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docProps/core.xml" ContentType="application/vnd.openxmlformats-package.core-properties+xml"/>
  <Default Extension="xml" ContentType="application/xml"/>
  <Default Extension="jpeg" ContentType="image/jpeg"/>
  <Override PartName="/xl/theme/theme1.xml" ContentType="application/vnd.openxmlformats-officedocument.theme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sharedStrings.xml" ContentType="application/vnd.openxmlformats-officedocument.spreadsheetml.sharedString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Relationship Id="rId3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460" yWindow="120" windowWidth="24220" windowHeight="9020" tabRatio="500"/>
  </bookViews>
  <sheets>
    <sheet name="cbmc-sc.csv" sheetId="1" r:id="rId1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O22" i="1"/>
  <c r="O21"/>
  <c r="O19"/>
  <c r="O18"/>
  <c r="O16"/>
  <c r="O15"/>
  <c r="O13"/>
  <c r="O12"/>
  <c r="K17"/>
  <c r="K26"/>
  <c r="M16"/>
  <c r="K18"/>
  <c r="K22"/>
  <c r="K19"/>
  <c r="K23"/>
  <c r="K20"/>
  <c r="K24"/>
  <c r="K21"/>
  <c r="K25"/>
  <c r="M17"/>
  <c r="K27"/>
  <c r="K28"/>
  <c r="K29"/>
  <c r="M18"/>
  <c r="M19"/>
  <c r="M21"/>
  <c r="M22"/>
  <c r="M23"/>
  <c r="M24"/>
  <c r="M26"/>
  <c r="M27"/>
  <c r="M28"/>
  <c r="M29"/>
  <c r="K31"/>
  <c r="K40"/>
  <c r="M30"/>
  <c r="K32"/>
  <c r="K36"/>
  <c r="K33"/>
  <c r="K37"/>
  <c r="K34"/>
  <c r="K38"/>
  <c r="K35"/>
  <c r="K39"/>
  <c r="M31"/>
  <c r="K41"/>
  <c r="K42"/>
  <c r="K43"/>
  <c r="M32"/>
  <c r="M33"/>
  <c r="M35"/>
  <c r="M36"/>
  <c r="M37"/>
  <c r="M38"/>
  <c r="M40"/>
  <c r="M41"/>
  <c r="M42"/>
  <c r="M43"/>
  <c r="K45"/>
  <c r="K54"/>
  <c r="M44"/>
  <c r="K46"/>
  <c r="K50"/>
  <c r="K47"/>
  <c r="K51"/>
  <c r="K48"/>
  <c r="K52"/>
  <c r="K49"/>
  <c r="K53"/>
  <c r="M45"/>
  <c r="K55"/>
  <c r="K56"/>
  <c r="K57"/>
  <c r="M46"/>
  <c r="M47"/>
  <c r="M49"/>
  <c r="M50"/>
  <c r="M51"/>
  <c r="M52"/>
  <c r="M54"/>
  <c r="M55"/>
  <c r="M56"/>
  <c r="M57"/>
  <c r="K59"/>
  <c r="K68"/>
  <c r="M58"/>
  <c r="K60"/>
  <c r="K64"/>
  <c r="K61"/>
  <c r="K65"/>
  <c r="K62"/>
  <c r="K66"/>
  <c r="K63"/>
  <c r="K67"/>
  <c r="M59"/>
  <c r="K69"/>
  <c r="K70"/>
  <c r="K71"/>
  <c r="M60"/>
  <c r="M61"/>
  <c r="M63"/>
  <c r="M64"/>
  <c r="M65"/>
  <c r="M66"/>
  <c r="M68"/>
  <c r="M69"/>
  <c r="M70"/>
  <c r="M71"/>
  <c r="K73"/>
  <c r="K82"/>
  <c r="M72"/>
  <c r="K74"/>
  <c r="K78"/>
  <c r="K75"/>
  <c r="K79"/>
  <c r="K76"/>
  <c r="K80"/>
  <c r="K77"/>
  <c r="K81"/>
  <c r="M73"/>
  <c r="K83"/>
  <c r="K84"/>
  <c r="K85"/>
  <c r="M74"/>
  <c r="M75"/>
  <c r="M77"/>
  <c r="M78"/>
  <c r="M79"/>
  <c r="M80"/>
  <c r="M82"/>
  <c r="M83"/>
  <c r="M84"/>
  <c r="M85"/>
  <c r="K87"/>
  <c r="K96"/>
  <c r="M86"/>
  <c r="K88"/>
  <c r="K92"/>
  <c r="K89"/>
  <c r="K93"/>
  <c r="K90"/>
  <c r="K94"/>
  <c r="K91"/>
  <c r="K95"/>
  <c r="M87"/>
  <c r="K97"/>
  <c r="K98"/>
  <c r="K99"/>
  <c r="M88"/>
  <c r="M89"/>
  <c r="M91"/>
  <c r="M92"/>
  <c r="M93"/>
  <c r="M94"/>
  <c r="M96"/>
  <c r="M97"/>
  <c r="M98"/>
  <c r="M99"/>
  <c r="K101"/>
  <c r="K110"/>
  <c r="M100"/>
  <c r="K102"/>
  <c r="K106"/>
  <c r="K103"/>
  <c r="K107"/>
  <c r="K104"/>
  <c r="K108"/>
  <c r="K105"/>
  <c r="K109"/>
  <c r="M101"/>
  <c r="K111"/>
  <c r="K112"/>
  <c r="K113"/>
  <c r="M102"/>
  <c r="M103"/>
  <c r="M105"/>
  <c r="M106"/>
  <c r="M107"/>
  <c r="M108"/>
  <c r="M110"/>
  <c r="M111"/>
  <c r="M112"/>
  <c r="M113"/>
  <c r="K115"/>
  <c r="K124"/>
  <c r="M114"/>
  <c r="K116"/>
  <c r="K120"/>
  <c r="K117"/>
  <c r="K121"/>
  <c r="K118"/>
  <c r="K122"/>
  <c r="K119"/>
  <c r="K123"/>
  <c r="M115"/>
  <c r="K125"/>
  <c r="K126"/>
  <c r="K127"/>
  <c r="M116"/>
  <c r="M117"/>
  <c r="M119"/>
  <c r="M120"/>
  <c r="M121"/>
  <c r="M122"/>
  <c r="M124"/>
  <c r="M125"/>
  <c r="M126"/>
  <c r="M127"/>
  <c r="K129"/>
  <c r="K138"/>
  <c r="M128"/>
  <c r="K130"/>
  <c r="K134"/>
  <c r="K131"/>
  <c r="K135"/>
  <c r="K132"/>
  <c r="K136"/>
  <c r="K133"/>
  <c r="K137"/>
  <c r="M129"/>
  <c r="K139"/>
  <c r="K140"/>
  <c r="K141"/>
  <c r="M130"/>
  <c r="M131"/>
  <c r="M133"/>
  <c r="M134"/>
  <c r="M135"/>
  <c r="M136"/>
  <c r="M138"/>
  <c r="M139"/>
  <c r="M140"/>
  <c r="M141"/>
  <c r="K143"/>
  <c r="K152"/>
  <c r="M142"/>
  <c r="K144"/>
  <c r="K148"/>
  <c r="K145"/>
  <c r="K149"/>
  <c r="K146"/>
  <c r="K150"/>
  <c r="K147"/>
  <c r="K151"/>
  <c r="M143"/>
  <c r="K153"/>
  <c r="K154"/>
  <c r="K155"/>
  <c r="M144"/>
  <c r="M145"/>
  <c r="M147"/>
  <c r="M148"/>
  <c r="M149"/>
  <c r="M150"/>
  <c r="M152"/>
  <c r="M153"/>
  <c r="M154"/>
  <c r="M155"/>
  <c r="K157"/>
  <c r="K166"/>
  <c r="M156"/>
  <c r="K158"/>
  <c r="K162"/>
  <c r="K159"/>
  <c r="K163"/>
  <c r="K160"/>
  <c r="K164"/>
  <c r="K161"/>
  <c r="K165"/>
  <c r="M157"/>
  <c r="K167"/>
  <c r="K168"/>
  <c r="K169"/>
  <c r="M158"/>
  <c r="M159"/>
  <c r="M161"/>
  <c r="M162"/>
  <c r="M163"/>
  <c r="M164"/>
  <c r="M166"/>
  <c r="M167"/>
  <c r="M168"/>
  <c r="M169"/>
  <c r="K171"/>
  <c r="K180"/>
  <c r="M170"/>
  <c r="K172"/>
  <c r="K176"/>
  <c r="K173"/>
  <c r="K177"/>
  <c r="K174"/>
  <c r="K178"/>
  <c r="K175"/>
  <c r="K179"/>
  <c r="M171"/>
  <c r="K181"/>
  <c r="K182"/>
  <c r="K183"/>
  <c r="M172"/>
  <c r="M173"/>
  <c r="M175"/>
  <c r="M176"/>
  <c r="M177"/>
  <c r="M178"/>
  <c r="M180"/>
  <c r="M181"/>
  <c r="M182"/>
  <c r="M183"/>
  <c r="K185"/>
  <c r="K194"/>
  <c r="M184"/>
  <c r="K186"/>
  <c r="K190"/>
  <c r="K187"/>
  <c r="K191"/>
  <c r="K188"/>
  <c r="K192"/>
  <c r="K189"/>
  <c r="K193"/>
  <c r="M185"/>
  <c r="K195"/>
  <c r="K196"/>
  <c r="K197"/>
  <c r="M186"/>
  <c r="M187"/>
  <c r="M189"/>
  <c r="M190"/>
  <c r="M191"/>
  <c r="M192"/>
  <c r="M194"/>
  <c r="M195"/>
  <c r="M196"/>
  <c r="M197"/>
  <c r="K199"/>
  <c r="K208"/>
  <c r="M198"/>
  <c r="K200"/>
  <c r="K204"/>
  <c r="K201"/>
  <c r="K205"/>
  <c r="K202"/>
  <c r="K206"/>
  <c r="K203"/>
  <c r="K207"/>
  <c r="M199"/>
  <c r="K209"/>
  <c r="K210"/>
  <c r="K211"/>
  <c r="M200"/>
  <c r="M201"/>
  <c r="M203"/>
  <c r="M204"/>
  <c r="M205"/>
  <c r="M206"/>
  <c r="M208"/>
  <c r="M209"/>
  <c r="M210"/>
  <c r="M211"/>
  <c r="K213"/>
  <c r="K222"/>
  <c r="M212"/>
  <c r="K214"/>
  <c r="K218"/>
  <c r="K215"/>
  <c r="K219"/>
  <c r="K216"/>
  <c r="K220"/>
  <c r="K217"/>
  <c r="K221"/>
  <c r="M213"/>
  <c r="K223"/>
  <c r="K224"/>
  <c r="K225"/>
  <c r="M214"/>
  <c r="M215"/>
  <c r="M217"/>
  <c r="M218"/>
  <c r="M219"/>
  <c r="M220"/>
  <c r="M222"/>
  <c r="M223"/>
  <c r="M224"/>
  <c r="M225"/>
  <c r="K227"/>
  <c r="K236"/>
  <c r="M226"/>
  <c r="K228"/>
  <c r="K232"/>
  <c r="K229"/>
  <c r="K233"/>
  <c r="K230"/>
  <c r="K234"/>
  <c r="K231"/>
  <c r="K235"/>
  <c r="M227"/>
  <c r="K237"/>
  <c r="K238"/>
  <c r="K239"/>
  <c r="M228"/>
  <c r="M229"/>
  <c r="M231"/>
  <c r="M232"/>
  <c r="M233"/>
  <c r="M234"/>
  <c r="M236"/>
  <c r="M237"/>
  <c r="M238"/>
  <c r="M239"/>
  <c r="K241"/>
  <c r="K250"/>
  <c r="M240"/>
  <c r="K242"/>
  <c r="K246"/>
  <c r="K243"/>
  <c r="K247"/>
  <c r="K244"/>
  <c r="K248"/>
  <c r="K245"/>
  <c r="K249"/>
  <c r="M241"/>
  <c r="K251"/>
  <c r="K252"/>
  <c r="K253"/>
  <c r="M242"/>
  <c r="M243"/>
  <c r="M245"/>
  <c r="M246"/>
  <c r="M247"/>
  <c r="M248"/>
  <c r="M250"/>
  <c r="M251"/>
  <c r="M252"/>
  <c r="M253"/>
  <c r="K255"/>
  <c r="K264"/>
  <c r="M254"/>
  <c r="K256"/>
  <c r="K260"/>
  <c r="K257"/>
  <c r="K261"/>
  <c r="K258"/>
  <c r="K262"/>
  <c r="K259"/>
  <c r="K263"/>
  <c r="M255"/>
  <c r="K265"/>
  <c r="K266"/>
  <c r="K267"/>
  <c r="M256"/>
  <c r="M257"/>
  <c r="M259"/>
  <c r="M260"/>
  <c r="M261"/>
  <c r="M262"/>
  <c r="M264"/>
  <c r="M265"/>
  <c r="M266"/>
  <c r="M267"/>
  <c r="K269"/>
  <c r="K278"/>
  <c r="M268"/>
  <c r="K270"/>
  <c r="K274"/>
  <c r="K271"/>
  <c r="K275"/>
  <c r="K272"/>
  <c r="K276"/>
  <c r="K273"/>
  <c r="K277"/>
  <c r="M269"/>
  <c r="K279"/>
  <c r="K280"/>
  <c r="K281"/>
  <c r="M270"/>
  <c r="M271"/>
  <c r="M273"/>
  <c r="M274"/>
  <c r="M275"/>
  <c r="M276"/>
  <c r="M278"/>
  <c r="M279"/>
  <c r="M280"/>
  <c r="M281"/>
  <c r="K283"/>
  <c r="K292"/>
  <c r="M282"/>
  <c r="K284"/>
  <c r="K288"/>
  <c r="K285"/>
  <c r="K289"/>
  <c r="K286"/>
  <c r="K290"/>
  <c r="K287"/>
  <c r="K291"/>
  <c r="M283"/>
  <c r="K293"/>
  <c r="K294"/>
  <c r="K295"/>
  <c r="M284"/>
  <c r="M285"/>
  <c r="M287"/>
  <c r="M288"/>
  <c r="M289"/>
  <c r="M290"/>
  <c r="M292"/>
  <c r="M293"/>
  <c r="M294"/>
  <c r="M295"/>
  <c r="K297"/>
  <c r="K306"/>
  <c r="M296"/>
  <c r="K298"/>
  <c r="K302"/>
  <c r="K299"/>
  <c r="K303"/>
  <c r="K300"/>
  <c r="K304"/>
  <c r="K301"/>
  <c r="K305"/>
  <c r="M297"/>
  <c r="K307"/>
  <c r="K308"/>
  <c r="K309"/>
  <c r="M298"/>
  <c r="M299"/>
  <c r="M301"/>
  <c r="M302"/>
  <c r="M303"/>
  <c r="M304"/>
  <c r="M306"/>
  <c r="M307"/>
  <c r="M308"/>
  <c r="M309"/>
  <c r="K311"/>
  <c r="K320"/>
  <c r="M310"/>
  <c r="K312"/>
  <c r="K316"/>
  <c r="K313"/>
  <c r="K317"/>
  <c r="K314"/>
  <c r="K318"/>
  <c r="K315"/>
  <c r="K319"/>
  <c r="M311"/>
  <c r="K321"/>
  <c r="K322"/>
  <c r="K323"/>
  <c r="M312"/>
  <c r="M313"/>
  <c r="M315"/>
  <c r="M316"/>
  <c r="M317"/>
  <c r="M318"/>
  <c r="M320"/>
  <c r="M321"/>
  <c r="M322"/>
  <c r="M323"/>
  <c r="K325"/>
  <c r="K334"/>
  <c r="M324"/>
  <c r="K326"/>
  <c r="K330"/>
  <c r="K327"/>
  <c r="K331"/>
  <c r="K328"/>
  <c r="K332"/>
  <c r="K329"/>
  <c r="K333"/>
  <c r="M325"/>
  <c r="K335"/>
  <c r="K336"/>
  <c r="K337"/>
  <c r="M326"/>
  <c r="M327"/>
  <c r="M329"/>
  <c r="M330"/>
  <c r="M331"/>
  <c r="M332"/>
  <c r="M334"/>
  <c r="M335"/>
  <c r="M336"/>
  <c r="M337"/>
  <c r="K339"/>
  <c r="K348"/>
  <c r="M338"/>
  <c r="K340"/>
  <c r="K344"/>
  <c r="K341"/>
  <c r="K345"/>
  <c r="K342"/>
  <c r="K346"/>
  <c r="K343"/>
  <c r="K347"/>
  <c r="M339"/>
  <c r="K349"/>
  <c r="K350"/>
  <c r="K351"/>
  <c r="M340"/>
  <c r="M341"/>
  <c r="M343"/>
  <c r="M344"/>
  <c r="M345"/>
  <c r="M346"/>
  <c r="M348"/>
  <c r="M349"/>
  <c r="M350"/>
  <c r="M351"/>
  <c r="K353"/>
  <c r="K362"/>
  <c r="M352"/>
  <c r="K354"/>
  <c r="K358"/>
  <c r="K355"/>
  <c r="K359"/>
  <c r="K356"/>
  <c r="K360"/>
  <c r="K357"/>
  <c r="K361"/>
  <c r="M353"/>
  <c r="K363"/>
  <c r="K364"/>
  <c r="K365"/>
  <c r="M354"/>
  <c r="M355"/>
  <c r="M357"/>
  <c r="M358"/>
  <c r="M359"/>
  <c r="M360"/>
  <c r="M362"/>
  <c r="M363"/>
  <c r="M364"/>
  <c r="M365"/>
  <c r="K367"/>
  <c r="K376"/>
  <c r="M366"/>
  <c r="K368"/>
  <c r="K372"/>
  <c r="K369"/>
  <c r="K373"/>
  <c r="K370"/>
  <c r="K374"/>
  <c r="K371"/>
  <c r="K375"/>
  <c r="M367"/>
  <c r="K377"/>
  <c r="K378"/>
  <c r="K379"/>
  <c r="M368"/>
  <c r="M369"/>
  <c r="M371"/>
  <c r="M372"/>
  <c r="M373"/>
  <c r="M374"/>
  <c r="M376"/>
  <c r="M377"/>
  <c r="M378"/>
  <c r="M379"/>
  <c r="K381"/>
  <c r="K390"/>
  <c r="M380"/>
  <c r="K382"/>
  <c r="K386"/>
  <c r="K383"/>
  <c r="K387"/>
  <c r="K384"/>
  <c r="K388"/>
  <c r="K385"/>
  <c r="K389"/>
  <c r="M381"/>
  <c r="K391"/>
  <c r="K392"/>
  <c r="K393"/>
  <c r="M382"/>
  <c r="M383"/>
  <c r="M385"/>
  <c r="M386"/>
  <c r="M387"/>
  <c r="M388"/>
  <c r="M390"/>
  <c r="M391"/>
  <c r="M392"/>
  <c r="M393"/>
  <c r="K395"/>
  <c r="K404"/>
  <c r="M394"/>
  <c r="K396"/>
  <c r="K400"/>
  <c r="K397"/>
  <c r="K401"/>
  <c r="K398"/>
  <c r="K402"/>
  <c r="K399"/>
  <c r="K403"/>
  <c r="M395"/>
  <c r="K405"/>
  <c r="K406"/>
  <c r="K407"/>
  <c r="M396"/>
  <c r="M397"/>
  <c r="M399"/>
  <c r="M400"/>
  <c r="M401"/>
  <c r="M402"/>
  <c r="M404"/>
  <c r="M405"/>
  <c r="M406"/>
  <c r="M407"/>
  <c r="K409"/>
  <c r="K418"/>
  <c r="M408"/>
  <c r="K410"/>
  <c r="K414"/>
  <c r="K411"/>
  <c r="K415"/>
  <c r="K412"/>
  <c r="K416"/>
  <c r="K413"/>
  <c r="K417"/>
  <c r="M409"/>
  <c r="K419"/>
  <c r="K420"/>
  <c r="K421"/>
  <c r="M410"/>
  <c r="M411"/>
  <c r="M413"/>
  <c r="M414"/>
  <c r="M415"/>
  <c r="M416"/>
  <c r="M418"/>
  <c r="M419"/>
  <c r="M420"/>
  <c r="M421"/>
  <c r="K423"/>
  <c r="K432"/>
  <c r="M422"/>
  <c r="K424"/>
  <c r="K428"/>
  <c r="K425"/>
  <c r="K429"/>
  <c r="K426"/>
  <c r="K430"/>
  <c r="K427"/>
  <c r="K431"/>
  <c r="M423"/>
  <c r="K433"/>
  <c r="K434"/>
  <c r="K435"/>
  <c r="M424"/>
  <c r="M425"/>
  <c r="M427"/>
  <c r="M428"/>
  <c r="M429"/>
  <c r="M430"/>
  <c r="M432"/>
  <c r="M433"/>
  <c r="M434"/>
  <c r="M435"/>
  <c r="K437"/>
  <c r="K446"/>
  <c r="M436"/>
  <c r="K438"/>
  <c r="K442"/>
  <c r="K439"/>
  <c r="K443"/>
  <c r="K440"/>
  <c r="K444"/>
  <c r="K441"/>
  <c r="K445"/>
  <c r="M437"/>
  <c r="K447"/>
  <c r="K448"/>
  <c r="K449"/>
  <c r="M438"/>
  <c r="M439"/>
  <c r="M441"/>
  <c r="M442"/>
  <c r="M443"/>
  <c r="M444"/>
  <c r="M446"/>
  <c r="M447"/>
  <c r="M448"/>
  <c r="M449"/>
  <c r="K451"/>
  <c r="K460"/>
  <c r="M450"/>
  <c r="K452"/>
  <c r="K456"/>
  <c r="K453"/>
  <c r="K457"/>
  <c r="K454"/>
  <c r="K458"/>
  <c r="K455"/>
  <c r="K459"/>
  <c r="M451"/>
  <c r="K461"/>
  <c r="K462"/>
  <c r="K463"/>
  <c r="M452"/>
  <c r="M453"/>
  <c r="M455"/>
  <c r="M456"/>
  <c r="M457"/>
  <c r="M458"/>
  <c r="M460"/>
  <c r="M461"/>
  <c r="M462"/>
  <c r="M463"/>
  <c r="K465"/>
  <c r="K474"/>
  <c r="M464"/>
  <c r="K466"/>
  <c r="K470"/>
  <c r="K467"/>
  <c r="K471"/>
  <c r="K468"/>
  <c r="K472"/>
  <c r="K469"/>
  <c r="K473"/>
  <c r="M465"/>
  <c r="K475"/>
  <c r="K476"/>
  <c r="K477"/>
  <c r="M466"/>
  <c r="M467"/>
  <c r="M469"/>
  <c r="M470"/>
  <c r="M471"/>
  <c r="M472"/>
  <c r="M474"/>
  <c r="M475"/>
  <c r="M476"/>
  <c r="M477"/>
  <c r="K479"/>
  <c r="K488"/>
  <c r="M478"/>
  <c r="K480"/>
  <c r="K484"/>
  <c r="K481"/>
  <c r="K485"/>
  <c r="K482"/>
  <c r="K486"/>
  <c r="K483"/>
  <c r="K487"/>
  <c r="M479"/>
  <c r="K489"/>
  <c r="K490"/>
  <c r="K491"/>
  <c r="M480"/>
  <c r="M481"/>
  <c r="M483"/>
  <c r="M484"/>
  <c r="M485"/>
  <c r="M486"/>
  <c r="M488"/>
  <c r="M489"/>
  <c r="M490"/>
  <c r="M491"/>
  <c r="K493"/>
  <c r="K502"/>
  <c r="M492"/>
  <c r="K494"/>
  <c r="K498"/>
  <c r="K495"/>
  <c r="K499"/>
  <c r="K496"/>
  <c r="K500"/>
  <c r="K497"/>
  <c r="K501"/>
  <c r="M493"/>
  <c r="K503"/>
  <c r="K504"/>
  <c r="K505"/>
  <c r="M494"/>
  <c r="M495"/>
  <c r="M497"/>
  <c r="M498"/>
  <c r="M499"/>
  <c r="M500"/>
  <c r="M502"/>
  <c r="M503"/>
  <c r="M504"/>
  <c r="M505"/>
  <c r="K507"/>
  <c r="K516"/>
  <c r="M506"/>
  <c r="K508"/>
  <c r="K512"/>
  <c r="K509"/>
  <c r="K513"/>
  <c r="K510"/>
  <c r="K514"/>
  <c r="K511"/>
  <c r="K515"/>
  <c r="M507"/>
  <c r="K517"/>
  <c r="K518"/>
  <c r="K519"/>
  <c r="M508"/>
  <c r="M509"/>
  <c r="M511"/>
  <c r="M512"/>
  <c r="M513"/>
  <c r="M514"/>
  <c r="M516"/>
  <c r="M517"/>
  <c r="M518"/>
  <c r="M519"/>
  <c r="K521"/>
  <c r="K530"/>
  <c r="M520"/>
  <c r="K522"/>
  <c r="K526"/>
  <c r="K523"/>
  <c r="K527"/>
  <c r="K524"/>
  <c r="K528"/>
  <c r="K525"/>
  <c r="K529"/>
  <c r="M521"/>
  <c r="K531"/>
  <c r="K532"/>
  <c r="K533"/>
  <c r="M522"/>
  <c r="M523"/>
  <c r="M525"/>
  <c r="M526"/>
  <c r="M527"/>
  <c r="M528"/>
  <c r="M530"/>
  <c r="M531"/>
  <c r="M532"/>
  <c r="M533"/>
  <c r="K535"/>
  <c r="K544"/>
  <c r="M534"/>
  <c r="K536"/>
  <c r="K540"/>
  <c r="K537"/>
  <c r="K541"/>
  <c r="K538"/>
  <c r="K542"/>
  <c r="K539"/>
  <c r="K543"/>
  <c r="M535"/>
  <c r="K545"/>
  <c r="K546"/>
  <c r="K547"/>
  <c r="M536"/>
  <c r="M537"/>
  <c r="M539"/>
  <c r="M540"/>
  <c r="M541"/>
  <c r="M542"/>
  <c r="M544"/>
  <c r="M545"/>
  <c r="M546"/>
  <c r="M547"/>
  <c r="K549"/>
  <c r="K558"/>
  <c r="M548"/>
  <c r="K550"/>
  <c r="K554"/>
  <c r="K551"/>
  <c r="K555"/>
  <c r="K552"/>
  <c r="K556"/>
  <c r="K553"/>
  <c r="K557"/>
  <c r="M549"/>
  <c r="K559"/>
  <c r="K560"/>
  <c r="K561"/>
  <c r="M550"/>
  <c r="M551"/>
  <c r="M553"/>
  <c r="M554"/>
  <c r="M555"/>
  <c r="M556"/>
  <c r="M558"/>
  <c r="M559"/>
  <c r="M560"/>
  <c r="M561"/>
  <c r="K563"/>
  <c r="K572"/>
  <c r="M562"/>
  <c r="K564"/>
  <c r="K568"/>
  <c r="K565"/>
  <c r="K569"/>
  <c r="K566"/>
  <c r="K570"/>
  <c r="K567"/>
  <c r="K571"/>
  <c r="M563"/>
  <c r="K573"/>
  <c r="K574"/>
  <c r="K575"/>
  <c r="M564"/>
  <c r="M565"/>
  <c r="M567"/>
  <c r="M568"/>
  <c r="M569"/>
  <c r="M570"/>
  <c r="M572"/>
  <c r="M573"/>
  <c r="M574"/>
  <c r="M575"/>
  <c r="K577"/>
  <c r="K586"/>
  <c r="M576"/>
  <c r="K578"/>
  <c r="K582"/>
  <c r="K579"/>
  <c r="K583"/>
  <c r="K580"/>
  <c r="K584"/>
  <c r="K581"/>
  <c r="K585"/>
  <c r="M577"/>
  <c r="K587"/>
  <c r="K588"/>
  <c r="K589"/>
  <c r="M578"/>
  <c r="M579"/>
  <c r="M581"/>
  <c r="M582"/>
  <c r="M583"/>
  <c r="M584"/>
  <c r="M586"/>
  <c r="M587"/>
  <c r="M588"/>
  <c r="M589"/>
  <c r="K591"/>
  <c r="K600"/>
  <c r="M590"/>
  <c r="K592"/>
  <c r="K596"/>
  <c r="K593"/>
  <c r="K597"/>
  <c r="K594"/>
  <c r="K598"/>
  <c r="K595"/>
  <c r="K599"/>
  <c r="M591"/>
  <c r="K601"/>
  <c r="K602"/>
  <c r="K603"/>
  <c r="M592"/>
  <c r="M593"/>
  <c r="M595"/>
  <c r="M596"/>
  <c r="M597"/>
  <c r="M598"/>
  <c r="M600"/>
  <c r="M601"/>
  <c r="M602"/>
  <c r="M603"/>
  <c r="K605"/>
  <c r="K614"/>
  <c r="M604"/>
  <c r="K606"/>
  <c r="K610"/>
  <c r="K607"/>
  <c r="K611"/>
  <c r="K608"/>
  <c r="K612"/>
  <c r="K609"/>
  <c r="K613"/>
  <c r="M605"/>
  <c r="K615"/>
  <c r="K616"/>
  <c r="K617"/>
  <c r="M606"/>
  <c r="M607"/>
  <c r="M609"/>
  <c r="M610"/>
  <c r="M611"/>
  <c r="M612"/>
  <c r="M614"/>
  <c r="M615"/>
  <c r="M616"/>
  <c r="M617"/>
  <c r="K619"/>
  <c r="K628"/>
  <c r="M618"/>
  <c r="K620"/>
  <c r="K624"/>
  <c r="K621"/>
  <c r="K625"/>
  <c r="K622"/>
  <c r="K626"/>
  <c r="K623"/>
  <c r="K627"/>
  <c r="M619"/>
  <c r="K629"/>
  <c r="K630"/>
  <c r="K631"/>
  <c r="M620"/>
  <c r="M621"/>
  <c r="M623"/>
  <c r="M624"/>
  <c r="M625"/>
  <c r="M626"/>
  <c r="M628"/>
  <c r="M629"/>
  <c r="M630"/>
  <c r="M631"/>
  <c r="K633"/>
  <c r="K642"/>
  <c r="M632"/>
  <c r="K634"/>
  <c r="K638"/>
  <c r="K635"/>
  <c r="K639"/>
  <c r="K636"/>
  <c r="K640"/>
  <c r="K637"/>
  <c r="K641"/>
  <c r="M633"/>
  <c r="K643"/>
  <c r="K644"/>
  <c r="K645"/>
  <c r="M634"/>
  <c r="M635"/>
  <c r="M637"/>
  <c r="M638"/>
  <c r="M639"/>
  <c r="M640"/>
  <c r="M642"/>
  <c r="M643"/>
  <c r="M644"/>
  <c r="M645"/>
  <c r="K647"/>
  <c r="K656"/>
  <c r="M646"/>
  <c r="K648"/>
  <c r="K652"/>
  <c r="K649"/>
  <c r="K653"/>
  <c r="K650"/>
  <c r="K654"/>
  <c r="K651"/>
  <c r="K655"/>
  <c r="M647"/>
  <c r="K657"/>
  <c r="K658"/>
  <c r="K659"/>
  <c r="M648"/>
  <c r="M649"/>
  <c r="M651"/>
  <c r="M652"/>
  <c r="M653"/>
  <c r="M654"/>
  <c r="M656"/>
  <c r="M657"/>
  <c r="M658"/>
  <c r="M659"/>
  <c r="K661"/>
  <c r="K670"/>
  <c r="M660"/>
  <c r="K662"/>
  <c r="K666"/>
  <c r="K663"/>
  <c r="K667"/>
  <c r="K664"/>
  <c r="K668"/>
  <c r="K665"/>
  <c r="K669"/>
  <c r="M661"/>
  <c r="K671"/>
  <c r="K672"/>
  <c r="K673"/>
  <c r="M662"/>
  <c r="M663"/>
  <c r="M665"/>
  <c r="M666"/>
  <c r="M667"/>
  <c r="M668"/>
  <c r="M670"/>
  <c r="M671"/>
  <c r="M672"/>
  <c r="M673"/>
  <c r="K675"/>
  <c r="K684"/>
  <c r="M674"/>
  <c r="K676"/>
  <c r="K680"/>
  <c r="K677"/>
  <c r="K681"/>
  <c r="K678"/>
  <c r="K682"/>
  <c r="K679"/>
  <c r="K683"/>
  <c r="M675"/>
  <c r="K685"/>
  <c r="K686"/>
  <c r="K687"/>
  <c r="M676"/>
  <c r="M677"/>
  <c r="M679"/>
  <c r="M680"/>
  <c r="M681"/>
  <c r="M682"/>
  <c r="M684"/>
  <c r="M685"/>
  <c r="M686"/>
  <c r="M687"/>
  <c r="K689"/>
  <c r="K698"/>
  <c r="M688"/>
  <c r="K690"/>
  <c r="K694"/>
  <c r="K691"/>
  <c r="K695"/>
  <c r="K692"/>
  <c r="K696"/>
  <c r="K693"/>
  <c r="K697"/>
  <c r="M689"/>
  <c r="K699"/>
  <c r="K700"/>
  <c r="K701"/>
  <c r="M690"/>
  <c r="M691"/>
  <c r="M693"/>
  <c r="M694"/>
  <c r="M695"/>
  <c r="M696"/>
  <c r="M698"/>
  <c r="M699"/>
  <c r="M700"/>
  <c r="M701"/>
  <c r="K703"/>
  <c r="K712"/>
  <c r="M702"/>
  <c r="K704"/>
  <c r="K708"/>
  <c r="K705"/>
  <c r="K709"/>
  <c r="K706"/>
  <c r="K710"/>
  <c r="K707"/>
  <c r="K711"/>
  <c r="M703"/>
  <c r="K713"/>
  <c r="K714"/>
  <c r="K715"/>
  <c r="M704"/>
  <c r="M705"/>
  <c r="M707"/>
  <c r="M708"/>
  <c r="M709"/>
  <c r="M710"/>
  <c r="M712"/>
  <c r="M713"/>
  <c r="M714"/>
  <c r="M715"/>
  <c r="K717"/>
  <c r="K726"/>
  <c r="M716"/>
  <c r="K718"/>
  <c r="K722"/>
  <c r="K719"/>
  <c r="K723"/>
  <c r="K720"/>
  <c r="K724"/>
  <c r="K721"/>
  <c r="K725"/>
  <c r="M717"/>
  <c r="K727"/>
  <c r="K728"/>
  <c r="K729"/>
  <c r="M718"/>
  <c r="M719"/>
  <c r="M721"/>
  <c r="M722"/>
  <c r="M723"/>
  <c r="M724"/>
  <c r="M726"/>
  <c r="M727"/>
  <c r="M728"/>
  <c r="M729"/>
  <c r="K731"/>
  <c r="K740"/>
  <c r="M730"/>
  <c r="K732"/>
  <c r="K736"/>
  <c r="K733"/>
  <c r="K737"/>
  <c r="K734"/>
  <c r="K738"/>
  <c r="K735"/>
  <c r="K739"/>
  <c r="M731"/>
  <c r="K741"/>
  <c r="K742"/>
  <c r="K743"/>
  <c r="M732"/>
  <c r="M733"/>
  <c r="M735"/>
  <c r="M736"/>
  <c r="M737"/>
  <c r="M738"/>
  <c r="M740"/>
  <c r="M741"/>
  <c r="M742"/>
  <c r="M743"/>
  <c r="K745"/>
  <c r="K754"/>
  <c r="M744"/>
  <c r="K746"/>
  <c r="K750"/>
  <c r="K747"/>
  <c r="K751"/>
  <c r="K748"/>
  <c r="K752"/>
  <c r="K749"/>
  <c r="K753"/>
  <c r="M745"/>
  <c r="K755"/>
  <c r="K756"/>
  <c r="K757"/>
  <c r="M746"/>
  <c r="M747"/>
  <c r="M749"/>
  <c r="M750"/>
  <c r="M751"/>
  <c r="M752"/>
  <c r="M754"/>
  <c r="M755"/>
  <c r="M756"/>
  <c r="M757"/>
  <c r="K759"/>
  <c r="K768"/>
  <c r="M758"/>
  <c r="K760"/>
  <c r="K764"/>
  <c r="K761"/>
  <c r="K765"/>
  <c r="K762"/>
  <c r="K766"/>
  <c r="K763"/>
  <c r="K767"/>
  <c r="M759"/>
  <c r="K769"/>
  <c r="K770"/>
  <c r="K771"/>
  <c r="M760"/>
  <c r="M761"/>
  <c r="M763"/>
  <c r="M764"/>
  <c r="M765"/>
  <c r="M766"/>
  <c r="M768"/>
  <c r="M769"/>
  <c r="M770"/>
  <c r="M771"/>
  <c r="K773"/>
  <c r="K782"/>
  <c r="M772"/>
  <c r="K774"/>
  <c r="K778"/>
  <c r="K775"/>
  <c r="K779"/>
  <c r="K776"/>
  <c r="K780"/>
  <c r="K777"/>
  <c r="K781"/>
  <c r="M773"/>
  <c r="K783"/>
  <c r="K784"/>
  <c r="K785"/>
  <c r="M774"/>
  <c r="M775"/>
  <c r="M777"/>
  <c r="M778"/>
  <c r="M779"/>
  <c r="M780"/>
  <c r="M782"/>
  <c r="M783"/>
  <c r="M784"/>
  <c r="M785"/>
  <c r="K787"/>
  <c r="K796"/>
  <c r="M786"/>
  <c r="K788"/>
  <c r="K792"/>
  <c r="K789"/>
  <c r="K793"/>
  <c r="K790"/>
  <c r="K794"/>
  <c r="K791"/>
  <c r="K795"/>
  <c r="M787"/>
  <c r="K797"/>
  <c r="K798"/>
  <c r="K799"/>
  <c r="M788"/>
  <c r="M789"/>
  <c r="M791"/>
  <c r="M792"/>
  <c r="M793"/>
  <c r="M794"/>
  <c r="M796"/>
  <c r="M797"/>
  <c r="M798"/>
  <c r="M799"/>
  <c r="K801"/>
  <c r="K810"/>
  <c r="M800"/>
  <c r="K802"/>
  <c r="K806"/>
  <c r="K803"/>
  <c r="K807"/>
  <c r="K804"/>
  <c r="K808"/>
  <c r="K805"/>
  <c r="K809"/>
  <c r="M801"/>
  <c r="K811"/>
  <c r="K812"/>
  <c r="K813"/>
  <c r="M802"/>
  <c r="M803"/>
  <c r="M805"/>
  <c r="M806"/>
  <c r="M807"/>
  <c r="M808"/>
  <c r="M810"/>
  <c r="M811"/>
  <c r="M812"/>
  <c r="M813"/>
  <c r="K815"/>
  <c r="K824"/>
  <c r="M814"/>
  <c r="K816"/>
  <c r="K820"/>
  <c r="K817"/>
  <c r="K821"/>
  <c r="K818"/>
  <c r="K822"/>
  <c r="K819"/>
  <c r="K823"/>
  <c r="M815"/>
  <c r="K825"/>
  <c r="K826"/>
  <c r="K827"/>
  <c r="M816"/>
  <c r="M817"/>
  <c r="M819"/>
  <c r="M820"/>
  <c r="M821"/>
  <c r="M822"/>
  <c r="M824"/>
  <c r="M825"/>
  <c r="M826"/>
  <c r="M827"/>
  <c r="K829"/>
  <c r="K838"/>
  <c r="M828"/>
  <c r="K830"/>
  <c r="K834"/>
  <c r="K831"/>
  <c r="K835"/>
  <c r="K832"/>
  <c r="K836"/>
  <c r="K833"/>
  <c r="K837"/>
  <c r="M829"/>
  <c r="K839"/>
  <c r="K840"/>
  <c r="K841"/>
  <c r="M830"/>
  <c r="M831"/>
  <c r="M833"/>
  <c r="M834"/>
  <c r="M835"/>
  <c r="M836"/>
  <c r="M838"/>
  <c r="M839"/>
  <c r="M840"/>
  <c r="M841"/>
  <c r="K843"/>
  <c r="K852"/>
  <c r="M842"/>
  <c r="K844"/>
  <c r="K848"/>
  <c r="K845"/>
  <c r="K849"/>
  <c r="K846"/>
  <c r="K850"/>
  <c r="K847"/>
  <c r="K851"/>
  <c r="M843"/>
  <c r="K853"/>
  <c r="K854"/>
  <c r="K855"/>
  <c r="M844"/>
  <c r="M845"/>
  <c r="M847"/>
  <c r="M848"/>
  <c r="M849"/>
  <c r="M850"/>
  <c r="M852"/>
  <c r="M853"/>
  <c r="M854"/>
  <c r="M855"/>
  <c r="K857"/>
  <c r="K866"/>
  <c r="M856"/>
  <c r="K858"/>
  <c r="K862"/>
  <c r="K859"/>
  <c r="K863"/>
  <c r="K860"/>
  <c r="K864"/>
  <c r="K861"/>
  <c r="K865"/>
  <c r="M857"/>
  <c r="K867"/>
  <c r="K868"/>
  <c r="K869"/>
  <c r="M858"/>
  <c r="M859"/>
  <c r="M861"/>
  <c r="M862"/>
  <c r="M863"/>
  <c r="M864"/>
  <c r="M866"/>
  <c r="M867"/>
  <c r="M868"/>
  <c r="M869"/>
  <c r="K871"/>
  <c r="K880"/>
  <c r="M870"/>
  <c r="K872"/>
  <c r="K876"/>
  <c r="K873"/>
  <c r="K877"/>
  <c r="K874"/>
  <c r="K878"/>
  <c r="K875"/>
  <c r="K879"/>
  <c r="M871"/>
  <c r="K881"/>
  <c r="K882"/>
  <c r="K883"/>
  <c r="M872"/>
  <c r="M873"/>
  <c r="M875"/>
  <c r="M876"/>
  <c r="M877"/>
  <c r="M878"/>
  <c r="M880"/>
  <c r="M881"/>
  <c r="M882"/>
  <c r="M883"/>
  <c r="K885"/>
  <c r="K894"/>
  <c r="M884"/>
  <c r="K886"/>
  <c r="K890"/>
  <c r="K887"/>
  <c r="K891"/>
  <c r="K888"/>
  <c r="K892"/>
  <c r="K889"/>
  <c r="K893"/>
  <c r="M885"/>
  <c r="K895"/>
  <c r="K896"/>
  <c r="K897"/>
  <c r="M886"/>
  <c r="M887"/>
  <c r="M889"/>
  <c r="M890"/>
  <c r="M891"/>
  <c r="M892"/>
  <c r="M894"/>
  <c r="M895"/>
  <c r="M896"/>
  <c r="M897"/>
  <c r="K899"/>
  <c r="K908"/>
  <c r="M898"/>
  <c r="K900"/>
  <c r="K904"/>
  <c r="K901"/>
  <c r="K905"/>
  <c r="K902"/>
  <c r="K906"/>
  <c r="K903"/>
  <c r="K907"/>
  <c r="M899"/>
  <c r="K909"/>
  <c r="K910"/>
  <c r="K911"/>
  <c r="M900"/>
  <c r="M901"/>
  <c r="M903"/>
  <c r="M904"/>
  <c r="M905"/>
  <c r="M906"/>
  <c r="M908"/>
  <c r="M909"/>
  <c r="M910"/>
  <c r="M911"/>
  <c r="K913"/>
  <c r="K922"/>
  <c r="M912"/>
  <c r="K914"/>
  <c r="K918"/>
  <c r="K915"/>
  <c r="K919"/>
  <c r="K916"/>
  <c r="K920"/>
  <c r="K917"/>
  <c r="K921"/>
  <c r="M913"/>
  <c r="K923"/>
  <c r="K924"/>
  <c r="K925"/>
  <c r="M914"/>
  <c r="M915"/>
  <c r="M917"/>
  <c r="M918"/>
  <c r="M919"/>
  <c r="M920"/>
  <c r="M922"/>
  <c r="M923"/>
  <c r="M924"/>
  <c r="M925"/>
  <c r="K927"/>
  <c r="K936"/>
  <c r="M926"/>
  <c r="K928"/>
  <c r="K932"/>
  <c r="K929"/>
  <c r="K933"/>
  <c r="K930"/>
  <c r="K934"/>
  <c r="K931"/>
  <c r="K935"/>
  <c r="M927"/>
  <c r="K937"/>
  <c r="K938"/>
  <c r="K939"/>
  <c r="M928"/>
  <c r="M929"/>
  <c r="M931"/>
  <c r="M932"/>
  <c r="M933"/>
  <c r="M934"/>
  <c r="M936"/>
  <c r="M937"/>
  <c r="M938"/>
  <c r="M939"/>
  <c r="K941"/>
  <c r="K950"/>
  <c r="M940"/>
  <c r="K942"/>
  <c r="K946"/>
  <c r="K943"/>
  <c r="K947"/>
  <c r="K944"/>
  <c r="K948"/>
  <c r="K945"/>
  <c r="K949"/>
  <c r="M941"/>
  <c r="K951"/>
  <c r="K952"/>
  <c r="K953"/>
  <c r="M942"/>
  <c r="M943"/>
  <c r="M945"/>
  <c r="M946"/>
  <c r="M947"/>
  <c r="M948"/>
  <c r="M950"/>
  <c r="M951"/>
  <c r="M952"/>
  <c r="M953"/>
  <c r="K955"/>
  <c r="K964"/>
  <c r="M954"/>
  <c r="K956"/>
  <c r="K960"/>
  <c r="K957"/>
  <c r="K961"/>
  <c r="K958"/>
  <c r="K962"/>
  <c r="K959"/>
  <c r="K963"/>
  <c r="M955"/>
  <c r="K965"/>
  <c r="K966"/>
  <c r="K967"/>
  <c r="M956"/>
  <c r="M957"/>
  <c r="M959"/>
  <c r="M960"/>
  <c r="M961"/>
  <c r="M962"/>
  <c r="M964"/>
  <c r="M965"/>
  <c r="M966"/>
  <c r="M967"/>
  <c r="K969"/>
  <c r="K978"/>
  <c r="M968"/>
  <c r="K970"/>
  <c r="K974"/>
  <c r="K971"/>
  <c r="K975"/>
  <c r="K972"/>
  <c r="K976"/>
  <c r="K973"/>
  <c r="K977"/>
  <c r="M969"/>
  <c r="K979"/>
  <c r="K980"/>
  <c r="K981"/>
  <c r="M970"/>
  <c r="M971"/>
  <c r="M973"/>
  <c r="M974"/>
  <c r="M975"/>
  <c r="M976"/>
  <c r="M978"/>
  <c r="M979"/>
  <c r="M980"/>
  <c r="M981"/>
  <c r="K983"/>
  <c r="K992"/>
  <c r="M982"/>
  <c r="K984"/>
  <c r="K988"/>
  <c r="K985"/>
  <c r="K989"/>
  <c r="K986"/>
  <c r="K990"/>
  <c r="K987"/>
  <c r="K991"/>
  <c r="M983"/>
  <c r="K993"/>
  <c r="K994"/>
  <c r="K995"/>
  <c r="M984"/>
  <c r="M985"/>
  <c r="M987"/>
  <c r="M988"/>
  <c r="M989"/>
  <c r="M990"/>
  <c r="M992"/>
  <c r="M993"/>
  <c r="M994"/>
  <c r="M995"/>
  <c r="K997"/>
  <c r="K1006"/>
  <c r="M996"/>
  <c r="K998"/>
  <c r="K1002"/>
  <c r="K999"/>
  <c r="K1003"/>
  <c r="K1000"/>
  <c r="K1004"/>
  <c r="K1001"/>
  <c r="K1005"/>
  <c r="M997"/>
  <c r="K1007"/>
  <c r="K1008"/>
  <c r="K1009"/>
  <c r="M998"/>
  <c r="M999"/>
  <c r="M1001"/>
  <c r="M1002"/>
  <c r="M1003"/>
  <c r="M1004"/>
  <c r="M1006"/>
  <c r="M1007"/>
  <c r="M1008"/>
  <c r="M1009"/>
  <c r="K1011"/>
  <c r="K1020"/>
  <c r="M1010"/>
  <c r="K1012"/>
  <c r="K1016"/>
  <c r="K1013"/>
  <c r="K1017"/>
  <c r="K1014"/>
  <c r="K1018"/>
  <c r="K1015"/>
  <c r="K1019"/>
  <c r="M1011"/>
  <c r="K1021"/>
  <c r="K1022"/>
  <c r="K1023"/>
  <c r="M1012"/>
  <c r="M1013"/>
  <c r="M1015"/>
  <c r="M1016"/>
  <c r="M1017"/>
  <c r="M1018"/>
  <c r="M1020"/>
  <c r="M1021"/>
  <c r="M1022"/>
  <c r="M1023"/>
  <c r="K1025"/>
  <c r="K1034"/>
  <c r="M1024"/>
  <c r="K1026"/>
  <c r="K1030"/>
  <c r="K1027"/>
  <c r="K1031"/>
  <c r="K1028"/>
  <c r="K1032"/>
  <c r="K1029"/>
  <c r="K1033"/>
  <c r="M1025"/>
  <c r="K1035"/>
  <c r="K1036"/>
  <c r="K1037"/>
  <c r="M1026"/>
  <c r="M1027"/>
  <c r="M1029"/>
  <c r="M1030"/>
  <c r="M1031"/>
  <c r="M1032"/>
  <c r="M1034"/>
  <c r="M1035"/>
  <c r="M1036"/>
  <c r="M1037"/>
  <c r="K1039"/>
  <c r="K1048"/>
  <c r="M1038"/>
  <c r="K1040"/>
  <c r="K1044"/>
  <c r="K1041"/>
  <c r="K1045"/>
  <c r="K1042"/>
  <c r="K1046"/>
  <c r="K1043"/>
  <c r="K1047"/>
  <c r="M1039"/>
  <c r="K1049"/>
  <c r="K1050"/>
  <c r="K1051"/>
  <c r="M1040"/>
  <c r="M1041"/>
  <c r="M1043"/>
  <c r="M1044"/>
  <c r="M1045"/>
  <c r="M1046"/>
  <c r="M1048"/>
  <c r="M1049"/>
  <c r="M1050"/>
  <c r="M1051"/>
  <c r="K1053"/>
  <c r="K1062"/>
  <c r="M1052"/>
  <c r="K1054"/>
  <c r="K1058"/>
  <c r="K1055"/>
  <c r="K1059"/>
  <c r="K1056"/>
  <c r="K1060"/>
  <c r="K1057"/>
  <c r="K1061"/>
  <c r="M1053"/>
  <c r="K1063"/>
  <c r="K1064"/>
  <c r="K1065"/>
  <c r="M1054"/>
  <c r="M1055"/>
  <c r="M1057"/>
  <c r="M1058"/>
  <c r="M1059"/>
  <c r="M1060"/>
  <c r="M1062"/>
  <c r="M1063"/>
  <c r="M1064"/>
  <c r="M1065"/>
  <c r="K1067"/>
  <c r="K1076"/>
  <c r="M1066"/>
  <c r="K1068"/>
  <c r="K1072"/>
  <c r="K1069"/>
  <c r="K1073"/>
  <c r="K1070"/>
  <c r="K1074"/>
  <c r="K1071"/>
  <c r="K1075"/>
  <c r="M1067"/>
  <c r="K1077"/>
  <c r="K1078"/>
  <c r="K1079"/>
  <c r="M1068"/>
  <c r="M1069"/>
  <c r="M1071"/>
  <c r="M1072"/>
  <c r="M1073"/>
  <c r="M1074"/>
  <c r="M1076"/>
  <c r="M1077"/>
  <c r="M1078"/>
  <c r="M1079"/>
  <c r="K1081"/>
  <c r="K1090"/>
  <c r="M1080"/>
  <c r="K1082"/>
  <c r="K1086"/>
  <c r="K1083"/>
  <c r="K1087"/>
  <c r="K1084"/>
  <c r="K1088"/>
  <c r="K1085"/>
  <c r="K1089"/>
  <c r="M1081"/>
  <c r="K1091"/>
  <c r="K1092"/>
  <c r="K1093"/>
  <c r="M1082"/>
  <c r="M1083"/>
  <c r="M1085"/>
  <c r="M1086"/>
  <c r="M1087"/>
  <c r="M1088"/>
  <c r="M1090"/>
  <c r="M1091"/>
  <c r="M1092"/>
  <c r="M1093"/>
  <c r="K1095"/>
  <c r="K1104"/>
  <c r="M1094"/>
  <c r="K1096"/>
  <c r="K1100"/>
  <c r="K1097"/>
  <c r="K1101"/>
  <c r="K1098"/>
  <c r="K1102"/>
  <c r="K1099"/>
  <c r="K1103"/>
  <c r="M1095"/>
  <c r="K1105"/>
  <c r="K1106"/>
  <c r="K1107"/>
  <c r="M1096"/>
  <c r="M1097"/>
  <c r="M1099"/>
  <c r="M1100"/>
  <c r="M1101"/>
  <c r="M1102"/>
  <c r="M1104"/>
  <c r="M1105"/>
  <c r="M1106"/>
  <c r="M1107"/>
  <c r="K1109"/>
  <c r="K1118"/>
  <c r="M1108"/>
  <c r="K1110"/>
  <c r="K1114"/>
  <c r="K1111"/>
  <c r="K1115"/>
  <c r="K1112"/>
  <c r="K1116"/>
  <c r="K1113"/>
  <c r="K1117"/>
  <c r="M1109"/>
  <c r="K1119"/>
  <c r="K1120"/>
  <c r="K1121"/>
  <c r="M1110"/>
  <c r="M1111"/>
  <c r="M1113"/>
  <c r="M1114"/>
  <c r="M1115"/>
  <c r="M1116"/>
  <c r="M1118"/>
  <c r="M1119"/>
  <c r="M1120"/>
  <c r="M1121"/>
  <c r="K1123"/>
  <c r="K1132"/>
  <c r="M1122"/>
  <c r="K1124"/>
  <c r="K1128"/>
  <c r="K1125"/>
  <c r="K1129"/>
  <c r="K1126"/>
  <c r="K1130"/>
  <c r="K1127"/>
  <c r="K1131"/>
  <c r="M1123"/>
  <c r="K1133"/>
  <c r="K1134"/>
  <c r="K1135"/>
  <c r="M1124"/>
  <c r="M1125"/>
  <c r="M1127"/>
  <c r="M1128"/>
  <c r="M1129"/>
  <c r="M1130"/>
  <c r="M1132"/>
  <c r="M1133"/>
  <c r="M1134"/>
  <c r="M1135"/>
  <c r="K1137"/>
  <c r="K1146"/>
  <c r="M1136"/>
  <c r="K1138"/>
  <c r="K1142"/>
  <c r="K1139"/>
  <c r="K1143"/>
  <c r="K1140"/>
  <c r="K1144"/>
  <c r="K1141"/>
  <c r="K1145"/>
  <c r="M1137"/>
  <c r="K1147"/>
  <c r="K1148"/>
  <c r="K1149"/>
  <c r="M1138"/>
  <c r="M1139"/>
  <c r="M1141"/>
  <c r="M1142"/>
  <c r="M1143"/>
  <c r="M1144"/>
  <c r="M1146"/>
  <c r="M1147"/>
  <c r="M1148"/>
  <c r="M1149"/>
  <c r="K1151"/>
  <c r="K1160"/>
  <c r="M1150"/>
  <c r="K1152"/>
  <c r="K1156"/>
  <c r="K1153"/>
  <c r="K1157"/>
  <c r="K1154"/>
  <c r="K1158"/>
  <c r="K1155"/>
  <c r="K1159"/>
  <c r="M1151"/>
  <c r="K1161"/>
  <c r="K1162"/>
  <c r="K1163"/>
  <c r="M1152"/>
  <c r="M1153"/>
  <c r="M1155"/>
  <c r="M1156"/>
  <c r="M1157"/>
  <c r="M1158"/>
  <c r="M1160"/>
  <c r="M1161"/>
  <c r="M1162"/>
  <c r="M1163"/>
  <c r="K1165"/>
  <c r="K1174"/>
  <c r="M1164"/>
  <c r="K1166"/>
  <c r="K1170"/>
  <c r="K1167"/>
  <c r="K1171"/>
  <c r="K1168"/>
  <c r="K1172"/>
  <c r="K1169"/>
  <c r="K1173"/>
  <c r="M1165"/>
  <c r="K1175"/>
  <c r="K1176"/>
  <c r="K1177"/>
  <c r="M1166"/>
  <c r="M1167"/>
  <c r="M1169"/>
  <c r="M1170"/>
  <c r="M1171"/>
  <c r="M1172"/>
  <c r="M1174"/>
  <c r="M1175"/>
  <c r="M1176"/>
  <c r="M1177"/>
  <c r="K1179"/>
  <c r="K1188"/>
  <c r="M1178"/>
  <c r="K1180"/>
  <c r="K1184"/>
  <c r="K1181"/>
  <c r="K1185"/>
  <c r="K1182"/>
  <c r="K1186"/>
  <c r="K1183"/>
  <c r="K1187"/>
  <c r="M1179"/>
  <c r="K1189"/>
  <c r="K1190"/>
  <c r="K1191"/>
  <c r="M1180"/>
  <c r="M1181"/>
  <c r="M1183"/>
  <c r="M1184"/>
  <c r="M1185"/>
  <c r="M1186"/>
  <c r="M1188"/>
  <c r="M1189"/>
  <c r="M1190"/>
  <c r="M1191"/>
  <c r="K1193"/>
  <c r="K1202"/>
  <c r="M1192"/>
  <c r="K1194"/>
  <c r="K1198"/>
  <c r="K1195"/>
  <c r="K1199"/>
  <c r="K1196"/>
  <c r="K1200"/>
  <c r="K1197"/>
  <c r="K1201"/>
  <c r="M1193"/>
  <c r="K1203"/>
  <c r="K1204"/>
  <c r="K1205"/>
  <c r="M1194"/>
  <c r="M1195"/>
  <c r="M1197"/>
  <c r="M1198"/>
  <c r="M1199"/>
  <c r="M1200"/>
  <c r="M1202"/>
  <c r="M1203"/>
  <c r="M1204"/>
  <c r="M1205"/>
  <c r="K1207"/>
  <c r="K1216"/>
  <c r="M1206"/>
  <c r="K1208"/>
  <c r="K1212"/>
  <c r="K1209"/>
  <c r="K1213"/>
  <c r="K1210"/>
  <c r="K1214"/>
  <c r="K1211"/>
  <c r="K1215"/>
  <c r="M1207"/>
  <c r="K1217"/>
  <c r="K1218"/>
  <c r="K1219"/>
  <c r="M1208"/>
  <c r="M1209"/>
  <c r="M1211"/>
  <c r="M1212"/>
  <c r="M1213"/>
  <c r="M1214"/>
  <c r="M1216"/>
  <c r="M1217"/>
  <c r="M1218"/>
  <c r="M1219"/>
  <c r="K1221"/>
  <c r="K1230"/>
  <c r="M1220"/>
  <c r="K1222"/>
  <c r="K1226"/>
  <c r="K1223"/>
  <c r="K1227"/>
  <c r="K1224"/>
  <c r="K1228"/>
  <c r="K1225"/>
  <c r="K1229"/>
  <c r="M1221"/>
  <c r="K1231"/>
  <c r="K1232"/>
  <c r="K1233"/>
  <c r="M1222"/>
  <c r="M1223"/>
  <c r="M1225"/>
  <c r="M1226"/>
  <c r="M1227"/>
  <c r="M1228"/>
  <c r="M1230"/>
  <c r="M1231"/>
  <c r="M1232"/>
  <c r="M1233"/>
  <c r="K1235"/>
  <c r="K1244"/>
  <c r="M1234"/>
  <c r="K1236"/>
  <c r="K1240"/>
  <c r="K1237"/>
  <c r="K1241"/>
  <c r="K1238"/>
  <c r="K1242"/>
  <c r="K1239"/>
  <c r="K1243"/>
  <c r="M1235"/>
  <c r="K1245"/>
  <c r="K1246"/>
  <c r="K1247"/>
  <c r="M1236"/>
  <c r="M1237"/>
  <c r="M1239"/>
  <c r="M1240"/>
  <c r="M1241"/>
  <c r="M1242"/>
  <c r="M1244"/>
  <c r="M1245"/>
  <c r="M1246"/>
  <c r="M1247"/>
  <c r="K1249"/>
  <c r="K1258"/>
  <c r="M1248"/>
  <c r="K1250"/>
  <c r="K1254"/>
  <c r="K1251"/>
  <c r="K1255"/>
  <c r="K1252"/>
  <c r="K1256"/>
  <c r="K1253"/>
  <c r="K1257"/>
  <c r="M1249"/>
  <c r="K1259"/>
  <c r="K1260"/>
  <c r="K1261"/>
  <c r="M1250"/>
  <c r="M1251"/>
  <c r="M1253"/>
  <c r="M1254"/>
  <c r="M1255"/>
  <c r="M1256"/>
  <c r="M1258"/>
  <c r="M1259"/>
  <c r="M1260"/>
  <c r="M1261"/>
  <c r="K1263"/>
  <c r="K1272"/>
  <c r="M1262"/>
  <c r="K1264"/>
  <c r="K1268"/>
  <c r="K1265"/>
  <c r="K1269"/>
  <c r="K1266"/>
  <c r="K1270"/>
  <c r="K1267"/>
  <c r="K1271"/>
  <c r="M1263"/>
  <c r="K1273"/>
  <c r="K1274"/>
  <c r="K1275"/>
  <c r="M1264"/>
  <c r="M1265"/>
  <c r="M1267"/>
  <c r="M1268"/>
  <c r="M1269"/>
  <c r="M1270"/>
  <c r="M1272"/>
  <c r="M1273"/>
  <c r="M1274"/>
  <c r="M1275"/>
  <c r="K1277"/>
  <c r="K1286"/>
  <c r="M1276"/>
  <c r="K1278"/>
  <c r="K1282"/>
  <c r="K1279"/>
  <c r="K1283"/>
  <c r="K1280"/>
  <c r="K1284"/>
  <c r="K1281"/>
  <c r="K1285"/>
  <c r="M1277"/>
  <c r="K1287"/>
  <c r="K1288"/>
  <c r="K1289"/>
  <c r="M1278"/>
  <c r="M1279"/>
  <c r="M1281"/>
  <c r="M1282"/>
  <c r="M1283"/>
  <c r="M1284"/>
  <c r="M1286"/>
  <c r="M1287"/>
  <c r="M1288"/>
  <c r="M1289"/>
  <c r="K1291"/>
  <c r="K1300"/>
  <c r="M1290"/>
  <c r="K1292"/>
  <c r="K1296"/>
  <c r="K1293"/>
  <c r="K1297"/>
  <c r="K1294"/>
  <c r="K1298"/>
  <c r="K1295"/>
  <c r="K1299"/>
  <c r="M1291"/>
  <c r="K1301"/>
  <c r="K1302"/>
  <c r="K1303"/>
  <c r="M1292"/>
  <c r="M1293"/>
  <c r="M1295"/>
  <c r="M1296"/>
  <c r="M1297"/>
  <c r="M1298"/>
  <c r="M1300"/>
  <c r="M1301"/>
  <c r="M1302"/>
  <c r="M1303"/>
  <c r="K1305"/>
  <c r="K1314"/>
  <c r="M1304"/>
  <c r="K1306"/>
  <c r="K1310"/>
  <c r="K1307"/>
  <c r="K1311"/>
  <c r="K1308"/>
  <c r="K1312"/>
  <c r="K1309"/>
  <c r="K1313"/>
  <c r="M1305"/>
  <c r="K1315"/>
  <c r="K1316"/>
  <c r="K1317"/>
  <c r="M1306"/>
  <c r="M1307"/>
  <c r="M1309"/>
  <c r="M1310"/>
  <c r="M1311"/>
  <c r="M1312"/>
  <c r="M1314"/>
  <c r="M1315"/>
  <c r="M1316"/>
  <c r="M1317"/>
  <c r="K1319"/>
  <c r="K1328"/>
  <c r="M1318"/>
  <c r="K1320"/>
  <c r="K1324"/>
  <c r="K1321"/>
  <c r="K1325"/>
  <c r="K1322"/>
  <c r="K1326"/>
  <c r="K1323"/>
  <c r="K1327"/>
  <c r="M1319"/>
  <c r="K1329"/>
  <c r="K1330"/>
  <c r="K1331"/>
  <c r="M1320"/>
  <c r="M1321"/>
  <c r="M1323"/>
  <c r="M1324"/>
  <c r="M1325"/>
  <c r="M1326"/>
  <c r="M1328"/>
  <c r="M1329"/>
  <c r="M1330"/>
  <c r="M1331"/>
  <c r="K1333"/>
  <c r="K1342"/>
  <c r="M1332"/>
  <c r="K1334"/>
  <c r="K1338"/>
  <c r="K1335"/>
  <c r="K1339"/>
  <c r="K1336"/>
  <c r="K1340"/>
  <c r="K1337"/>
  <c r="K1341"/>
  <c r="M1333"/>
  <c r="K1343"/>
  <c r="K1344"/>
  <c r="K1345"/>
  <c r="M1334"/>
  <c r="M1335"/>
  <c r="M1337"/>
  <c r="M1338"/>
  <c r="M1339"/>
  <c r="M1340"/>
  <c r="M1342"/>
  <c r="M1343"/>
  <c r="M1344"/>
  <c r="M1345"/>
  <c r="K1347"/>
  <c r="K1356"/>
  <c r="M1346"/>
  <c r="K1348"/>
  <c r="K1352"/>
  <c r="K1349"/>
  <c r="K1353"/>
  <c r="K1350"/>
  <c r="K1354"/>
  <c r="K1351"/>
  <c r="K1355"/>
  <c r="M1347"/>
  <c r="K1357"/>
  <c r="K1358"/>
  <c r="K1359"/>
  <c r="M1348"/>
  <c r="M1349"/>
  <c r="M1351"/>
  <c r="M1352"/>
  <c r="M1353"/>
  <c r="M1354"/>
  <c r="M1356"/>
  <c r="M1357"/>
  <c r="M1358"/>
  <c r="M1359"/>
  <c r="K1361"/>
  <c r="K1370"/>
  <c r="M1360"/>
  <c r="K1362"/>
  <c r="K1366"/>
  <c r="K1363"/>
  <c r="K1367"/>
  <c r="K1364"/>
  <c r="K1368"/>
  <c r="K1365"/>
  <c r="K1369"/>
  <c r="M1361"/>
  <c r="K1371"/>
  <c r="K1372"/>
  <c r="K1373"/>
  <c r="M1362"/>
  <c r="M1363"/>
  <c r="M1365"/>
  <c r="M1366"/>
  <c r="M1367"/>
  <c r="M1368"/>
  <c r="M1370"/>
  <c r="M1371"/>
  <c r="M1372"/>
  <c r="M1373"/>
  <c r="K1375"/>
  <c r="K1384"/>
  <c r="M1374"/>
  <c r="K1376"/>
  <c r="K1380"/>
  <c r="K1377"/>
  <c r="K1381"/>
  <c r="K1378"/>
  <c r="K1382"/>
  <c r="K1379"/>
  <c r="K1383"/>
  <c r="M1375"/>
  <c r="K1385"/>
  <c r="K1386"/>
  <c r="K1387"/>
  <c r="M1376"/>
  <c r="M1377"/>
  <c r="M1379"/>
  <c r="M1380"/>
  <c r="M1381"/>
  <c r="M1382"/>
  <c r="M1384"/>
  <c r="M1385"/>
  <c r="M1386"/>
  <c r="M1387"/>
  <c r="K1389"/>
  <c r="K1398"/>
  <c r="M1388"/>
  <c r="K1390"/>
  <c r="K1394"/>
  <c r="K1391"/>
  <c r="K1395"/>
  <c r="K1392"/>
  <c r="K1396"/>
  <c r="K1393"/>
  <c r="K1397"/>
  <c r="M1389"/>
  <c r="K1399"/>
  <c r="K1400"/>
  <c r="K1401"/>
  <c r="M1390"/>
  <c r="M1391"/>
  <c r="M1393"/>
  <c r="M1394"/>
  <c r="M1395"/>
  <c r="M1396"/>
  <c r="M1398"/>
  <c r="M1399"/>
  <c r="M1400"/>
  <c r="M1401"/>
  <c r="K1403"/>
  <c r="K1412"/>
  <c r="M1402"/>
  <c r="K1404"/>
  <c r="K1408"/>
  <c r="K1405"/>
  <c r="K1409"/>
  <c r="K1406"/>
  <c r="K1410"/>
  <c r="K1407"/>
  <c r="K1411"/>
  <c r="M1403"/>
  <c r="K1413"/>
  <c r="K1414"/>
  <c r="K1415"/>
  <c r="M1404"/>
  <c r="M1405"/>
  <c r="M1407"/>
  <c r="M1408"/>
  <c r="M1409"/>
  <c r="M1410"/>
  <c r="M1412"/>
  <c r="M1413"/>
  <c r="M1414"/>
  <c r="M1415"/>
  <c r="K1417"/>
  <c r="K1426"/>
  <c r="M1416"/>
  <c r="K1418"/>
  <c r="K1422"/>
  <c r="K1419"/>
  <c r="K1423"/>
  <c r="K1420"/>
  <c r="K1424"/>
  <c r="K1421"/>
  <c r="K1425"/>
  <c r="M1417"/>
  <c r="K1427"/>
  <c r="K1428"/>
  <c r="K1429"/>
  <c r="M1418"/>
  <c r="M1419"/>
  <c r="M1421"/>
  <c r="M1422"/>
  <c r="M1423"/>
  <c r="M1424"/>
  <c r="M1426"/>
  <c r="M1427"/>
  <c r="M1428"/>
  <c r="M1429"/>
  <c r="K1431"/>
  <c r="K1440"/>
  <c r="M1430"/>
  <c r="K1432"/>
  <c r="K1436"/>
  <c r="K1433"/>
  <c r="K1437"/>
  <c r="K1434"/>
  <c r="K1438"/>
  <c r="K1435"/>
  <c r="K1439"/>
  <c r="M1431"/>
  <c r="K1441"/>
  <c r="K1442"/>
  <c r="K1443"/>
  <c r="M1432"/>
  <c r="M1433"/>
  <c r="M1435"/>
  <c r="M1436"/>
  <c r="M1437"/>
  <c r="M1438"/>
  <c r="M1440"/>
  <c r="M1441"/>
  <c r="M1442"/>
  <c r="M1443"/>
  <c r="K1445"/>
  <c r="K1454"/>
  <c r="M1444"/>
  <c r="K1446"/>
  <c r="K1450"/>
  <c r="K1447"/>
  <c r="K1451"/>
  <c r="K1448"/>
  <c r="K1452"/>
  <c r="K1449"/>
  <c r="K1453"/>
  <c r="M1445"/>
  <c r="K1455"/>
  <c r="K1456"/>
  <c r="K1457"/>
  <c r="M1446"/>
  <c r="M1447"/>
  <c r="M1449"/>
  <c r="M1450"/>
  <c r="M1451"/>
  <c r="M1452"/>
  <c r="M1454"/>
  <c r="M1455"/>
  <c r="M1456"/>
  <c r="M1457"/>
  <c r="K1459"/>
  <c r="K1468"/>
  <c r="M1458"/>
  <c r="K1460"/>
  <c r="K1464"/>
  <c r="K1461"/>
  <c r="K1465"/>
  <c r="K1462"/>
  <c r="K1466"/>
  <c r="K1463"/>
  <c r="K1467"/>
  <c r="M1459"/>
  <c r="K1469"/>
  <c r="K1470"/>
  <c r="K1471"/>
  <c r="M1460"/>
  <c r="M1461"/>
  <c r="M1463"/>
  <c r="M1464"/>
  <c r="M1465"/>
  <c r="M1466"/>
  <c r="M1468"/>
  <c r="M1469"/>
  <c r="M1470"/>
  <c r="M1471"/>
  <c r="K1473"/>
  <c r="K1482"/>
  <c r="M1472"/>
  <c r="K1474"/>
  <c r="K1478"/>
  <c r="K1475"/>
  <c r="K1479"/>
  <c r="K1476"/>
  <c r="K1480"/>
  <c r="K1477"/>
  <c r="K1481"/>
  <c r="M1473"/>
  <c r="K1483"/>
  <c r="K1484"/>
  <c r="K1485"/>
  <c r="M1474"/>
  <c r="M1475"/>
  <c r="M1477"/>
  <c r="M1478"/>
  <c r="M1479"/>
  <c r="M1480"/>
  <c r="M1482"/>
  <c r="M1483"/>
  <c r="M1484"/>
  <c r="M1485"/>
  <c r="K1487"/>
  <c r="K1496"/>
  <c r="M1486"/>
  <c r="K1488"/>
  <c r="K1492"/>
  <c r="K1489"/>
  <c r="K1493"/>
  <c r="K1490"/>
  <c r="K1494"/>
  <c r="K1491"/>
  <c r="K1495"/>
  <c r="M1487"/>
  <c r="K1497"/>
  <c r="K1498"/>
  <c r="K1499"/>
  <c r="M1488"/>
  <c r="M1489"/>
  <c r="M1491"/>
  <c r="M1492"/>
  <c r="M1493"/>
  <c r="M1494"/>
  <c r="M1496"/>
  <c r="M1497"/>
  <c r="M1498"/>
  <c r="M1499"/>
  <c r="K1501"/>
  <c r="K1510"/>
  <c r="M1500"/>
  <c r="K1502"/>
  <c r="K1506"/>
  <c r="K1503"/>
  <c r="K1507"/>
  <c r="K1504"/>
  <c r="K1508"/>
  <c r="K1505"/>
  <c r="K1509"/>
  <c r="M1501"/>
  <c r="K1511"/>
  <c r="K1512"/>
  <c r="K1513"/>
  <c r="M1502"/>
  <c r="M1503"/>
  <c r="M1505"/>
  <c r="M1506"/>
  <c r="M1507"/>
  <c r="M1508"/>
  <c r="M1510"/>
  <c r="M1511"/>
  <c r="M1512"/>
  <c r="M1513"/>
  <c r="K1515"/>
  <c r="K1524"/>
  <c r="M1514"/>
  <c r="K1516"/>
  <c r="K1520"/>
  <c r="K1517"/>
  <c r="K1521"/>
  <c r="K1518"/>
  <c r="K1522"/>
  <c r="K1519"/>
  <c r="K1523"/>
  <c r="M1515"/>
  <c r="K1525"/>
  <c r="K1526"/>
  <c r="K1527"/>
  <c r="M1516"/>
  <c r="M1517"/>
  <c r="M1519"/>
  <c r="M1520"/>
  <c r="M1521"/>
  <c r="M1522"/>
  <c r="M1524"/>
  <c r="M1525"/>
  <c r="M1526"/>
  <c r="M1527"/>
  <c r="K1529"/>
  <c r="K1538"/>
  <c r="M1528"/>
  <c r="K1530"/>
  <c r="K1534"/>
  <c r="K1531"/>
  <c r="K1535"/>
  <c r="K1532"/>
  <c r="K1536"/>
  <c r="K1533"/>
  <c r="K1537"/>
  <c r="M1529"/>
  <c r="K1539"/>
  <c r="K1540"/>
  <c r="K1541"/>
  <c r="M1530"/>
  <c r="M1531"/>
  <c r="M1533"/>
  <c r="M1534"/>
  <c r="M1535"/>
  <c r="M1536"/>
  <c r="M1538"/>
  <c r="M1539"/>
  <c r="M1540"/>
  <c r="M1541"/>
  <c r="K1543"/>
  <c r="K1552"/>
  <c r="M1542"/>
  <c r="K1544"/>
  <c r="K1548"/>
  <c r="K1545"/>
  <c r="K1549"/>
  <c r="K1546"/>
  <c r="K1550"/>
  <c r="K1547"/>
  <c r="K1551"/>
  <c r="M1543"/>
  <c r="K1553"/>
  <c r="K1554"/>
  <c r="K1555"/>
  <c r="M1544"/>
  <c r="M1545"/>
  <c r="M1547"/>
  <c r="M1548"/>
  <c r="M1549"/>
  <c r="M1550"/>
  <c r="M1552"/>
  <c r="M1553"/>
  <c r="M1554"/>
  <c r="M1555"/>
  <c r="K1557"/>
  <c r="K1566"/>
  <c r="M1556"/>
  <c r="K1558"/>
  <c r="K1562"/>
  <c r="K1559"/>
  <c r="K1563"/>
  <c r="K1560"/>
  <c r="K1564"/>
  <c r="K1561"/>
  <c r="K1565"/>
  <c r="M1557"/>
  <c r="K1567"/>
  <c r="K1568"/>
  <c r="K1569"/>
  <c r="M1558"/>
  <c r="M1559"/>
  <c r="M1561"/>
  <c r="M1562"/>
  <c r="M1563"/>
  <c r="M1564"/>
  <c r="M1566"/>
  <c r="M1567"/>
  <c r="M1568"/>
  <c r="M1569"/>
  <c r="K1571"/>
  <c r="K1580"/>
  <c r="M1570"/>
  <c r="K1572"/>
  <c r="K1576"/>
  <c r="K1573"/>
  <c r="K1577"/>
  <c r="K1574"/>
  <c r="K1578"/>
  <c r="K1575"/>
  <c r="K1579"/>
  <c r="M1571"/>
  <c r="K1581"/>
  <c r="K1582"/>
  <c r="K1583"/>
  <c r="M1572"/>
  <c r="M1573"/>
  <c r="M1575"/>
  <c r="M1576"/>
  <c r="M1577"/>
  <c r="M1578"/>
  <c r="M1580"/>
  <c r="M1581"/>
  <c r="M1582"/>
  <c r="M1583"/>
  <c r="K1585"/>
  <c r="K1594"/>
  <c r="M1584"/>
  <c r="K1586"/>
  <c r="K1590"/>
  <c r="K1587"/>
  <c r="K1591"/>
  <c r="K1588"/>
  <c r="K1592"/>
  <c r="K1589"/>
  <c r="K1593"/>
  <c r="M1585"/>
  <c r="K1595"/>
  <c r="K1596"/>
  <c r="K1597"/>
  <c r="M1586"/>
  <c r="M1587"/>
  <c r="M1589"/>
  <c r="M1590"/>
  <c r="M1591"/>
  <c r="M1592"/>
  <c r="M1594"/>
  <c r="M1595"/>
  <c r="M1596"/>
  <c r="M1597"/>
  <c r="K1599"/>
  <c r="K1608"/>
  <c r="M1598"/>
  <c r="K1600"/>
  <c r="K1604"/>
  <c r="K1601"/>
  <c r="K1605"/>
  <c r="K1602"/>
  <c r="K1606"/>
  <c r="K1603"/>
  <c r="K1607"/>
  <c r="M1599"/>
  <c r="K1609"/>
  <c r="K1610"/>
  <c r="K1611"/>
  <c r="M1600"/>
  <c r="M1601"/>
  <c r="M1603"/>
  <c r="M1604"/>
  <c r="M1605"/>
  <c r="M1606"/>
  <c r="M1608"/>
  <c r="M1609"/>
  <c r="M1610"/>
  <c r="M1611"/>
  <c r="K1613"/>
  <c r="K1622"/>
  <c r="M1612"/>
  <c r="K1614"/>
  <c r="K1618"/>
  <c r="K1615"/>
  <c r="K1619"/>
  <c r="K1616"/>
  <c r="K1620"/>
  <c r="K1617"/>
  <c r="K1621"/>
  <c r="M1613"/>
  <c r="K1623"/>
  <c r="K1624"/>
  <c r="K1625"/>
  <c r="M1614"/>
  <c r="M1615"/>
  <c r="M1617"/>
  <c r="M1618"/>
  <c r="M1619"/>
  <c r="M1620"/>
  <c r="M1622"/>
  <c r="M1623"/>
  <c r="M1624"/>
  <c r="M1625"/>
  <c r="K1627"/>
  <c r="K1636"/>
  <c r="M1626"/>
  <c r="K1628"/>
  <c r="K1632"/>
  <c r="K1629"/>
  <c r="K1633"/>
  <c r="K1630"/>
  <c r="K1634"/>
  <c r="K1631"/>
  <c r="K1635"/>
  <c r="M1627"/>
  <c r="K1637"/>
  <c r="K1638"/>
  <c r="K1639"/>
  <c r="M1628"/>
  <c r="M1629"/>
  <c r="M1631"/>
  <c r="M1632"/>
  <c r="M1633"/>
  <c r="M1634"/>
  <c r="M1636"/>
  <c r="M1637"/>
  <c r="M1638"/>
  <c r="M1639"/>
  <c r="K1641"/>
  <c r="K1650"/>
  <c r="M1640"/>
  <c r="K1642"/>
  <c r="K1646"/>
  <c r="K1643"/>
  <c r="K1647"/>
  <c r="K1644"/>
  <c r="K1648"/>
  <c r="K1645"/>
  <c r="K1649"/>
  <c r="M1641"/>
  <c r="K1651"/>
  <c r="K1652"/>
  <c r="K1653"/>
  <c r="M1642"/>
  <c r="M1643"/>
  <c r="M1645"/>
  <c r="M1646"/>
  <c r="M1647"/>
  <c r="M1648"/>
  <c r="M1650"/>
  <c r="M1651"/>
  <c r="M1652"/>
  <c r="M1653"/>
  <c r="K1655"/>
  <c r="K1664"/>
  <c r="M1654"/>
  <c r="K1656"/>
  <c r="K1660"/>
  <c r="K1657"/>
  <c r="K1661"/>
  <c r="K1658"/>
  <c r="K1662"/>
  <c r="K1659"/>
  <c r="K1663"/>
  <c r="M1655"/>
  <c r="K1665"/>
  <c r="K1666"/>
  <c r="K1667"/>
  <c r="M1656"/>
  <c r="M1657"/>
  <c r="M1659"/>
  <c r="M1660"/>
  <c r="M1661"/>
  <c r="M1662"/>
  <c r="M1664"/>
  <c r="M1665"/>
  <c r="M1666"/>
  <c r="M1667"/>
  <c r="K1669"/>
  <c r="K1678"/>
  <c r="M1668"/>
  <c r="K1670"/>
  <c r="K1674"/>
  <c r="K1671"/>
  <c r="K1675"/>
  <c r="K1672"/>
  <c r="K1676"/>
  <c r="K1673"/>
  <c r="K1677"/>
  <c r="M1669"/>
  <c r="K1679"/>
  <c r="K1680"/>
  <c r="K1681"/>
  <c r="M1670"/>
  <c r="M1671"/>
  <c r="M1673"/>
  <c r="M1674"/>
  <c r="M1675"/>
  <c r="M1676"/>
  <c r="M1678"/>
  <c r="M1679"/>
  <c r="M1680"/>
  <c r="M1681"/>
  <c r="K1683"/>
  <c r="K1692"/>
  <c r="M1682"/>
  <c r="K1684"/>
  <c r="K1688"/>
  <c r="K1685"/>
  <c r="K1689"/>
  <c r="K1686"/>
  <c r="K1690"/>
  <c r="K1687"/>
  <c r="K1691"/>
  <c r="M1683"/>
  <c r="K1693"/>
  <c r="K1694"/>
  <c r="K1695"/>
  <c r="M1684"/>
  <c r="M1685"/>
  <c r="M1687"/>
  <c r="M1688"/>
  <c r="M1689"/>
  <c r="M1690"/>
  <c r="M1692"/>
  <c r="M1693"/>
  <c r="M1694"/>
  <c r="M1695"/>
  <c r="K1697"/>
  <c r="K1706"/>
  <c r="M1696"/>
  <c r="K1698"/>
  <c r="K1702"/>
  <c r="K1699"/>
  <c r="K1703"/>
  <c r="K1700"/>
  <c r="K1704"/>
  <c r="K1701"/>
  <c r="K1705"/>
  <c r="M1697"/>
  <c r="K1707"/>
  <c r="K1708"/>
  <c r="K1709"/>
  <c r="M1698"/>
  <c r="M1699"/>
  <c r="M1701"/>
  <c r="M1702"/>
  <c r="M1703"/>
  <c r="M1704"/>
  <c r="M1706"/>
  <c r="M1707"/>
  <c r="M1708"/>
  <c r="M1709"/>
  <c r="K1711"/>
  <c r="K1720"/>
  <c r="M1710"/>
  <c r="K1712"/>
  <c r="K1716"/>
  <c r="K1713"/>
  <c r="K1717"/>
  <c r="K1714"/>
  <c r="K1718"/>
  <c r="K1715"/>
  <c r="K1719"/>
  <c r="M1711"/>
  <c r="K1721"/>
  <c r="K1722"/>
  <c r="K1723"/>
  <c r="M1712"/>
  <c r="M1713"/>
  <c r="M1715"/>
  <c r="M1716"/>
  <c r="M1717"/>
  <c r="M1718"/>
  <c r="M1720"/>
  <c r="M1721"/>
  <c r="M1722"/>
  <c r="M1723"/>
  <c r="K1725"/>
  <c r="K1734"/>
  <c r="M1724"/>
  <c r="K1726"/>
  <c r="K1730"/>
  <c r="K1727"/>
  <c r="K1731"/>
  <c r="K1728"/>
  <c r="K1732"/>
  <c r="K1729"/>
  <c r="K1733"/>
  <c r="M1725"/>
  <c r="K1735"/>
  <c r="K1736"/>
  <c r="K1737"/>
  <c r="M1726"/>
  <c r="M1727"/>
  <c r="M1729"/>
  <c r="M1730"/>
  <c r="M1731"/>
  <c r="M1732"/>
  <c r="M1734"/>
  <c r="M1735"/>
  <c r="M1736"/>
  <c r="M1737"/>
  <c r="K1739"/>
  <c r="K1748"/>
  <c r="M1738"/>
  <c r="K1740"/>
  <c r="K1744"/>
  <c r="K1741"/>
  <c r="K1745"/>
  <c r="K1742"/>
  <c r="K1746"/>
  <c r="K1743"/>
  <c r="K1747"/>
  <c r="M1739"/>
  <c r="K1749"/>
  <c r="K1750"/>
  <c r="K1751"/>
  <c r="M1740"/>
  <c r="M1741"/>
  <c r="M1743"/>
  <c r="M1744"/>
  <c r="M1745"/>
  <c r="M1746"/>
  <c r="M1748"/>
  <c r="M1749"/>
  <c r="M1750"/>
  <c r="M1751"/>
  <c r="K1753"/>
  <c r="K1762"/>
  <c r="M1752"/>
  <c r="K1754"/>
  <c r="K1758"/>
  <c r="K1755"/>
  <c r="K1759"/>
  <c r="K1756"/>
  <c r="K1760"/>
  <c r="K1757"/>
  <c r="K1761"/>
  <c r="M1753"/>
  <c r="K1763"/>
  <c r="K1764"/>
  <c r="K1765"/>
  <c r="M1754"/>
  <c r="M1755"/>
  <c r="M1757"/>
  <c r="M1758"/>
  <c r="M1759"/>
  <c r="M1760"/>
  <c r="M1762"/>
  <c r="M1763"/>
  <c r="M1764"/>
  <c r="M1765"/>
  <c r="K1767"/>
  <c r="K1776"/>
  <c r="M1766"/>
  <c r="K1768"/>
  <c r="K1772"/>
  <c r="K1769"/>
  <c r="K1773"/>
  <c r="K1770"/>
  <c r="K1774"/>
  <c r="K1771"/>
  <c r="K1775"/>
  <c r="M1767"/>
  <c r="K1777"/>
  <c r="K1778"/>
  <c r="K1779"/>
  <c r="M1768"/>
  <c r="M1769"/>
  <c r="M1771"/>
  <c r="M1772"/>
  <c r="M1773"/>
  <c r="M1774"/>
  <c r="M1776"/>
  <c r="M1777"/>
  <c r="M1778"/>
  <c r="M1779"/>
  <c r="K1781"/>
  <c r="K1790"/>
  <c r="M1780"/>
  <c r="K1782"/>
  <c r="K1786"/>
  <c r="K1783"/>
  <c r="K1787"/>
  <c r="K1784"/>
  <c r="K1788"/>
  <c r="K1785"/>
  <c r="K1789"/>
  <c r="M1781"/>
  <c r="K1791"/>
  <c r="K1792"/>
  <c r="K1793"/>
  <c r="M1782"/>
  <c r="M1783"/>
  <c r="M1785"/>
  <c r="M1786"/>
  <c r="M1787"/>
  <c r="M1788"/>
  <c r="M1790"/>
  <c r="M1791"/>
  <c r="M1792"/>
  <c r="M1793"/>
  <c r="K1795"/>
  <c r="K1804"/>
  <c r="M1794"/>
  <c r="K1796"/>
  <c r="K1800"/>
  <c r="K1797"/>
  <c r="K1801"/>
  <c r="K1798"/>
  <c r="K1802"/>
  <c r="K1799"/>
  <c r="K1803"/>
  <c r="M1795"/>
  <c r="K1805"/>
  <c r="K1806"/>
  <c r="K1807"/>
  <c r="M1796"/>
  <c r="M1797"/>
  <c r="M1799"/>
  <c r="M1800"/>
  <c r="M1801"/>
  <c r="M1802"/>
  <c r="M1804"/>
  <c r="M1805"/>
  <c r="M1806"/>
  <c r="M1807"/>
  <c r="K1809"/>
  <c r="K1818"/>
  <c r="M1808"/>
  <c r="K1810"/>
  <c r="K1814"/>
  <c r="K1811"/>
  <c r="K1815"/>
  <c r="K1812"/>
  <c r="K1816"/>
  <c r="K1813"/>
  <c r="K1817"/>
  <c r="M1809"/>
  <c r="K1819"/>
  <c r="K1820"/>
  <c r="K1821"/>
  <c r="M1810"/>
  <c r="M1811"/>
  <c r="M1813"/>
  <c r="M1814"/>
  <c r="M1815"/>
  <c r="M1816"/>
  <c r="M1818"/>
  <c r="M1819"/>
  <c r="M1820"/>
  <c r="M1821"/>
  <c r="K1823"/>
  <c r="K1832"/>
  <c r="M1822"/>
  <c r="K1824"/>
  <c r="K1828"/>
  <c r="K1825"/>
  <c r="K1829"/>
  <c r="K1826"/>
  <c r="K1830"/>
  <c r="K1827"/>
  <c r="K1831"/>
  <c r="M1823"/>
  <c r="K1833"/>
  <c r="K1834"/>
  <c r="K1835"/>
  <c r="M1824"/>
  <c r="M1825"/>
  <c r="M1827"/>
  <c r="M1828"/>
  <c r="M1829"/>
  <c r="M1830"/>
  <c r="M1832"/>
  <c r="M1833"/>
  <c r="M1834"/>
  <c r="M1835"/>
  <c r="K1837"/>
  <c r="K1846"/>
  <c r="M1836"/>
  <c r="K1838"/>
  <c r="K1842"/>
  <c r="K1839"/>
  <c r="K1843"/>
  <c r="K1840"/>
  <c r="K1844"/>
  <c r="K1841"/>
  <c r="K1845"/>
  <c r="M1837"/>
  <c r="K1847"/>
  <c r="K1848"/>
  <c r="K1849"/>
  <c r="M1838"/>
  <c r="M1839"/>
  <c r="M1841"/>
  <c r="M1842"/>
  <c r="M1843"/>
  <c r="M1844"/>
  <c r="M1846"/>
  <c r="M1847"/>
  <c r="M1848"/>
  <c r="M1849"/>
  <c r="K1851"/>
  <c r="K1860"/>
  <c r="M1850"/>
  <c r="K1852"/>
  <c r="K1856"/>
  <c r="K1853"/>
  <c r="K1857"/>
  <c r="K1854"/>
  <c r="K1858"/>
  <c r="K1855"/>
  <c r="K1859"/>
  <c r="M1851"/>
  <c r="K1861"/>
  <c r="K1862"/>
  <c r="K1863"/>
  <c r="M1852"/>
  <c r="M1853"/>
  <c r="M1855"/>
  <c r="M1856"/>
  <c r="M1857"/>
  <c r="M1858"/>
  <c r="M1860"/>
  <c r="M1861"/>
  <c r="M1862"/>
  <c r="M1863"/>
  <c r="K1865"/>
  <c r="K1874"/>
  <c r="M1864"/>
  <c r="K1866"/>
  <c r="K1870"/>
  <c r="K1867"/>
  <c r="K1871"/>
  <c r="K1868"/>
  <c r="K1872"/>
  <c r="K1869"/>
  <c r="K1873"/>
  <c r="M1865"/>
  <c r="K1875"/>
  <c r="K1876"/>
  <c r="K1877"/>
  <c r="M1866"/>
  <c r="M1867"/>
  <c r="M1869"/>
  <c r="M1870"/>
  <c r="M1871"/>
  <c r="M1872"/>
  <c r="M1874"/>
  <c r="M1875"/>
  <c r="M1876"/>
  <c r="M1877"/>
  <c r="K1879"/>
  <c r="K1888"/>
  <c r="M1878"/>
  <c r="K1880"/>
  <c r="K1884"/>
  <c r="K1881"/>
  <c r="K1885"/>
  <c r="K1882"/>
  <c r="K1886"/>
  <c r="K1883"/>
  <c r="K1887"/>
  <c r="M1879"/>
  <c r="K1889"/>
  <c r="K1890"/>
  <c r="K1891"/>
  <c r="M1880"/>
  <c r="M1881"/>
  <c r="M1883"/>
  <c r="M1884"/>
  <c r="M1885"/>
  <c r="M1886"/>
  <c r="M1888"/>
  <c r="M1889"/>
  <c r="M1890"/>
  <c r="M1891"/>
  <c r="K1893"/>
  <c r="K1902"/>
  <c r="M1892"/>
  <c r="K1894"/>
  <c r="K1898"/>
  <c r="K1895"/>
  <c r="K1899"/>
  <c r="K1896"/>
  <c r="K1900"/>
  <c r="K1897"/>
  <c r="K1901"/>
  <c r="M1893"/>
  <c r="K1903"/>
  <c r="K1904"/>
  <c r="K1905"/>
  <c r="M1894"/>
  <c r="M1895"/>
  <c r="M1897"/>
  <c r="M1898"/>
  <c r="M1899"/>
  <c r="M1900"/>
  <c r="M1902"/>
  <c r="M1903"/>
  <c r="M1904"/>
  <c r="M1905"/>
  <c r="K1907"/>
  <c r="K1916"/>
  <c r="M1906"/>
  <c r="K1908"/>
  <c r="K1912"/>
  <c r="K1909"/>
  <c r="K1913"/>
  <c r="K1910"/>
  <c r="K1914"/>
  <c r="K1911"/>
  <c r="K1915"/>
  <c r="M1907"/>
  <c r="K1917"/>
  <c r="K1918"/>
  <c r="K1919"/>
  <c r="M1908"/>
  <c r="M1909"/>
  <c r="M1911"/>
  <c r="M1912"/>
  <c r="M1913"/>
  <c r="M1914"/>
  <c r="M1916"/>
  <c r="M1917"/>
  <c r="M1918"/>
  <c r="M1919"/>
  <c r="K1921"/>
  <c r="K1930"/>
  <c r="M1920"/>
  <c r="K1922"/>
  <c r="K1926"/>
  <c r="K1923"/>
  <c r="K1927"/>
  <c r="K1924"/>
  <c r="K1928"/>
  <c r="K1925"/>
  <c r="K1929"/>
  <c r="M1921"/>
  <c r="K1931"/>
  <c r="K1932"/>
  <c r="K1933"/>
  <c r="M1922"/>
  <c r="M1923"/>
  <c r="M1925"/>
  <c r="M1926"/>
  <c r="M1927"/>
  <c r="M1928"/>
  <c r="M1930"/>
  <c r="M1931"/>
  <c r="M1932"/>
  <c r="M1933"/>
  <c r="K1935"/>
  <c r="K1944"/>
  <c r="M1934"/>
  <c r="K1936"/>
  <c r="K1940"/>
  <c r="K1937"/>
  <c r="K1941"/>
  <c r="K1938"/>
  <c r="K1942"/>
  <c r="K1939"/>
  <c r="K1943"/>
  <c r="M1935"/>
  <c r="K1945"/>
  <c r="K1946"/>
  <c r="K1947"/>
  <c r="M1936"/>
  <c r="M1937"/>
  <c r="M1939"/>
  <c r="M1940"/>
  <c r="M1941"/>
  <c r="M1942"/>
  <c r="M1944"/>
  <c r="M1945"/>
  <c r="M1946"/>
  <c r="M1947"/>
  <c r="K1949"/>
  <c r="K1958"/>
  <c r="M1948"/>
  <c r="K1950"/>
  <c r="K1954"/>
  <c r="K1951"/>
  <c r="K1955"/>
  <c r="K1952"/>
  <c r="K1956"/>
  <c r="K1953"/>
  <c r="K1957"/>
  <c r="M1949"/>
  <c r="K1959"/>
  <c r="K1960"/>
  <c r="K1961"/>
  <c r="M1950"/>
  <c r="M1951"/>
  <c r="M1953"/>
  <c r="M1954"/>
  <c r="M1955"/>
  <c r="M1956"/>
  <c r="M1958"/>
  <c r="M1959"/>
  <c r="M1960"/>
  <c r="M1961"/>
  <c r="K1963"/>
  <c r="K1972"/>
  <c r="M1962"/>
  <c r="K1964"/>
  <c r="K1968"/>
  <c r="K1965"/>
  <c r="K1969"/>
  <c r="K1966"/>
  <c r="K1970"/>
  <c r="K1967"/>
  <c r="K1971"/>
  <c r="M1963"/>
  <c r="K1973"/>
  <c r="K1974"/>
  <c r="K1975"/>
  <c r="M1964"/>
  <c r="M1965"/>
  <c r="M1967"/>
  <c r="M1968"/>
  <c r="M1969"/>
  <c r="M1970"/>
  <c r="M1972"/>
  <c r="M1973"/>
  <c r="M1974"/>
  <c r="M1975"/>
  <c r="K1977"/>
  <c r="K1986"/>
  <c r="M1976"/>
  <c r="K1978"/>
  <c r="K1982"/>
  <c r="K1979"/>
  <c r="K1983"/>
  <c r="K1980"/>
  <c r="K1984"/>
  <c r="K1981"/>
  <c r="K1985"/>
  <c r="M1977"/>
  <c r="K1987"/>
  <c r="K1988"/>
  <c r="K1989"/>
  <c r="M1978"/>
  <c r="M1979"/>
  <c r="M1981"/>
  <c r="M1982"/>
  <c r="M1983"/>
  <c r="M1984"/>
  <c r="M1986"/>
  <c r="M1987"/>
  <c r="M1988"/>
  <c r="M1989"/>
  <c r="K1991"/>
  <c r="K2000"/>
  <c r="M1990"/>
  <c r="K1992"/>
  <c r="K1996"/>
  <c r="K1993"/>
  <c r="K1997"/>
  <c r="K1994"/>
  <c r="K1998"/>
  <c r="K1995"/>
  <c r="K1999"/>
  <c r="M1991"/>
  <c r="K2001"/>
  <c r="K2002"/>
  <c r="K2003"/>
  <c r="M1992"/>
  <c r="M1993"/>
  <c r="M1995"/>
  <c r="M1996"/>
  <c r="M1997"/>
  <c r="M1998"/>
  <c r="M2000"/>
  <c r="M2001"/>
  <c r="M2002"/>
  <c r="M2003"/>
  <c r="K2005"/>
  <c r="K2014"/>
  <c r="M2004"/>
  <c r="K2006"/>
  <c r="K2010"/>
  <c r="K2007"/>
  <c r="K2011"/>
  <c r="K2008"/>
  <c r="K2012"/>
  <c r="K2009"/>
  <c r="K2013"/>
  <c r="M2005"/>
  <c r="K2015"/>
  <c r="K2016"/>
  <c r="K2017"/>
  <c r="M2006"/>
  <c r="M2007"/>
  <c r="M2009"/>
  <c r="M2010"/>
  <c r="M2011"/>
  <c r="M2012"/>
  <c r="M2014"/>
  <c r="M2015"/>
  <c r="M2016"/>
  <c r="M2017"/>
  <c r="K2019"/>
  <c r="K2028"/>
  <c r="M2018"/>
  <c r="K2020"/>
  <c r="K2024"/>
  <c r="K2021"/>
  <c r="K2025"/>
  <c r="K2022"/>
  <c r="K2026"/>
  <c r="K2023"/>
  <c r="K2027"/>
  <c r="M2019"/>
  <c r="K2029"/>
  <c r="K2030"/>
  <c r="K2031"/>
  <c r="M2020"/>
  <c r="M2021"/>
  <c r="M2023"/>
  <c r="M2024"/>
  <c r="M2025"/>
  <c r="M2026"/>
  <c r="M2028"/>
  <c r="M2029"/>
  <c r="M2030"/>
  <c r="M2031"/>
  <c r="K2033"/>
  <c r="K2042"/>
  <c r="M2032"/>
  <c r="K2034"/>
  <c r="K2038"/>
  <c r="K2035"/>
  <c r="K2039"/>
  <c r="K2036"/>
  <c r="K2040"/>
  <c r="K2037"/>
  <c r="K2041"/>
  <c r="M2033"/>
  <c r="K2043"/>
  <c r="K2044"/>
  <c r="K2045"/>
  <c r="M2034"/>
  <c r="M2035"/>
  <c r="M2037"/>
  <c r="M2038"/>
  <c r="M2039"/>
  <c r="M2040"/>
  <c r="M2042"/>
  <c r="M2043"/>
  <c r="M2044"/>
  <c r="M2045"/>
  <c r="K2047"/>
  <c r="K2056"/>
  <c r="M2046"/>
  <c r="K2048"/>
  <c r="K2052"/>
  <c r="K2049"/>
  <c r="K2053"/>
  <c r="K2050"/>
  <c r="K2054"/>
  <c r="K2051"/>
  <c r="K2055"/>
  <c r="M2047"/>
  <c r="K2057"/>
  <c r="K2058"/>
  <c r="K2059"/>
  <c r="M2048"/>
  <c r="M2049"/>
  <c r="M2051"/>
  <c r="M2052"/>
  <c r="M2053"/>
  <c r="M2054"/>
  <c r="M2056"/>
  <c r="M2057"/>
  <c r="M2058"/>
  <c r="M2059"/>
  <c r="K2061"/>
  <c r="K2070"/>
  <c r="M2060"/>
  <c r="K2062"/>
  <c r="K2066"/>
  <c r="K2063"/>
  <c r="K2067"/>
  <c r="K2064"/>
  <c r="K2068"/>
  <c r="K2065"/>
  <c r="K2069"/>
  <c r="M2061"/>
  <c r="K2071"/>
  <c r="K2072"/>
  <c r="K2073"/>
  <c r="M2062"/>
  <c r="M2063"/>
  <c r="M2065"/>
  <c r="M2066"/>
  <c r="M2067"/>
  <c r="M2068"/>
  <c r="M2070"/>
  <c r="M2071"/>
  <c r="M2072"/>
  <c r="M2073"/>
  <c r="K2075"/>
  <c r="K2084"/>
  <c r="M2074"/>
  <c r="K2076"/>
  <c r="K2080"/>
  <c r="K2077"/>
  <c r="K2081"/>
  <c r="K2078"/>
  <c r="K2082"/>
  <c r="K2079"/>
  <c r="K2083"/>
  <c r="M2075"/>
  <c r="K2085"/>
  <c r="K2086"/>
  <c r="K2087"/>
  <c r="M2076"/>
  <c r="M2077"/>
  <c r="M2079"/>
  <c r="M2080"/>
  <c r="M2081"/>
  <c r="M2082"/>
  <c r="M2084"/>
  <c r="M2085"/>
  <c r="M2086"/>
  <c r="M2087"/>
  <c r="K2089"/>
  <c r="K2098"/>
  <c r="M2088"/>
  <c r="K2090"/>
  <c r="K2094"/>
  <c r="K2091"/>
  <c r="K2095"/>
  <c r="K2092"/>
  <c r="K2096"/>
  <c r="K2093"/>
  <c r="K2097"/>
  <c r="M2089"/>
  <c r="K2099"/>
  <c r="K2100"/>
  <c r="K2101"/>
  <c r="M2090"/>
  <c r="M2091"/>
  <c r="M2093"/>
  <c r="M2094"/>
  <c r="M2095"/>
  <c r="M2096"/>
  <c r="M2098"/>
  <c r="M2099"/>
  <c r="M2100"/>
  <c r="M2101"/>
  <c r="K2103"/>
  <c r="K2112"/>
  <c r="M2102"/>
  <c r="K2104"/>
  <c r="K2108"/>
  <c r="K2105"/>
  <c r="K2109"/>
  <c r="K2106"/>
  <c r="K2110"/>
  <c r="K2107"/>
  <c r="K2111"/>
  <c r="M2103"/>
  <c r="K2113"/>
  <c r="K2114"/>
  <c r="K2115"/>
  <c r="M2104"/>
  <c r="M2105"/>
  <c r="M2107"/>
  <c r="M2108"/>
  <c r="M2109"/>
  <c r="M2110"/>
  <c r="M2112"/>
  <c r="M2113"/>
  <c r="M2114"/>
  <c r="M2115"/>
  <c r="K2117"/>
  <c r="K2126"/>
  <c r="M2116"/>
  <c r="K2118"/>
  <c r="K2122"/>
  <c r="K2119"/>
  <c r="K2123"/>
  <c r="K2120"/>
  <c r="K2124"/>
  <c r="K2121"/>
  <c r="K2125"/>
  <c r="M2117"/>
  <c r="K2127"/>
  <c r="K2128"/>
  <c r="K2129"/>
  <c r="M2118"/>
  <c r="M2119"/>
  <c r="M2121"/>
  <c r="M2122"/>
  <c r="M2123"/>
  <c r="M2124"/>
  <c r="M2126"/>
  <c r="M2127"/>
  <c r="M2128"/>
  <c r="M2129"/>
  <c r="K2131"/>
  <c r="K2140"/>
  <c r="M2130"/>
  <c r="K2132"/>
  <c r="K2136"/>
  <c r="K2133"/>
  <c r="K2137"/>
  <c r="K2134"/>
  <c r="K2138"/>
  <c r="K2135"/>
  <c r="K2139"/>
  <c r="M2131"/>
  <c r="K2141"/>
  <c r="K2142"/>
  <c r="K2143"/>
  <c r="M2132"/>
  <c r="M2133"/>
  <c r="M2135"/>
  <c r="M2136"/>
  <c r="M2137"/>
  <c r="M2138"/>
  <c r="M2140"/>
  <c r="M2141"/>
  <c r="M2142"/>
  <c r="M2143"/>
  <c r="K2145"/>
  <c r="K2154"/>
  <c r="M2144"/>
  <c r="K2146"/>
  <c r="K2150"/>
  <c r="K2147"/>
  <c r="K2151"/>
  <c r="K2148"/>
  <c r="K2152"/>
  <c r="K2149"/>
  <c r="K2153"/>
  <c r="M2145"/>
  <c r="K2155"/>
  <c r="K2156"/>
  <c r="K2157"/>
  <c r="M2146"/>
  <c r="M2147"/>
  <c r="M2149"/>
  <c r="M2150"/>
  <c r="M2151"/>
  <c r="M2152"/>
  <c r="M2154"/>
  <c r="M2155"/>
  <c r="M2156"/>
  <c r="M2157"/>
  <c r="K2159"/>
  <c r="K2168"/>
  <c r="M2158"/>
  <c r="K2160"/>
  <c r="K2164"/>
  <c r="K2161"/>
  <c r="K2165"/>
  <c r="K2162"/>
  <c r="K2166"/>
  <c r="K2163"/>
  <c r="K2167"/>
  <c r="M2159"/>
  <c r="K2169"/>
  <c r="K2170"/>
  <c r="K2171"/>
  <c r="M2160"/>
  <c r="M2161"/>
  <c r="M2163"/>
  <c r="M2164"/>
  <c r="M2165"/>
  <c r="M2166"/>
  <c r="M2168"/>
  <c r="M2169"/>
  <c r="M2170"/>
  <c r="M2171"/>
  <c r="K2173"/>
  <c r="K2182"/>
  <c r="M2172"/>
  <c r="K2174"/>
  <c r="K2178"/>
  <c r="K2175"/>
  <c r="K2179"/>
  <c r="K2176"/>
  <c r="K2180"/>
  <c r="K2177"/>
  <c r="K2181"/>
  <c r="M2173"/>
  <c r="K2183"/>
  <c r="K2184"/>
  <c r="K2185"/>
  <c r="M2174"/>
  <c r="M2175"/>
  <c r="M2177"/>
  <c r="M2178"/>
  <c r="M2179"/>
  <c r="M2180"/>
  <c r="M2182"/>
  <c r="M2183"/>
  <c r="M2184"/>
  <c r="M2185"/>
  <c r="K2187"/>
  <c r="K2196"/>
  <c r="M2186"/>
  <c r="K2188"/>
  <c r="K2192"/>
  <c r="K2189"/>
  <c r="K2193"/>
  <c r="K2190"/>
  <c r="K2194"/>
  <c r="K2191"/>
  <c r="K2195"/>
  <c r="M2187"/>
  <c r="K2197"/>
  <c r="K2198"/>
  <c r="K2199"/>
  <c r="M2188"/>
  <c r="M2189"/>
  <c r="M2191"/>
  <c r="M2192"/>
  <c r="M2193"/>
  <c r="M2194"/>
  <c r="M2196"/>
  <c r="M2197"/>
  <c r="M2198"/>
  <c r="M2199"/>
  <c r="K2201"/>
  <c r="K2210"/>
  <c r="M2200"/>
  <c r="K2202"/>
  <c r="K2206"/>
  <c r="K2203"/>
  <c r="K2207"/>
  <c r="K2204"/>
  <c r="K2208"/>
  <c r="K2205"/>
  <c r="K2209"/>
  <c r="M2201"/>
  <c r="K2211"/>
  <c r="K2212"/>
  <c r="K2213"/>
  <c r="M2202"/>
  <c r="M2203"/>
  <c r="M2205"/>
  <c r="M2206"/>
  <c r="M2207"/>
  <c r="M2208"/>
  <c r="M2210"/>
  <c r="M2211"/>
  <c r="M2212"/>
  <c r="M2213"/>
  <c r="K2215"/>
  <c r="K2224"/>
  <c r="M2214"/>
  <c r="K2216"/>
  <c r="K2220"/>
  <c r="K2217"/>
  <c r="K2221"/>
  <c r="K2218"/>
  <c r="K2222"/>
  <c r="K2219"/>
  <c r="K2223"/>
  <c r="M2215"/>
  <c r="K2225"/>
  <c r="K2226"/>
  <c r="K2227"/>
  <c r="M2216"/>
  <c r="M2217"/>
  <c r="M2219"/>
  <c r="M2220"/>
  <c r="M2221"/>
  <c r="M2222"/>
  <c r="M2224"/>
  <c r="M2225"/>
  <c r="M2226"/>
  <c r="M2227"/>
  <c r="K2229"/>
  <c r="K2238"/>
  <c r="M2228"/>
  <c r="K2230"/>
  <c r="K2234"/>
  <c r="K2231"/>
  <c r="K2235"/>
  <c r="K2232"/>
  <c r="K2236"/>
  <c r="K2233"/>
  <c r="K2237"/>
  <c r="M2229"/>
  <c r="K2239"/>
  <c r="K2240"/>
  <c r="K2241"/>
  <c r="M2230"/>
  <c r="M2231"/>
  <c r="M2233"/>
  <c r="M2234"/>
  <c r="M2235"/>
  <c r="M2236"/>
  <c r="M2238"/>
  <c r="M2239"/>
  <c r="M2240"/>
  <c r="M2241"/>
  <c r="K2243"/>
  <c r="K2252"/>
  <c r="M2242"/>
  <c r="K2244"/>
  <c r="K2248"/>
  <c r="K2245"/>
  <c r="K2249"/>
  <c r="K2246"/>
  <c r="K2250"/>
  <c r="K2247"/>
  <c r="K2251"/>
  <c r="M2243"/>
  <c r="K2253"/>
  <c r="K2254"/>
  <c r="K2255"/>
  <c r="M2244"/>
  <c r="M2245"/>
  <c r="M2247"/>
  <c r="M2248"/>
  <c r="M2249"/>
  <c r="M2250"/>
  <c r="M2252"/>
  <c r="M2253"/>
  <c r="M2254"/>
  <c r="M2255"/>
  <c r="K2257"/>
  <c r="K2266"/>
  <c r="M2256"/>
  <c r="K2258"/>
  <c r="K2262"/>
  <c r="K2259"/>
  <c r="K2263"/>
  <c r="K2260"/>
  <c r="K2264"/>
  <c r="K2261"/>
  <c r="K2265"/>
  <c r="M2257"/>
  <c r="K2267"/>
  <c r="K2268"/>
  <c r="K2269"/>
  <c r="M2258"/>
  <c r="M2259"/>
  <c r="M2261"/>
  <c r="M2262"/>
  <c r="M2263"/>
  <c r="M2264"/>
  <c r="M2266"/>
  <c r="M2267"/>
  <c r="M2268"/>
  <c r="M2269"/>
  <c r="K2271"/>
  <c r="K2280"/>
  <c r="M2270"/>
  <c r="K2272"/>
  <c r="K2276"/>
  <c r="K2273"/>
  <c r="K2277"/>
  <c r="K2274"/>
  <c r="K2278"/>
  <c r="K2275"/>
  <c r="K2279"/>
  <c r="M2271"/>
  <c r="K2281"/>
  <c r="K2282"/>
  <c r="K2283"/>
  <c r="M2272"/>
  <c r="M2273"/>
  <c r="M2275"/>
  <c r="M2276"/>
  <c r="M2277"/>
  <c r="M2278"/>
  <c r="M2280"/>
  <c r="M2281"/>
  <c r="M2282"/>
  <c r="M2283"/>
  <c r="K2285"/>
  <c r="K2294"/>
  <c r="M2284"/>
  <c r="K2286"/>
  <c r="K2290"/>
  <c r="K2287"/>
  <c r="K2291"/>
  <c r="K2288"/>
  <c r="K2292"/>
  <c r="K2289"/>
  <c r="K2293"/>
  <c r="M2285"/>
  <c r="K2295"/>
  <c r="K2296"/>
  <c r="K2297"/>
  <c r="M2286"/>
  <c r="M2287"/>
  <c r="M2289"/>
  <c r="M2290"/>
  <c r="M2291"/>
  <c r="M2292"/>
  <c r="M2294"/>
  <c r="M2295"/>
  <c r="M2296"/>
  <c r="M2297"/>
  <c r="K2299"/>
  <c r="K2308"/>
  <c r="M2298"/>
  <c r="K2300"/>
  <c r="K2304"/>
  <c r="K2301"/>
  <c r="K2305"/>
  <c r="K2302"/>
  <c r="K2306"/>
  <c r="K2303"/>
  <c r="K2307"/>
  <c r="M2299"/>
  <c r="K2309"/>
  <c r="K2310"/>
  <c r="K2311"/>
  <c r="M2300"/>
  <c r="M2301"/>
  <c r="M2303"/>
  <c r="M2304"/>
  <c r="M2305"/>
  <c r="M2306"/>
  <c r="M2308"/>
  <c r="M2309"/>
  <c r="M2310"/>
  <c r="M2311"/>
  <c r="K2313"/>
  <c r="K2322"/>
  <c r="M2312"/>
  <c r="K2314"/>
  <c r="K2318"/>
  <c r="K2315"/>
  <c r="K2319"/>
  <c r="K2316"/>
  <c r="K2320"/>
  <c r="K2317"/>
  <c r="K2321"/>
  <c r="M2313"/>
  <c r="K2323"/>
  <c r="K2324"/>
  <c r="K2325"/>
  <c r="M2314"/>
  <c r="M2315"/>
  <c r="M2317"/>
  <c r="M2318"/>
  <c r="M2319"/>
  <c r="M2320"/>
  <c r="M2322"/>
  <c r="M2323"/>
  <c r="M2324"/>
  <c r="M2325"/>
  <c r="K2327"/>
  <c r="K2336"/>
  <c r="M2326"/>
  <c r="K2328"/>
  <c r="K2332"/>
  <c r="K2329"/>
  <c r="K2333"/>
  <c r="K2330"/>
  <c r="K2334"/>
  <c r="K2331"/>
  <c r="K2335"/>
  <c r="M2327"/>
  <c r="K2337"/>
  <c r="K2338"/>
  <c r="K2339"/>
  <c r="M2328"/>
  <c r="M2329"/>
  <c r="M2331"/>
  <c r="M2332"/>
  <c r="M2333"/>
  <c r="M2334"/>
  <c r="M2336"/>
  <c r="M2337"/>
  <c r="M2338"/>
  <c r="M2339"/>
  <c r="K2341"/>
  <c r="K2350"/>
  <c r="M2340"/>
  <c r="K2342"/>
  <c r="K2346"/>
  <c r="K2343"/>
  <c r="K2347"/>
  <c r="K2344"/>
  <c r="K2348"/>
  <c r="K2345"/>
  <c r="K2349"/>
  <c r="M2341"/>
  <c r="K2351"/>
  <c r="K2352"/>
  <c r="K2353"/>
  <c r="M2342"/>
  <c r="M2343"/>
  <c r="M2345"/>
  <c r="M2346"/>
  <c r="M2347"/>
  <c r="M2348"/>
  <c r="M2350"/>
  <c r="M2351"/>
  <c r="M2352"/>
  <c r="M2353"/>
  <c r="K2355"/>
  <c r="K2364"/>
  <c r="M2354"/>
  <c r="K2356"/>
  <c r="K2360"/>
  <c r="K2357"/>
  <c r="K2361"/>
  <c r="K2358"/>
  <c r="K2362"/>
  <c r="K2359"/>
  <c r="K2363"/>
  <c r="M2355"/>
  <c r="K2365"/>
  <c r="K2366"/>
  <c r="K2367"/>
  <c r="M2356"/>
  <c r="M2357"/>
  <c r="M2359"/>
  <c r="M2360"/>
  <c r="M2361"/>
  <c r="M2362"/>
  <c r="M2364"/>
  <c r="M2365"/>
  <c r="M2366"/>
  <c r="M2367"/>
  <c r="K2369"/>
  <c r="K2378"/>
  <c r="M2368"/>
  <c r="K2370"/>
  <c r="K2374"/>
  <c r="K2371"/>
  <c r="K2375"/>
  <c r="K2372"/>
  <c r="K2376"/>
  <c r="K2373"/>
  <c r="K2377"/>
  <c r="M2369"/>
  <c r="K2379"/>
  <c r="K2380"/>
  <c r="K2381"/>
  <c r="M2370"/>
  <c r="M2371"/>
  <c r="M2373"/>
  <c r="M2374"/>
  <c r="M2375"/>
  <c r="M2376"/>
  <c r="M2378"/>
  <c r="M2379"/>
  <c r="M2380"/>
  <c r="M2381"/>
  <c r="K2383"/>
  <c r="K2392"/>
  <c r="M2382"/>
  <c r="K2384"/>
  <c r="K2388"/>
  <c r="K2385"/>
  <c r="K2389"/>
  <c r="K2386"/>
  <c r="K2390"/>
  <c r="K2387"/>
  <c r="K2391"/>
  <c r="M2383"/>
  <c r="K2393"/>
  <c r="K2394"/>
  <c r="K2395"/>
  <c r="M2384"/>
  <c r="M2385"/>
  <c r="M2387"/>
  <c r="M2388"/>
  <c r="M2389"/>
  <c r="M2390"/>
  <c r="M2392"/>
  <c r="M2393"/>
  <c r="M2394"/>
  <c r="M2395"/>
  <c r="K2397"/>
  <c r="K2406"/>
  <c r="M2396"/>
  <c r="K2398"/>
  <c r="K2402"/>
  <c r="K2399"/>
  <c r="K2403"/>
  <c r="K2400"/>
  <c r="K2404"/>
  <c r="K2401"/>
  <c r="K2405"/>
  <c r="M2397"/>
  <c r="K2407"/>
  <c r="K2408"/>
  <c r="K2409"/>
  <c r="M2398"/>
  <c r="M2399"/>
  <c r="M2401"/>
  <c r="M2402"/>
  <c r="M2403"/>
  <c r="M2404"/>
  <c r="M2406"/>
  <c r="M2407"/>
  <c r="M2408"/>
  <c r="M2409"/>
  <c r="K2411"/>
  <c r="K2420"/>
  <c r="M2410"/>
  <c r="K2412"/>
  <c r="K2416"/>
  <c r="K2413"/>
  <c r="K2417"/>
  <c r="K2414"/>
  <c r="K2418"/>
  <c r="K2415"/>
  <c r="K2419"/>
  <c r="M2411"/>
  <c r="K2421"/>
  <c r="K2422"/>
  <c r="K2423"/>
  <c r="M2412"/>
  <c r="M2413"/>
  <c r="M2415"/>
  <c r="M2416"/>
  <c r="M2417"/>
  <c r="M2418"/>
  <c r="M2420"/>
  <c r="M2421"/>
  <c r="M2422"/>
  <c r="M2423"/>
  <c r="K2425"/>
  <c r="K2434"/>
  <c r="M2424"/>
  <c r="K2426"/>
  <c r="K2430"/>
  <c r="K2427"/>
  <c r="K2431"/>
  <c r="K2428"/>
  <c r="K2432"/>
  <c r="K2429"/>
  <c r="K2433"/>
  <c r="M2425"/>
  <c r="K2435"/>
  <c r="K2436"/>
  <c r="K2437"/>
  <c r="M2426"/>
  <c r="M2427"/>
  <c r="M2429"/>
  <c r="M2430"/>
  <c r="M2431"/>
  <c r="M2432"/>
  <c r="M2434"/>
  <c r="M2435"/>
  <c r="M2436"/>
  <c r="M2437"/>
  <c r="K2439"/>
  <c r="K2448"/>
  <c r="M2438"/>
  <c r="K2440"/>
  <c r="K2444"/>
  <c r="K2441"/>
  <c r="K2445"/>
  <c r="K2442"/>
  <c r="K2446"/>
  <c r="K2443"/>
  <c r="K2447"/>
  <c r="M2439"/>
  <c r="K2449"/>
  <c r="K2450"/>
  <c r="K2451"/>
  <c r="M2440"/>
  <c r="M2441"/>
  <c r="M2443"/>
  <c r="M2444"/>
  <c r="M2445"/>
  <c r="M2446"/>
  <c r="M2448"/>
  <c r="M2449"/>
  <c r="M2450"/>
  <c r="M2451"/>
  <c r="K2453"/>
  <c r="K2462"/>
  <c r="M2452"/>
  <c r="K2454"/>
  <c r="K2458"/>
  <c r="K2455"/>
  <c r="K2459"/>
  <c r="K2456"/>
  <c r="K2460"/>
  <c r="K2457"/>
  <c r="K2461"/>
  <c r="M2453"/>
  <c r="K2463"/>
  <c r="K2464"/>
  <c r="K2465"/>
  <c r="M2454"/>
  <c r="M2455"/>
  <c r="M2457"/>
  <c r="M2458"/>
  <c r="M2459"/>
  <c r="M2460"/>
  <c r="M2462"/>
  <c r="M2463"/>
  <c r="M2464"/>
  <c r="M2465"/>
  <c r="K2467"/>
  <c r="K2476"/>
  <c r="M2466"/>
  <c r="K2468"/>
  <c r="K2472"/>
  <c r="K2469"/>
  <c r="K2473"/>
  <c r="K2470"/>
  <c r="K2474"/>
  <c r="K2471"/>
  <c r="K2475"/>
  <c r="M2467"/>
  <c r="K2477"/>
  <c r="K2478"/>
  <c r="K2479"/>
  <c r="M2468"/>
  <c r="M2469"/>
  <c r="M2471"/>
  <c r="M2472"/>
  <c r="M2473"/>
  <c r="M2474"/>
  <c r="M2476"/>
  <c r="M2477"/>
  <c r="M2478"/>
  <c r="M2479"/>
  <c r="K2481"/>
  <c r="K2490"/>
  <c r="M2480"/>
  <c r="K2482"/>
  <c r="K2486"/>
  <c r="K2483"/>
  <c r="K2487"/>
  <c r="K2484"/>
  <c r="K2488"/>
  <c r="K2485"/>
  <c r="K2489"/>
  <c r="M2481"/>
  <c r="K2491"/>
  <c r="K2492"/>
  <c r="K2493"/>
  <c r="M2482"/>
  <c r="M2483"/>
  <c r="M2485"/>
  <c r="M2486"/>
  <c r="M2487"/>
  <c r="M2488"/>
  <c r="M2490"/>
  <c r="M2491"/>
  <c r="M2492"/>
  <c r="M2493"/>
  <c r="K2495"/>
  <c r="K2504"/>
  <c r="M2494"/>
  <c r="K2496"/>
  <c r="K2500"/>
  <c r="K2497"/>
  <c r="K2501"/>
  <c r="K2498"/>
  <c r="K2502"/>
  <c r="K2499"/>
  <c r="K2503"/>
  <c r="M2495"/>
  <c r="K2505"/>
  <c r="K2506"/>
  <c r="K2507"/>
  <c r="M2496"/>
  <c r="M2497"/>
  <c r="M2499"/>
  <c r="M2500"/>
  <c r="M2501"/>
  <c r="M2502"/>
  <c r="M2504"/>
  <c r="M2505"/>
  <c r="M2506"/>
  <c r="M2507"/>
  <c r="K2509"/>
  <c r="K2518"/>
  <c r="M2508"/>
  <c r="K2510"/>
  <c r="K2514"/>
  <c r="K2511"/>
  <c r="K2515"/>
  <c r="K2512"/>
  <c r="K2516"/>
  <c r="K2513"/>
  <c r="K2517"/>
  <c r="M2509"/>
  <c r="K2519"/>
  <c r="K2520"/>
  <c r="K2521"/>
  <c r="M2510"/>
  <c r="M2511"/>
  <c r="M2513"/>
  <c r="M2514"/>
  <c r="M2515"/>
  <c r="M2516"/>
  <c r="M2518"/>
  <c r="M2519"/>
  <c r="M2520"/>
  <c r="M2521"/>
  <c r="K2523"/>
  <c r="K2532"/>
  <c r="M2522"/>
  <c r="K2524"/>
  <c r="K2528"/>
  <c r="K2525"/>
  <c r="K2529"/>
  <c r="K2526"/>
  <c r="K2530"/>
  <c r="K2527"/>
  <c r="K2531"/>
  <c r="M2523"/>
  <c r="K2533"/>
  <c r="K2534"/>
  <c r="K2535"/>
  <c r="M2524"/>
  <c r="M2525"/>
  <c r="M2527"/>
  <c r="M2528"/>
  <c r="M2529"/>
  <c r="M2530"/>
  <c r="M2532"/>
  <c r="M2533"/>
  <c r="M2534"/>
  <c r="M2535"/>
  <c r="K2537"/>
  <c r="K2546"/>
  <c r="M2536"/>
  <c r="K2538"/>
  <c r="K2542"/>
  <c r="K2539"/>
  <c r="K2543"/>
  <c r="K2540"/>
  <c r="K2544"/>
  <c r="K2541"/>
  <c r="K2545"/>
  <c r="M2537"/>
  <c r="K2547"/>
  <c r="K2548"/>
  <c r="K2549"/>
  <c r="M2538"/>
  <c r="M2539"/>
  <c r="M2541"/>
  <c r="M2542"/>
  <c r="M2543"/>
  <c r="M2544"/>
  <c r="M2546"/>
  <c r="M2547"/>
  <c r="M2548"/>
  <c r="M2549"/>
  <c r="K2551"/>
  <c r="K2560"/>
  <c r="M2550"/>
  <c r="K2552"/>
  <c r="K2556"/>
  <c r="K2553"/>
  <c r="K2557"/>
  <c r="K2554"/>
  <c r="K2558"/>
  <c r="K2555"/>
  <c r="K2559"/>
  <c r="M2551"/>
  <c r="K2561"/>
  <c r="K2562"/>
  <c r="K2563"/>
  <c r="M2552"/>
  <c r="M2553"/>
  <c r="M2555"/>
  <c r="M2556"/>
  <c r="M2557"/>
  <c r="M2558"/>
  <c r="M2560"/>
  <c r="M2561"/>
  <c r="M2562"/>
  <c r="M2563"/>
  <c r="K2565"/>
  <c r="K2574"/>
  <c r="M2564"/>
  <c r="K2566"/>
  <c r="K2570"/>
  <c r="K2567"/>
  <c r="K2571"/>
  <c r="K2568"/>
  <c r="K2572"/>
  <c r="K2569"/>
  <c r="K2573"/>
  <c r="M2565"/>
  <c r="K2575"/>
  <c r="K2576"/>
  <c r="K2577"/>
  <c r="M2566"/>
  <c r="M2567"/>
  <c r="M2569"/>
  <c r="M2570"/>
  <c r="M2571"/>
  <c r="M2572"/>
  <c r="M2574"/>
  <c r="M2575"/>
  <c r="M2576"/>
  <c r="M2577"/>
  <c r="K2579"/>
  <c r="K2588"/>
  <c r="M2578"/>
  <c r="K2580"/>
  <c r="K2584"/>
  <c r="K2581"/>
  <c r="K2585"/>
  <c r="K2582"/>
  <c r="K2586"/>
  <c r="K2583"/>
  <c r="K2587"/>
  <c r="M2579"/>
  <c r="K2589"/>
  <c r="K2590"/>
  <c r="K2591"/>
  <c r="M2580"/>
  <c r="M2581"/>
  <c r="M2583"/>
  <c r="M2584"/>
  <c r="M2585"/>
  <c r="M2586"/>
  <c r="M2588"/>
  <c r="M2589"/>
  <c r="M2590"/>
  <c r="M2591"/>
  <c r="K2593"/>
  <c r="K2602"/>
  <c r="M2592"/>
  <c r="K2594"/>
  <c r="K2598"/>
  <c r="K2595"/>
  <c r="K2599"/>
  <c r="K2596"/>
  <c r="K2600"/>
  <c r="K2597"/>
  <c r="K2601"/>
  <c r="M2593"/>
  <c r="K2603"/>
  <c r="K2604"/>
  <c r="K2605"/>
  <c r="M2594"/>
  <c r="M2595"/>
  <c r="M2597"/>
  <c r="M2598"/>
  <c r="M2599"/>
  <c r="M2600"/>
  <c r="M2602"/>
  <c r="M2603"/>
  <c r="M2604"/>
  <c r="M2605"/>
  <c r="K2607"/>
  <c r="K2616"/>
  <c r="M2606"/>
  <c r="K2608"/>
  <c r="K2612"/>
  <c r="K2609"/>
  <c r="K2613"/>
  <c r="K2610"/>
  <c r="K2614"/>
  <c r="K2611"/>
  <c r="K2615"/>
  <c r="M2607"/>
  <c r="K2617"/>
  <c r="K2618"/>
  <c r="K2619"/>
  <c r="M2608"/>
  <c r="M2609"/>
  <c r="M2611"/>
  <c r="M2612"/>
  <c r="M2613"/>
  <c r="M2614"/>
  <c r="M2616"/>
  <c r="M2617"/>
  <c r="M2618"/>
  <c r="M2619"/>
  <c r="K2621"/>
  <c r="K2630"/>
  <c r="M2620"/>
  <c r="K2622"/>
  <c r="K2626"/>
  <c r="K2623"/>
  <c r="K2627"/>
  <c r="K2624"/>
  <c r="K2628"/>
  <c r="K2625"/>
  <c r="K2629"/>
  <c r="M2621"/>
  <c r="K2631"/>
  <c r="K2632"/>
  <c r="K2633"/>
  <c r="M2622"/>
  <c r="M2623"/>
  <c r="M2625"/>
  <c r="M2626"/>
  <c r="M2627"/>
  <c r="M2628"/>
  <c r="M2630"/>
  <c r="M2631"/>
  <c r="M2632"/>
  <c r="M2633"/>
  <c r="K2635"/>
  <c r="K2644"/>
  <c r="M2634"/>
  <c r="K2636"/>
  <c r="K2640"/>
  <c r="K2637"/>
  <c r="K2641"/>
  <c r="K2638"/>
  <c r="K2642"/>
  <c r="K2639"/>
  <c r="K2643"/>
  <c r="M2635"/>
  <c r="K2645"/>
  <c r="K2646"/>
  <c r="K2647"/>
  <c r="M2636"/>
  <c r="M2637"/>
  <c r="M2639"/>
  <c r="M2640"/>
  <c r="M2641"/>
  <c r="M2642"/>
  <c r="M2644"/>
  <c r="M2645"/>
  <c r="M2646"/>
  <c r="M2647"/>
  <c r="K2649"/>
  <c r="K2658"/>
  <c r="M2648"/>
  <c r="K2650"/>
  <c r="K2654"/>
  <c r="K2651"/>
  <c r="K2655"/>
  <c r="K2652"/>
  <c r="K2656"/>
  <c r="K2653"/>
  <c r="K2657"/>
  <c r="M2649"/>
  <c r="K2659"/>
  <c r="K2660"/>
  <c r="K2661"/>
  <c r="M2650"/>
  <c r="M2651"/>
  <c r="M2653"/>
  <c r="M2654"/>
  <c r="M2655"/>
  <c r="M2656"/>
  <c r="M2658"/>
  <c r="M2659"/>
  <c r="M2660"/>
  <c r="M2661"/>
  <c r="K2663"/>
  <c r="K2672"/>
  <c r="M2662"/>
  <c r="K2664"/>
  <c r="K2668"/>
  <c r="K2665"/>
  <c r="K2669"/>
  <c r="K2666"/>
  <c r="K2670"/>
  <c r="K2667"/>
  <c r="K2671"/>
  <c r="M2663"/>
  <c r="K2673"/>
  <c r="K2674"/>
  <c r="K2675"/>
  <c r="M2664"/>
  <c r="M2665"/>
  <c r="M2667"/>
  <c r="M2668"/>
  <c r="M2669"/>
  <c r="M2670"/>
  <c r="M2672"/>
  <c r="M2673"/>
  <c r="M2674"/>
  <c r="M2675"/>
  <c r="K2677"/>
  <c r="K2686"/>
  <c r="M2676"/>
  <c r="K2678"/>
  <c r="K2682"/>
  <c r="K2679"/>
  <c r="K2683"/>
  <c r="K2680"/>
  <c r="K2684"/>
  <c r="K2681"/>
  <c r="K2685"/>
  <c r="M2677"/>
  <c r="K2687"/>
  <c r="K2688"/>
  <c r="K2689"/>
  <c r="M2678"/>
  <c r="M2679"/>
  <c r="M2681"/>
  <c r="M2682"/>
  <c r="M2683"/>
  <c r="M2684"/>
  <c r="M2686"/>
  <c r="M2687"/>
  <c r="M2688"/>
  <c r="M2689"/>
  <c r="K2691"/>
  <c r="K2700"/>
  <c r="M2690"/>
  <c r="K2692"/>
  <c r="K2696"/>
  <c r="K2693"/>
  <c r="K2697"/>
  <c r="K2694"/>
  <c r="K2698"/>
  <c r="K2695"/>
  <c r="K2699"/>
  <c r="M2691"/>
  <c r="K2701"/>
  <c r="K2702"/>
  <c r="K2703"/>
  <c r="M2692"/>
  <c r="M2693"/>
  <c r="M2695"/>
  <c r="M2696"/>
  <c r="M2697"/>
  <c r="M2698"/>
  <c r="M2700"/>
  <c r="M2701"/>
  <c r="M2702"/>
  <c r="M2703"/>
  <c r="K2705"/>
  <c r="K2714"/>
  <c r="M2704"/>
  <c r="K2706"/>
  <c r="K2710"/>
  <c r="K2707"/>
  <c r="K2711"/>
  <c r="K2708"/>
  <c r="K2712"/>
  <c r="K2709"/>
  <c r="K2713"/>
  <c r="M2705"/>
  <c r="K2715"/>
  <c r="K2716"/>
  <c r="K2717"/>
  <c r="M2706"/>
  <c r="M2707"/>
  <c r="M2709"/>
  <c r="M2710"/>
  <c r="M2711"/>
  <c r="M2712"/>
  <c r="M2714"/>
  <c r="M2715"/>
  <c r="M2716"/>
  <c r="M2717"/>
  <c r="K2719"/>
  <c r="K2728"/>
  <c r="M2718"/>
  <c r="K2720"/>
  <c r="K2724"/>
  <c r="K2721"/>
  <c r="K2725"/>
  <c r="K2722"/>
  <c r="K2726"/>
  <c r="K2723"/>
  <c r="K2727"/>
  <c r="M2719"/>
  <c r="K2729"/>
  <c r="K2730"/>
  <c r="K2731"/>
  <c r="M2720"/>
  <c r="M2721"/>
  <c r="M2723"/>
  <c r="M2724"/>
  <c r="M2725"/>
  <c r="M2726"/>
  <c r="M2728"/>
  <c r="M2729"/>
  <c r="M2730"/>
  <c r="M2731"/>
  <c r="K2733"/>
  <c r="K2742"/>
  <c r="M2732"/>
  <c r="K2734"/>
  <c r="K2738"/>
  <c r="K2735"/>
  <c r="K2739"/>
  <c r="K2736"/>
  <c r="K2740"/>
  <c r="K2737"/>
  <c r="K2741"/>
  <c r="M2733"/>
  <c r="K2743"/>
  <c r="K2744"/>
  <c r="K2745"/>
  <c r="M2734"/>
  <c r="M2735"/>
  <c r="M2737"/>
  <c r="M2738"/>
  <c r="M2739"/>
  <c r="M2740"/>
  <c r="M2742"/>
  <c r="M2743"/>
  <c r="M2744"/>
  <c r="M2745"/>
  <c r="K2747"/>
  <c r="K2756"/>
  <c r="M2746"/>
  <c r="K2748"/>
  <c r="K2752"/>
  <c r="K2749"/>
  <c r="K2753"/>
  <c r="K2750"/>
  <c r="K2754"/>
  <c r="K2751"/>
  <c r="K2755"/>
  <c r="M2747"/>
  <c r="K2757"/>
  <c r="K2758"/>
  <c r="K2759"/>
  <c r="M2748"/>
  <c r="M2749"/>
  <c r="M2751"/>
  <c r="M2752"/>
  <c r="M2753"/>
  <c r="M2754"/>
  <c r="M2756"/>
  <c r="M2757"/>
  <c r="M2758"/>
  <c r="M2759"/>
  <c r="K2761"/>
  <c r="K2770"/>
  <c r="M2760"/>
  <c r="K2762"/>
  <c r="K2766"/>
  <c r="K2763"/>
  <c r="K2767"/>
  <c r="K2764"/>
  <c r="K2768"/>
  <c r="K2765"/>
  <c r="K2769"/>
  <c r="M2761"/>
  <c r="K2771"/>
  <c r="K2772"/>
  <c r="K2773"/>
  <c r="M2762"/>
  <c r="M2763"/>
  <c r="M2765"/>
  <c r="M2766"/>
  <c r="M2767"/>
  <c r="M2768"/>
  <c r="M2770"/>
  <c r="M2771"/>
  <c r="M2772"/>
  <c r="M2773"/>
  <c r="K2775"/>
  <c r="K2784"/>
  <c r="M2774"/>
  <c r="K2776"/>
  <c r="K2780"/>
  <c r="K2777"/>
  <c r="K2781"/>
  <c r="K2778"/>
  <c r="K2782"/>
  <c r="K2779"/>
  <c r="K2783"/>
  <c r="M2775"/>
  <c r="K2785"/>
  <c r="K2786"/>
  <c r="K2787"/>
  <c r="M2776"/>
  <c r="M2777"/>
  <c r="M2779"/>
  <c r="M2780"/>
  <c r="M2781"/>
  <c r="M2782"/>
  <c r="M2784"/>
  <c r="M2785"/>
  <c r="M2786"/>
  <c r="M2787"/>
  <c r="K2789"/>
  <c r="K2798"/>
  <c r="M2788"/>
  <c r="K2790"/>
  <c r="K2794"/>
  <c r="K2791"/>
  <c r="K2795"/>
  <c r="K2792"/>
  <c r="K2796"/>
  <c r="K2793"/>
  <c r="K2797"/>
  <c r="M2789"/>
  <c r="K2799"/>
  <c r="K2800"/>
  <c r="K2801"/>
  <c r="M2790"/>
  <c r="M2791"/>
  <c r="M2793"/>
  <c r="M2794"/>
  <c r="M2795"/>
  <c r="M2796"/>
  <c r="M2798"/>
  <c r="M2799"/>
  <c r="M2800"/>
  <c r="M2801"/>
  <c r="K2803"/>
  <c r="K2812"/>
  <c r="M2802"/>
  <c r="K2804"/>
  <c r="K2808"/>
  <c r="K2805"/>
  <c r="K2809"/>
  <c r="K2806"/>
  <c r="K2810"/>
  <c r="K2807"/>
  <c r="K2811"/>
  <c r="M2803"/>
  <c r="K2813"/>
  <c r="K2814"/>
  <c r="K2815"/>
  <c r="M2804"/>
  <c r="M2805"/>
  <c r="M2807"/>
  <c r="M2808"/>
  <c r="M2809"/>
  <c r="M2810"/>
  <c r="M2812"/>
  <c r="M2813"/>
  <c r="M2814"/>
  <c r="M2815"/>
  <c r="K2817"/>
  <c r="K2826"/>
  <c r="M2816"/>
  <c r="K2818"/>
  <c r="K2822"/>
  <c r="K2819"/>
  <c r="K2823"/>
  <c r="K2820"/>
  <c r="K2824"/>
  <c r="K2821"/>
  <c r="K2825"/>
  <c r="M2817"/>
  <c r="K2827"/>
  <c r="K2828"/>
  <c r="K2829"/>
  <c r="M2818"/>
  <c r="M2819"/>
  <c r="M2821"/>
  <c r="M2822"/>
  <c r="M2823"/>
  <c r="M2824"/>
  <c r="M2826"/>
  <c r="M2827"/>
  <c r="M2828"/>
  <c r="M2829"/>
  <c r="K2831"/>
  <c r="K2840"/>
  <c r="M2830"/>
  <c r="K2832"/>
  <c r="K2836"/>
  <c r="K2833"/>
  <c r="K2837"/>
  <c r="K2834"/>
  <c r="K2838"/>
  <c r="K2835"/>
  <c r="K2839"/>
  <c r="M2831"/>
  <c r="K2841"/>
  <c r="K2842"/>
  <c r="K2843"/>
  <c r="M2832"/>
  <c r="M2833"/>
  <c r="M2835"/>
  <c r="M2836"/>
  <c r="M2837"/>
  <c r="M2838"/>
  <c r="M2840"/>
  <c r="M2841"/>
  <c r="M2842"/>
  <c r="M2843"/>
  <c r="K2845"/>
  <c r="K2854"/>
  <c r="M2844"/>
  <c r="K2846"/>
  <c r="K2850"/>
  <c r="K2847"/>
  <c r="K2851"/>
  <c r="K2848"/>
  <c r="K2852"/>
  <c r="K2849"/>
  <c r="K2853"/>
  <c r="M2845"/>
  <c r="K2855"/>
  <c r="K2856"/>
  <c r="K2857"/>
  <c r="M2846"/>
  <c r="M2847"/>
  <c r="M2849"/>
  <c r="M2850"/>
  <c r="M2851"/>
  <c r="M2852"/>
  <c r="M2854"/>
  <c r="M2855"/>
  <c r="M2856"/>
  <c r="M2857"/>
  <c r="K2859"/>
  <c r="K2868"/>
  <c r="M2858"/>
  <c r="K2860"/>
  <c r="K2864"/>
  <c r="K2861"/>
  <c r="K2865"/>
  <c r="K2862"/>
  <c r="K2866"/>
  <c r="K2863"/>
  <c r="K2867"/>
  <c r="M2859"/>
  <c r="K2869"/>
  <c r="K2870"/>
  <c r="K2871"/>
  <c r="M2860"/>
  <c r="M2861"/>
  <c r="M2863"/>
  <c r="M2864"/>
  <c r="M2865"/>
  <c r="M2866"/>
  <c r="M2868"/>
  <c r="M2869"/>
  <c r="M2870"/>
  <c r="M2871"/>
  <c r="K2873"/>
  <c r="K2882"/>
  <c r="M2872"/>
  <c r="K2874"/>
  <c r="K2878"/>
  <c r="K2875"/>
  <c r="K2879"/>
  <c r="K2876"/>
  <c r="K2880"/>
  <c r="K2877"/>
  <c r="K2881"/>
  <c r="M2873"/>
  <c r="K2883"/>
  <c r="K2884"/>
  <c r="K2885"/>
  <c r="M2874"/>
  <c r="M2875"/>
  <c r="M2877"/>
  <c r="M2878"/>
  <c r="M2879"/>
  <c r="M2880"/>
  <c r="M2882"/>
  <c r="M2883"/>
  <c r="M2884"/>
  <c r="M2885"/>
  <c r="K2887"/>
  <c r="K2896"/>
  <c r="M2886"/>
  <c r="K2888"/>
  <c r="K2892"/>
  <c r="K2889"/>
  <c r="K2893"/>
  <c r="K2890"/>
  <c r="K2894"/>
  <c r="K2891"/>
  <c r="K2895"/>
  <c r="M2887"/>
  <c r="K2897"/>
  <c r="K2898"/>
  <c r="K2899"/>
  <c r="M2888"/>
  <c r="M2889"/>
  <c r="M2891"/>
  <c r="M2892"/>
  <c r="M2893"/>
  <c r="M2894"/>
  <c r="M2896"/>
  <c r="M2897"/>
  <c r="M2898"/>
  <c r="M2899"/>
  <c r="K2901"/>
  <c r="K2910"/>
  <c r="M2900"/>
  <c r="K2902"/>
  <c r="K2906"/>
  <c r="K2903"/>
  <c r="K2907"/>
  <c r="K2904"/>
  <c r="K2908"/>
  <c r="K2905"/>
  <c r="K2909"/>
  <c r="M2901"/>
  <c r="K2911"/>
  <c r="K2912"/>
  <c r="K2913"/>
  <c r="M2902"/>
  <c r="M2903"/>
  <c r="M2905"/>
  <c r="M2906"/>
  <c r="M2907"/>
  <c r="M2908"/>
  <c r="M2910"/>
  <c r="M2911"/>
  <c r="M2912"/>
  <c r="M2913"/>
  <c r="K2915"/>
  <c r="K2924"/>
  <c r="M2914"/>
  <c r="K2916"/>
  <c r="K2920"/>
  <c r="K2917"/>
  <c r="K2921"/>
  <c r="K2918"/>
  <c r="K2922"/>
  <c r="K2919"/>
  <c r="K2923"/>
  <c r="M2915"/>
  <c r="K2925"/>
  <c r="K2926"/>
  <c r="K2927"/>
  <c r="M2916"/>
  <c r="M2917"/>
  <c r="M2919"/>
  <c r="M2920"/>
  <c r="M2921"/>
  <c r="M2922"/>
  <c r="M2924"/>
  <c r="M2925"/>
  <c r="M2926"/>
  <c r="M2927"/>
  <c r="K2929"/>
  <c r="K2938"/>
  <c r="M2928"/>
  <c r="K2930"/>
  <c r="K2934"/>
  <c r="K2931"/>
  <c r="K2935"/>
  <c r="K2932"/>
  <c r="K2936"/>
  <c r="K2933"/>
  <c r="K2937"/>
  <c r="M2929"/>
  <c r="K2939"/>
  <c r="K2940"/>
  <c r="K2941"/>
  <c r="M2930"/>
  <c r="M2931"/>
  <c r="M2933"/>
  <c r="M2934"/>
  <c r="M2935"/>
  <c r="M2936"/>
  <c r="M2938"/>
  <c r="M2939"/>
  <c r="M2940"/>
  <c r="M2941"/>
  <c r="K2943"/>
  <c r="K2952"/>
  <c r="M2942"/>
  <c r="K2944"/>
  <c r="K2948"/>
  <c r="K2945"/>
  <c r="K2949"/>
  <c r="K2946"/>
  <c r="K2950"/>
  <c r="K2947"/>
  <c r="K2951"/>
  <c r="M2943"/>
  <c r="K2953"/>
  <c r="K2954"/>
  <c r="K2955"/>
  <c r="M2944"/>
  <c r="M2945"/>
  <c r="M2947"/>
  <c r="M2948"/>
  <c r="M2949"/>
  <c r="M2950"/>
  <c r="M2952"/>
  <c r="M2953"/>
  <c r="M2954"/>
  <c r="M2955"/>
  <c r="K2957"/>
  <c r="K2966"/>
  <c r="M2956"/>
  <c r="K2958"/>
  <c r="K2962"/>
  <c r="K2959"/>
  <c r="K2963"/>
  <c r="K2960"/>
  <c r="K2964"/>
  <c r="K2961"/>
  <c r="K2965"/>
  <c r="M2957"/>
  <c r="K2967"/>
  <c r="K2968"/>
  <c r="K2969"/>
  <c r="M2958"/>
  <c r="M2959"/>
  <c r="M2961"/>
  <c r="M2962"/>
  <c r="M2963"/>
  <c r="M2964"/>
  <c r="M2966"/>
  <c r="M2967"/>
  <c r="M2968"/>
  <c r="M2969"/>
  <c r="K2971"/>
  <c r="K2980"/>
  <c r="M2970"/>
  <c r="K2972"/>
  <c r="K2976"/>
  <c r="K2973"/>
  <c r="K2977"/>
  <c r="K2974"/>
  <c r="K2978"/>
  <c r="K2975"/>
  <c r="K2979"/>
  <c r="M2971"/>
  <c r="K2981"/>
  <c r="K2982"/>
  <c r="K2983"/>
  <c r="M2972"/>
  <c r="M2973"/>
  <c r="M2975"/>
  <c r="M2976"/>
  <c r="M2977"/>
  <c r="M2978"/>
  <c r="M2980"/>
  <c r="M2981"/>
  <c r="M2982"/>
  <c r="M2983"/>
  <c r="K2985"/>
  <c r="K2994"/>
  <c r="M2984"/>
  <c r="K2986"/>
  <c r="K2990"/>
  <c r="K2987"/>
  <c r="K2991"/>
  <c r="K2988"/>
  <c r="K2992"/>
  <c r="K2989"/>
  <c r="K2993"/>
  <c r="M2985"/>
  <c r="K2995"/>
  <c r="K2996"/>
  <c r="K2997"/>
  <c r="M2986"/>
  <c r="M2987"/>
  <c r="M2989"/>
  <c r="M2990"/>
  <c r="M2991"/>
  <c r="M2992"/>
  <c r="M2994"/>
  <c r="M2995"/>
  <c r="M2996"/>
  <c r="M2997"/>
  <c r="K2999"/>
  <c r="K3008"/>
  <c r="M2998"/>
  <c r="K3000"/>
  <c r="K3004"/>
  <c r="K3001"/>
  <c r="K3005"/>
  <c r="K3002"/>
  <c r="K3006"/>
  <c r="K3003"/>
  <c r="K3007"/>
  <c r="M2999"/>
  <c r="K3009"/>
  <c r="K3010"/>
  <c r="K3011"/>
  <c r="M3000"/>
  <c r="M3001"/>
  <c r="M3003"/>
  <c r="M3004"/>
  <c r="M3005"/>
  <c r="M3006"/>
  <c r="M3008"/>
  <c r="M3009"/>
  <c r="M3010"/>
  <c r="M3011"/>
  <c r="K3013"/>
  <c r="K3022"/>
  <c r="M3012"/>
  <c r="K3014"/>
  <c r="K3018"/>
  <c r="K3015"/>
  <c r="K3019"/>
  <c r="K3016"/>
  <c r="K3020"/>
  <c r="K3017"/>
  <c r="K3021"/>
  <c r="M3013"/>
  <c r="K3023"/>
  <c r="K3024"/>
  <c r="K3025"/>
  <c r="M3014"/>
  <c r="M3015"/>
  <c r="M3017"/>
  <c r="M3018"/>
  <c r="M3019"/>
  <c r="M3020"/>
  <c r="M3022"/>
  <c r="M3023"/>
  <c r="M3024"/>
  <c r="M3025"/>
  <c r="K3027"/>
  <c r="K3036"/>
  <c r="M3026"/>
  <c r="K3028"/>
  <c r="K3032"/>
  <c r="K3029"/>
  <c r="K3033"/>
  <c r="K3030"/>
  <c r="K3034"/>
  <c r="K3031"/>
  <c r="K3035"/>
  <c r="M3027"/>
  <c r="K3037"/>
  <c r="K3038"/>
  <c r="K3039"/>
  <c r="M3028"/>
  <c r="M3029"/>
  <c r="M3031"/>
  <c r="M3032"/>
  <c r="M3033"/>
  <c r="M3034"/>
  <c r="M3036"/>
  <c r="M3037"/>
  <c r="M3038"/>
  <c r="M3039"/>
  <c r="K3041"/>
  <c r="K3050"/>
  <c r="M3040"/>
  <c r="K3042"/>
  <c r="K3046"/>
  <c r="K3043"/>
  <c r="K3047"/>
  <c r="K3044"/>
  <c r="K3048"/>
  <c r="K3045"/>
  <c r="K3049"/>
  <c r="M3041"/>
  <c r="K3051"/>
  <c r="K3052"/>
  <c r="K3053"/>
  <c r="M3042"/>
  <c r="M3043"/>
  <c r="M3045"/>
  <c r="M3046"/>
  <c r="M3047"/>
  <c r="M3048"/>
  <c r="M3050"/>
  <c r="M3051"/>
  <c r="M3052"/>
  <c r="M3053"/>
  <c r="K3055"/>
  <c r="K3064"/>
  <c r="M3054"/>
  <c r="K3056"/>
  <c r="K3060"/>
  <c r="K3057"/>
  <c r="K3061"/>
  <c r="K3058"/>
  <c r="K3062"/>
  <c r="K3059"/>
  <c r="K3063"/>
  <c r="M3055"/>
  <c r="K3065"/>
  <c r="K3066"/>
  <c r="K3067"/>
  <c r="M3056"/>
  <c r="M3057"/>
  <c r="M3059"/>
  <c r="M3060"/>
  <c r="M3061"/>
  <c r="M3062"/>
  <c r="M3064"/>
  <c r="M3065"/>
  <c r="M3066"/>
  <c r="M3067"/>
  <c r="K3069"/>
  <c r="K3078"/>
  <c r="M3068"/>
  <c r="K3070"/>
  <c r="K3074"/>
  <c r="K3071"/>
  <c r="K3075"/>
  <c r="K3072"/>
  <c r="K3076"/>
  <c r="K3073"/>
  <c r="K3077"/>
  <c r="M3069"/>
  <c r="K3079"/>
  <c r="K3080"/>
  <c r="K3081"/>
  <c r="M3070"/>
  <c r="M3071"/>
  <c r="M3073"/>
  <c r="M3074"/>
  <c r="M3075"/>
  <c r="M3076"/>
  <c r="M3078"/>
  <c r="M3079"/>
  <c r="M3080"/>
  <c r="M3081"/>
  <c r="K3083"/>
  <c r="K3092"/>
  <c r="M3082"/>
  <c r="K3084"/>
  <c r="K3088"/>
  <c r="K3085"/>
  <c r="K3089"/>
  <c r="K3086"/>
  <c r="K3090"/>
  <c r="K3087"/>
  <c r="K3091"/>
  <c r="M3083"/>
  <c r="K3093"/>
  <c r="K3094"/>
  <c r="K3095"/>
  <c r="M3084"/>
  <c r="M3085"/>
  <c r="M3087"/>
  <c r="M3088"/>
  <c r="M3089"/>
  <c r="M3090"/>
  <c r="M3092"/>
  <c r="M3093"/>
  <c r="M3094"/>
  <c r="M3095"/>
  <c r="K3097"/>
  <c r="K3106"/>
  <c r="M3096"/>
  <c r="K3098"/>
  <c r="K3102"/>
  <c r="K3099"/>
  <c r="K3103"/>
  <c r="K3100"/>
  <c r="K3104"/>
  <c r="K3101"/>
  <c r="K3105"/>
  <c r="M3097"/>
  <c r="K3107"/>
  <c r="K3108"/>
  <c r="K3109"/>
  <c r="M3098"/>
  <c r="M3099"/>
  <c r="M3101"/>
  <c r="M3102"/>
  <c r="M3103"/>
  <c r="M3104"/>
  <c r="M3106"/>
  <c r="M3107"/>
  <c r="M3108"/>
  <c r="M3109"/>
  <c r="K3111"/>
  <c r="K3120"/>
  <c r="M3110"/>
  <c r="K3112"/>
  <c r="K3116"/>
  <c r="K3113"/>
  <c r="K3117"/>
  <c r="K3114"/>
  <c r="K3118"/>
  <c r="K3115"/>
  <c r="K3119"/>
  <c r="M3111"/>
  <c r="K3121"/>
  <c r="K3122"/>
  <c r="K3123"/>
  <c r="M3112"/>
  <c r="M3113"/>
  <c r="M3115"/>
  <c r="M3116"/>
  <c r="M3117"/>
  <c r="M3118"/>
  <c r="M3120"/>
  <c r="M3121"/>
  <c r="M3122"/>
  <c r="M3123"/>
  <c r="K3125"/>
  <c r="K3134"/>
  <c r="M3124"/>
  <c r="K3126"/>
  <c r="K3130"/>
  <c r="K3127"/>
  <c r="K3131"/>
  <c r="K3128"/>
  <c r="K3132"/>
  <c r="K3129"/>
  <c r="K3133"/>
  <c r="M3125"/>
  <c r="K3135"/>
  <c r="K3136"/>
  <c r="K3137"/>
  <c r="M3126"/>
  <c r="M3127"/>
  <c r="M3129"/>
  <c r="M3130"/>
  <c r="M3131"/>
  <c r="M3132"/>
  <c r="M3134"/>
  <c r="M3135"/>
  <c r="M3136"/>
  <c r="M3137"/>
  <c r="K3139"/>
  <c r="K3148"/>
  <c r="M3138"/>
  <c r="K3140"/>
  <c r="K3144"/>
  <c r="K3141"/>
  <c r="K3145"/>
  <c r="K3142"/>
  <c r="K3146"/>
  <c r="K3143"/>
  <c r="K3147"/>
  <c r="M3139"/>
  <c r="K3149"/>
  <c r="K3150"/>
  <c r="K3151"/>
  <c r="M3140"/>
  <c r="M3141"/>
  <c r="M3143"/>
  <c r="M3144"/>
  <c r="M3145"/>
  <c r="M3146"/>
  <c r="M3148"/>
  <c r="M3149"/>
  <c r="M3150"/>
  <c r="M3151"/>
  <c r="K3153"/>
  <c r="K3162"/>
  <c r="M3152"/>
  <c r="K3154"/>
  <c r="K3158"/>
  <c r="K3155"/>
  <c r="K3159"/>
  <c r="K3156"/>
  <c r="K3160"/>
  <c r="K3157"/>
  <c r="K3161"/>
  <c r="M3153"/>
  <c r="K3163"/>
  <c r="K3164"/>
  <c r="K3165"/>
  <c r="M3154"/>
  <c r="M3155"/>
  <c r="M3157"/>
  <c r="M3158"/>
  <c r="M3159"/>
  <c r="M3160"/>
  <c r="M3162"/>
  <c r="M3163"/>
  <c r="M3164"/>
  <c r="M3165"/>
  <c r="K3167"/>
  <c r="K3176"/>
  <c r="M3166"/>
  <c r="K3168"/>
  <c r="K3172"/>
  <c r="K3169"/>
  <c r="K3173"/>
  <c r="K3170"/>
  <c r="K3174"/>
  <c r="K3171"/>
  <c r="K3175"/>
  <c r="M3167"/>
  <c r="K3177"/>
  <c r="K3178"/>
  <c r="K3179"/>
  <c r="M3168"/>
  <c r="M3169"/>
  <c r="M3171"/>
  <c r="M3172"/>
  <c r="M3173"/>
  <c r="M3174"/>
  <c r="M3176"/>
  <c r="M3177"/>
  <c r="M3178"/>
  <c r="M3179"/>
  <c r="K3181"/>
  <c r="K3190"/>
  <c r="M3180"/>
  <c r="K3182"/>
  <c r="K3186"/>
  <c r="K3183"/>
  <c r="K3187"/>
  <c r="K3184"/>
  <c r="K3188"/>
  <c r="K3185"/>
  <c r="K3189"/>
  <c r="M3181"/>
  <c r="K3191"/>
  <c r="K3192"/>
  <c r="K3193"/>
  <c r="M3182"/>
  <c r="M3183"/>
  <c r="M3185"/>
  <c r="M3186"/>
  <c r="M3187"/>
  <c r="M3188"/>
  <c r="M3190"/>
  <c r="M3191"/>
  <c r="M3192"/>
  <c r="M3193"/>
  <c r="K3195"/>
  <c r="K3204"/>
  <c r="M3194"/>
  <c r="K3196"/>
  <c r="K3200"/>
  <c r="K3197"/>
  <c r="K3201"/>
  <c r="K3198"/>
  <c r="K3202"/>
  <c r="K3199"/>
  <c r="K3203"/>
  <c r="M3195"/>
  <c r="K3205"/>
  <c r="K3206"/>
  <c r="K3207"/>
  <c r="M3196"/>
  <c r="M3197"/>
  <c r="M3199"/>
  <c r="M3200"/>
  <c r="M3201"/>
  <c r="M3202"/>
  <c r="M3204"/>
  <c r="M3205"/>
  <c r="M3206"/>
  <c r="M3207"/>
  <c r="K3209"/>
  <c r="K3218"/>
  <c r="M3208"/>
  <c r="K3210"/>
  <c r="K3214"/>
  <c r="K3211"/>
  <c r="K3215"/>
  <c r="K3212"/>
  <c r="K3216"/>
  <c r="K3213"/>
  <c r="K3217"/>
  <c r="M3209"/>
  <c r="K3219"/>
  <c r="K3220"/>
  <c r="K3221"/>
  <c r="M3210"/>
  <c r="M3211"/>
  <c r="M3213"/>
  <c r="M3214"/>
  <c r="M3215"/>
  <c r="M3216"/>
  <c r="M3218"/>
  <c r="M3219"/>
  <c r="M3220"/>
  <c r="M3221"/>
  <c r="K3223"/>
  <c r="K3232"/>
  <c r="M3222"/>
  <c r="K3224"/>
  <c r="K3228"/>
  <c r="K3225"/>
  <c r="K3229"/>
  <c r="K3226"/>
  <c r="K3230"/>
  <c r="K3227"/>
  <c r="K3231"/>
  <c r="M3223"/>
  <c r="K3233"/>
  <c r="K3234"/>
  <c r="K3235"/>
  <c r="M3224"/>
  <c r="M3225"/>
  <c r="M3227"/>
  <c r="M3228"/>
  <c r="M3229"/>
  <c r="M3230"/>
  <c r="M3232"/>
  <c r="M3233"/>
  <c r="M3234"/>
  <c r="M3235"/>
  <c r="K3237"/>
  <c r="K3246"/>
  <c r="M3236"/>
  <c r="K3238"/>
  <c r="K3242"/>
  <c r="K3239"/>
  <c r="K3243"/>
  <c r="K3240"/>
  <c r="K3244"/>
  <c r="K3241"/>
  <c r="K3245"/>
  <c r="M3237"/>
  <c r="K3247"/>
  <c r="K3248"/>
  <c r="K3249"/>
  <c r="M3238"/>
  <c r="M3239"/>
  <c r="M3241"/>
  <c r="M3242"/>
  <c r="M3243"/>
  <c r="M3244"/>
  <c r="M3246"/>
  <c r="M3247"/>
  <c r="M3248"/>
  <c r="M3249"/>
  <c r="K3251"/>
  <c r="K3260"/>
  <c r="M3250"/>
  <c r="K3252"/>
  <c r="K3256"/>
  <c r="K3253"/>
  <c r="K3257"/>
  <c r="K3254"/>
  <c r="K3258"/>
  <c r="K3255"/>
  <c r="K3259"/>
  <c r="M3251"/>
  <c r="K3261"/>
  <c r="K3262"/>
  <c r="K3263"/>
  <c r="M3252"/>
  <c r="M3253"/>
  <c r="M3255"/>
  <c r="M3256"/>
  <c r="M3257"/>
  <c r="M3258"/>
  <c r="M3260"/>
  <c r="M3261"/>
  <c r="M3262"/>
  <c r="M3263"/>
  <c r="K3265"/>
  <c r="K3274"/>
  <c r="M3264"/>
  <c r="K3266"/>
  <c r="K3270"/>
  <c r="K3267"/>
  <c r="K3271"/>
  <c r="K3268"/>
  <c r="K3272"/>
  <c r="K3269"/>
  <c r="K3273"/>
  <c r="M3265"/>
  <c r="K3275"/>
  <c r="K3276"/>
  <c r="K3277"/>
  <c r="M3266"/>
  <c r="M3267"/>
  <c r="M3269"/>
  <c r="M3270"/>
  <c r="M3271"/>
  <c r="M3272"/>
  <c r="M3274"/>
  <c r="M3275"/>
  <c r="M3276"/>
  <c r="M3277"/>
  <c r="K3279"/>
  <c r="K3288"/>
  <c r="M3278"/>
  <c r="K3280"/>
  <c r="K3284"/>
  <c r="K3281"/>
  <c r="K3285"/>
  <c r="K3282"/>
  <c r="K3286"/>
  <c r="K3283"/>
  <c r="K3287"/>
  <c r="M3279"/>
  <c r="K3289"/>
  <c r="K3290"/>
  <c r="K3291"/>
  <c r="M3280"/>
  <c r="M3281"/>
  <c r="M3283"/>
  <c r="M3284"/>
  <c r="M3285"/>
  <c r="M3286"/>
  <c r="M3288"/>
  <c r="M3289"/>
  <c r="M3290"/>
  <c r="M3291"/>
  <c r="K3293"/>
  <c r="K3302"/>
  <c r="M3292"/>
  <c r="K3294"/>
  <c r="K3298"/>
  <c r="K3295"/>
  <c r="K3299"/>
  <c r="K3296"/>
  <c r="K3300"/>
  <c r="K3297"/>
  <c r="K3301"/>
  <c r="M3293"/>
  <c r="K3303"/>
  <c r="K3304"/>
  <c r="K3305"/>
  <c r="M3294"/>
  <c r="M3295"/>
  <c r="M3297"/>
  <c r="M3298"/>
  <c r="M3299"/>
  <c r="M3300"/>
  <c r="M3302"/>
  <c r="M3303"/>
  <c r="M3304"/>
  <c r="M3305"/>
  <c r="K3307"/>
  <c r="K3316"/>
  <c r="M3306"/>
  <c r="K3308"/>
  <c r="K3312"/>
  <c r="K3309"/>
  <c r="K3313"/>
  <c r="K3310"/>
  <c r="K3314"/>
  <c r="K3311"/>
  <c r="K3315"/>
  <c r="M3307"/>
  <c r="K3317"/>
  <c r="K3318"/>
  <c r="K3319"/>
  <c r="M3308"/>
  <c r="M3309"/>
  <c r="M3311"/>
  <c r="M3312"/>
  <c r="M3313"/>
  <c r="M3314"/>
  <c r="M3316"/>
  <c r="M3317"/>
  <c r="M3318"/>
  <c r="M3319"/>
  <c r="K3321"/>
  <c r="K3330"/>
  <c r="M3320"/>
  <c r="K3322"/>
  <c r="K3326"/>
  <c r="K3323"/>
  <c r="K3327"/>
  <c r="K3324"/>
  <c r="K3328"/>
  <c r="K3325"/>
  <c r="K3329"/>
  <c r="M3321"/>
  <c r="K3331"/>
  <c r="K3332"/>
  <c r="K3333"/>
  <c r="M3322"/>
  <c r="M3323"/>
  <c r="M3325"/>
  <c r="M3326"/>
  <c r="M3327"/>
  <c r="M3328"/>
  <c r="M3330"/>
  <c r="M3331"/>
  <c r="M3332"/>
  <c r="M3333"/>
  <c r="K3335"/>
  <c r="K3344"/>
  <c r="M3334"/>
  <c r="K3336"/>
  <c r="K3340"/>
  <c r="K3337"/>
  <c r="K3341"/>
  <c r="K3338"/>
  <c r="K3342"/>
  <c r="K3339"/>
  <c r="K3343"/>
  <c r="M3335"/>
  <c r="K3345"/>
  <c r="K3346"/>
  <c r="K3347"/>
  <c r="M3336"/>
  <c r="M3337"/>
  <c r="M3339"/>
  <c r="M3340"/>
  <c r="M3341"/>
  <c r="M3342"/>
  <c r="M3344"/>
  <c r="M3345"/>
  <c r="M3346"/>
  <c r="M3347"/>
  <c r="K3349"/>
  <c r="K3358"/>
  <c r="M3348"/>
  <c r="K3350"/>
  <c r="K3354"/>
  <c r="K3351"/>
  <c r="K3355"/>
  <c r="K3352"/>
  <c r="K3356"/>
  <c r="K3353"/>
  <c r="K3357"/>
  <c r="M3349"/>
  <c r="K3359"/>
  <c r="K3360"/>
  <c r="K3361"/>
  <c r="M3350"/>
  <c r="M3351"/>
  <c r="M3353"/>
  <c r="M3354"/>
  <c r="M3355"/>
  <c r="M3356"/>
  <c r="M3358"/>
  <c r="M3359"/>
  <c r="M3360"/>
  <c r="M3361"/>
  <c r="K3363"/>
  <c r="K3372"/>
  <c r="M3362"/>
  <c r="K3364"/>
  <c r="K3368"/>
  <c r="K3365"/>
  <c r="K3369"/>
  <c r="K3366"/>
  <c r="K3370"/>
  <c r="K3367"/>
  <c r="K3371"/>
  <c r="M3363"/>
  <c r="K3373"/>
  <c r="K3374"/>
  <c r="K3375"/>
  <c r="M3364"/>
  <c r="M3365"/>
  <c r="M3367"/>
  <c r="M3368"/>
  <c r="M3369"/>
  <c r="M3370"/>
  <c r="M3372"/>
  <c r="M3373"/>
  <c r="M3374"/>
  <c r="M3375"/>
  <c r="K3377"/>
  <c r="K3386"/>
  <c r="M3376"/>
  <c r="K3378"/>
  <c r="K3382"/>
  <c r="K3379"/>
  <c r="K3383"/>
  <c r="K3380"/>
  <c r="K3384"/>
  <c r="K3381"/>
  <c r="K3385"/>
  <c r="M3377"/>
  <c r="K3387"/>
  <c r="K3388"/>
  <c r="K3389"/>
  <c r="M3378"/>
  <c r="M3379"/>
  <c r="M3381"/>
  <c r="M3382"/>
  <c r="M3383"/>
  <c r="M3384"/>
  <c r="M3386"/>
  <c r="M3387"/>
  <c r="M3388"/>
  <c r="M3389"/>
  <c r="K3391"/>
  <c r="K3400"/>
  <c r="M3390"/>
  <c r="K3392"/>
  <c r="K3396"/>
  <c r="K3393"/>
  <c r="K3397"/>
  <c r="K3394"/>
  <c r="K3398"/>
  <c r="K3395"/>
  <c r="K3399"/>
  <c r="M3391"/>
  <c r="K3401"/>
  <c r="K3402"/>
  <c r="K3403"/>
  <c r="M3392"/>
  <c r="M3393"/>
  <c r="M3395"/>
  <c r="M3396"/>
  <c r="M3397"/>
  <c r="M3398"/>
  <c r="M3400"/>
  <c r="M3401"/>
  <c r="M3402"/>
  <c r="M3403"/>
  <c r="K3405"/>
  <c r="K3414"/>
  <c r="M3404"/>
  <c r="K3406"/>
  <c r="K3410"/>
  <c r="K3407"/>
  <c r="K3411"/>
  <c r="K3408"/>
  <c r="K3412"/>
  <c r="K3409"/>
  <c r="K3413"/>
  <c r="M3405"/>
  <c r="K3415"/>
  <c r="K3416"/>
  <c r="K3417"/>
  <c r="M3406"/>
  <c r="M3407"/>
  <c r="M3409"/>
  <c r="M3410"/>
  <c r="M3411"/>
  <c r="M3412"/>
  <c r="M3414"/>
  <c r="M3415"/>
  <c r="M3416"/>
  <c r="M3417"/>
  <c r="K3419"/>
  <c r="K3428"/>
  <c r="M3418"/>
  <c r="K3420"/>
  <c r="K3424"/>
  <c r="K3421"/>
  <c r="K3425"/>
  <c r="K3422"/>
  <c r="K3426"/>
  <c r="K3423"/>
  <c r="K3427"/>
  <c r="M3419"/>
  <c r="K3429"/>
  <c r="K3430"/>
  <c r="K3431"/>
  <c r="M3420"/>
  <c r="M3421"/>
  <c r="M3423"/>
  <c r="M3424"/>
  <c r="M3425"/>
  <c r="M3426"/>
  <c r="M3428"/>
  <c r="M3429"/>
  <c r="M3430"/>
  <c r="M3431"/>
  <c r="K3433"/>
  <c r="K3442"/>
  <c r="M3432"/>
  <c r="K3434"/>
  <c r="K3438"/>
  <c r="K3435"/>
  <c r="K3439"/>
  <c r="K3436"/>
  <c r="K3440"/>
  <c r="K3437"/>
  <c r="K3441"/>
  <c r="M3433"/>
  <c r="K3443"/>
  <c r="K3444"/>
  <c r="K3445"/>
  <c r="M3434"/>
  <c r="M3435"/>
  <c r="M3437"/>
  <c r="M3438"/>
  <c r="M3439"/>
  <c r="M3440"/>
  <c r="M3442"/>
  <c r="M3443"/>
  <c r="M3444"/>
  <c r="M3445"/>
  <c r="K3447"/>
  <c r="K3456"/>
  <c r="M3446"/>
  <c r="K3448"/>
  <c r="K3452"/>
  <c r="K3449"/>
  <c r="K3453"/>
  <c r="K3450"/>
  <c r="K3454"/>
  <c r="K3451"/>
  <c r="K3455"/>
  <c r="M3447"/>
  <c r="K3457"/>
  <c r="K3458"/>
  <c r="K3459"/>
  <c r="M3448"/>
  <c r="M3449"/>
  <c r="M3451"/>
  <c r="M3452"/>
  <c r="M3453"/>
  <c r="M3454"/>
  <c r="M3456"/>
  <c r="M3457"/>
  <c r="M3458"/>
  <c r="M3459"/>
  <c r="K3461"/>
  <c r="K3470"/>
  <c r="M3460"/>
  <c r="K3462"/>
  <c r="K3466"/>
  <c r="K3463"/>
  <c r="K3467"/>
  <c r="K3464"/>
  <c r="K3468"/>
  <c r="K3465"/>
  <c r="K3469"/>
  <c r="M3461"/>
  <c r="K3471"/>
  <c r="K3472"/>
  <c r="K3473"/>
  <c r="M3462"/>
  <c r="M3463"/>
  <c r="M3465"/>
  <c r="M3466"/>
  <c r="M3467"/>
  <c r="M3468"/>
  <c r="M3470"/>
  <c r="M3471"/>
  <c r="M3472"/>
  <c r="M3473"/>
  <c r="K3475"/>
  <c r="K3484"/>
  <c r="M3474"/>
  <c r="K3476"/>
  <c r="K3480"/>
  <c r="K3477"/>
  <c r="K3481"/>
  <c r="K3478"/>
  <c r="K3482"/>
  <c r="K3479"/>
  <c r="K3483"/>
  <c r="M3475"/>
  <c r="K3485"/>
  <c r="K3486"/>
  <c r="K3487"/>
  <c r="M3476"/>
  <c r="M3477"/>
  <c r="M3479"/>
  <c r="M3480"/>
  <c r="M3481"/>
  <c r="M3482"/>
  <c r="M3484"/>
  <c r="M3485"/>
  <c r="M3486"/>
  <c r="M3487"/>
  <c r="K3489"/>
  <c r="K3498"/>
  <c r="M3488"/>
  <c r="K3490"/>
  <c r="K3494"/>
  <c r="K3491"/>
  <c r="K3495"/>
  <c r="K3492"/>
  <c r="K3496"/>
  <c r="K3493"/>
  <c r="K3497"/>
  <c r="M3489"/>
  <c r="K3499"/>
  <c r="K3500"/>
  <c r="K3501"/>
  <c r="M3490"/>
  <c r="M3491"/>
  <c r="M3493"/>
  <c r="M3494"/>
  <c r="M3495"/>
  <c r="M3496"/>
  <c r="M3498"/>
  <c r="M3499"/>
  <c r="M3500"/>
  <c r="M3501"/>
  <c r="K3503"/>
  <c r="K3512"/>
  <c r="M3502"/>
  <c r="K3504"/>
  <c r="K3508"/>
  <c r="K3505"/>
  <c r="K3509"/>
  <c r="K3506"/>
  <c r="K3510"/>
  <c r="K3507"/>
  <c r="K3511"/>
  <c r="M3503"/>
  <c r="K3513"/>
  <c r="K3514"/>
  <c r="K3515"/>
  <c r="M3504"/>
  <c r="M3505"/>
  <c r="M3507"/>
  <c r="M3508"/>
  <c r="M3509"/>
  <c r="M3510"/>
  <c r="M3512"/>
  <c r="M3513"/>
  <c r="M3514"/>
  <c r="M3515"/>
  <c r="K3517"/>
  <c r="K3526"/>
  <c r="M3516"/>
  <c r="K3518"/>
  <c r="K3522"/>
  <c r="K3519"/>
  <c r="K3523"/>
  <c r="K3520"/>
  <c r="K3524"/>
  <c r="K3521"/>
  <c r="K3525"/>
  <c r="M3517"/>
  <c r="K3527"/>
  <c r="K3528"/>
  <c r="K3529"/>
  <c r="M3518"/>
  <c r="M3519"/>
  <c r="M3521"/>
  <c r="M3522"/>
  <c r="M3523"/>
  <c r="M3524"/>
  <c r="M3526"/>
  <c r="M3527"/>
  <c r="M3528"/>
  <c r="M3529"/>
  <c r="K3531"/>
  <c r="K3540"/>
  <c r="M3530"/>
  <c r="K3532"/>
  <c r="K3536"/>
  <c r="K3533"/>
  <c r="K3537"/>
  <c r="K3534"/>
  <c r="K3538"/>
  <c r="K3535"/>
  <c r="K3539"/>
  <c r="M3531"/>
  <c r="K3541"/>
  <c r="K3542"/>
  <c r="K3543"/>
  <c r="M3532"/>
  <c r="M3533"/>
  <c r="M3535"/>
  <c r="M3536"/>
  <c r="M3537"/>
  <c r="M3538"/>
  <c r="M3540"/>
  <c r="M3541"/>
  <c r="M3542"/>
  <c r="M3543"/>
  <c r="K3545"/>
  <c r="K3554"/>
  <c r="M3544"/>
  <c r="K3546"/>
  <c r="K3550"/>
  <c r="K3547"/>
  <c r="K3551"/>
  <c r="K3548"/>
  <c r="K3552"/>
  <c r="K3549"/>
  <c r="K3553"/>
  <c r="M3545"/>
  <c r="K3555"/>
  <c r="K3556"/>
  <c r="K3557"/>
  <c r="M3546"/>
  <c r="M3547"/>
  <c r="M3549"/>
  <c r="M3550"/>
  <c r="M3551"/>
  <c r="M3552"/>
  <c r="M3554"/>
  <c r="M3555"/>
  <c r="M3556"/>
  <c r="M3557"/>
  <c r="K3559"/>
  <c r="K3568"/>
  <c r="M3558"/>
  <c r="K3560"/>
  <c r="K3564"/>
  <c r="K3561"/>
  <c r="K3565"/>
  <c r="K3562"/>
  <c r="K3566"/>
  <c r="K3563"/>
  <c r="K3567"/>
  <c r="M3559"/>
  <c r="K3569"/>
  <c r="K3570"/>
  <c r="K3571"/>
  <c r="M3560"/>
  <c r="M3561"/>
  <c r="M3563"/>
  <c r="M3564"/>
  <c r="M3565"/>
  <c r="M3566"/>
  <c r="M3568"/>
  <c r="M3569"/>
  <c r="M3570"/>
  <c r="M3571"/>
  <c r="K3573"/>
  <c r="K3582"/>
  <c r="M3572"/>
  <c r="K3574"/>
  <c r="K3578"/>
  <c r="K3575"/>
  <c r="K3579"/>
  <c r="K3576"/>
  <c r="K3580"/>
  <c r="K3577"/>
  <c r="K3581"/>
  <c r="M3573"/>
  <c r="K3583"/>
  <c r="K3584"/>
  <c r="K3585"/>
  <c r="M3574"/>
  <c r="M3575"/>
  <c r="M3577"/>
  <c r="M3578"/>
  <c r="M3579"/>
  <c r="M3580"/>
  <c r="M3582"/>
  <c r="M3583"/>
  <c r="M3584"/>
  <c r="M3585"/>
  <c r="K3587"/>
  <c r="K3596"/>
  <c r="M3586"/>
  <c r="K3588"/>
  <c r="K3592"/>
  <c r="K3589"/>
  <c r="K3593"/>
  <c r="K3590"/>
  <c r="K3594"/>
  <c r="K3591"/>
  <c r="K3595"/>
  <c r="M3587"/>
  <c r="K3597"/>
  <c r="K3598"/>
  <c r="K3599"/>
  <c r="M3588"/>
  <c r="M3589"/>
  <c r="M3591"/>
  <c r="M3592"/>
  <c r="M3593"/>
  <c r="M3594"/>
  <c r="M3596"/>
  <c r="M3597"/>
  <c r="M3598"/>
  <c r="M3599"/>
  <c r="K3601"/>
  <c r="K3610"/>
  <c r="M3600"/>
  <c r="K3602"/>
  <c r="K3606"/>
  <c r="K3603"/>
  <c r="K3607"/>
  <c r="K3604"/>
  <c r="K3608"/>
  <c r="K3605"/>
  <c r="K3609"/>
  <c r="M3601"/>
  <c r="K3611"/>
  <c r="K3612"/>
  <c r="K3613"/>
  <c r="M3602"/>
  <c r="M3603"/>
  <c r="M3605"/>
  <c r="M3606"/>
  <c r="M3607"/>
  <c r="M3608"/>
  <c r="M3610"/>
  <c r="M3611"/>
  <c r="M3612"/>
  <c r="M3613"/>
  <c r="K3615"/>
  <c r="K3624"/>
  <c r="M3614"/>
  <c r="K3616"/>
  <c r="K3620"/>
  <c r="K3617"/>
  <c r="K3621"/>
  <c r="K3618"/>
  <c r="K3622"/>
  <c r="K3619"/>
  <c r="K3623"/>
  <c r="M3615"/>
  <c r="K3625"/>
  <c r="K3626"/>
  <c r="K3627"/>
  <c r="M3616"/>
  <c r="M3617"/>
  <c r="M3619"/>
  <c r="M3620"/>
  <c r="M3621"/>
  <c r="M3622"/>
  <c r="M3624"/>
  <c r="M3625"/>
  <c r="M3626"/>
  <c r="M3627"/>
  <c r="K3629"/>
  <c r="K3638"/>
  <c r="M3628"/>
  <c r="K3630"/>
  <c r="K3634"/>
  <c r="K3631"/>
  <c r="K3635"/>
  <c r="K3632"/>
  <c r="K3636"/>
  <c r="K3633"/>
  <c r="K3637"/>
  <c r="M3629"/>
  <c r="K3639"/>
  <c r="K3640"/>
  <c r="K3641"/>
  <c r="M3630"/>
  <c r="M3631"/>
  <c r="M3633"/>
  <c r="M3634"/>
  <c r="M3635"/>
  <c r="M3636"/>
  <c r="M3638"/>
  <c r="M3639"/>
  <c r="M3640"/>
  <c r="M3641"/>
  <c r="K3643"/>
  <c r="K3652"/>
  <c r="M3642"/>
  <c r="K3644"/>
  <c r="K3648"/>
  <c r="K3645"/>
  <c r="K3649"/>
  <c r="K3646"/>
  <c r="K3650"/>
  <c r="K3647"/>
  <c r="K3651"/>
  <c r="M3643"/>
  <c r="K3653"/>
  <c r="K3654"/>
  <c r="K3655"/>
  <c r="M3644"/>
  <c r="M3645"/>
  <c r="M3647"/>
  <c r="M3648"/>
  <c r="M3649"/>
  <c r="M3650"/>
  <c r="M3652"/>
  <c r="M3653"/>
  <c r="M3654"/>
  <c r="M3655"/>
  <c r="K3657"/>
  <c r="K3666"/>
  <c r="M3656"/>
  <c r="K3658"/>
  <c r="K3662"/>
  <c r="K3659"/>
  <c r="K3663"/>
  <c r="K3660"/>
  <c r="K3664"/>
  <c r="K3661"/>
  <c r="K3665"/>
  <c r="M3657"/>
  <c r="K3667"/>
  <c r="K3668"/>
  <c r="K3669"/>
  <c r="M3658"/>
  <c r="M3659"/>
  <c r="M3661"/>
  <c r="M3662"/>
  <c r="M3663"/>
  <c r="M3664"/>
  <c r="M3666"/>
  <c r="M3667"/>
  <c r="M3668"/>
  <c r="M3669"/>
  <c r="K3671"/>
  <c r="K3680"/>
  <c r="M3670"/>
  <c r="K3672"/>
  <c r="K3676"/>
  <c r="K3673"/>
  <c r="K3677"/>
  <c r="K3674"/>
  <c r="K3678"/>
  <c r="K3675"/>
  <c r="K3679"/>
  <c r="M3671"/>
  <c r="K3681"/>
  <c r="K3682"/>
  <c r="K3683"/>
  <c r="M3672"/>
  <c r="M3673"/>
  <c r="M3675"/>
  <c r="M3676"/>
  <c r="M3677"/>
  <c r="M3678"/>
  <c r="M3680"/>
  <c r="M3681"/>
  <c r="M3682"/>
  <c r="M3683"/>
  <c r="K3685"/>
  <c r="K3694"/>
  <c r="M3684"/>
  <c r="K3686"/>
  <c r="K3690"/>
  <c r="K3687"/>
  <c r="K3691"/>
  <c r="K3688"/>
  <c r="K3692"/>
  <c r="K3689"/>
  <c r="K3693"/>
  <c r="M3685"/>
  <c r="K3695"/>
  <c r="K3696"/>
  <c r="K3697"/>
  <c r="M3686"/>
  <c r="M3687"/>
  <c r="M3689"/>
  <c r="M3690"/>
  <c r="M3691"/>
  <c r="M3692"/>
  <c r="M3694"/>
  <c r="M3695"/>
  <c r="M3696"/>
  <c r="M3697"/>
  <c r="K3699"/>
  <c r="K3708"/>
  <c r="M3698"/>
  <c r="K3700"/>
  <c r="K3704"/>
  <c r="K3701"/>
  <c r="K3705"/>
  <c r="K3702"/>
  <c r="K3706"/>
  <c r="K3703"/>
  <c r="K3707"/>
  <c r="M3699"/>
  <c r="K3709"/>
  <c r="K3710"/>
  <c r="K3711"/>
  <c r="M3700"/>
  <c r="M3701"/>
  <c r="M3703"/>
  <c r="M3704"/>
  <c r="M3705"/>
  <c r="M3706"/>
  <c r="M3708"/>
  <c r="M3709"/>
  <c r="M3710"/>
  <c r="M3711"/>
  <c r="K3713"/>
  <c r="K3722"/>
  <c r="M3712"/>
  <c r="K3714"/>
  <c r="K3718"/>
  <c r="K3715"/>
  <c r="K3719"/>
  <c r="K3716"/>
  <c r="K3720"/>
  <c r="K3717"/>
  <c r="K3721"/>
  <c r="M3713"/>
  <c r="K3723"/>
  <c r="K3724"/>
  <c r="K3725"/>
  <c r="M3714"/>
  <c r="M3715"/>
  <c r="M3717"/>
  <c r="M3718"/>
  <c r="M3719"/>
  <c r="M3720"/>
  <c r="M3722"/>
  <c r="M3723"/>
  <c r="M3724"/>
  <c r="M3725"/>
  <c r="K3727"/>
  <c r="K3736"/>
  <c r="M3726"/>
  <c r="K3728"/>
  <c r="K3732"/>
  <c r="K3729"/>
  <c r="K3733"/>
  <c r="K3730"/>
  <c r="K3734"/>
  <c r="K3731"/>
  <c r="K3735"/>
  <c r="M3727"/>
  <c r="K3737"/>
  <c r="K3738"/>
  <c r="K3739"/>
  <c r="M3728"/>
  <c r="M3729"/>
  <c r="M3731"/>
  <c r="M3732"/>
  <c r="M3733"/>
  <c r="M3734"/>
  <c r="M3736"/>
  <c r="M3737"/>
  <c r="M3738"/>
  <c r="M3739"/>
  <c r="K3741"/>
  <c r="K3750"/>
  <c r="M3740"/>
  <c r="K3742"/>
  <c r="K3746"/>
  <c r="K3743"/>
  <c r="K3747"/>
  <c r="K3744"/>
  <c r="K3748"/>
  <c r="K3745"/>
  <c r="K3749"/>
  <c r="M3741"/>
  <c r="K3751"/>
  <c r="K3752"/>
  <c r="K3753"/>
  <c r="M3742"/>
  <c r="M3743"/>
  <c r="M3745"/>
  <c r="M3746"/>
  <c r="M3747"/>
  <c r="M3748"/>
  <c r="M3750"/>
  <c r="M3751"/>
  <c r="M3752"/>
  <c r="M3753"/>
  <c r="K3755"/>
  <c r="K3764"/>
  <c r="M3754"/>
  <c r="K3756"/>
  <c r="K3760"/>
  <c r="K3757"/>
  <c r="K3761"/>
  <c r="K3758"/>
  <c r="K3762"/>
  <c r="K3759"/>
  <c r="K3763"/>
  <c r="M3755"/>
  <c r="K3765"/>
  <c r="K3766"/>
  <c r="K3767"/>
  <c r="M3756"/>
  <c r="M3757"/>
  <c r="M3759"/>
  <c r="M3760"/>
  <c r="M3761"/>
  <c r="M3762"/>
  <c r="M3764"/>
  <c r="M3765"/>
  <c r="M3766"/>
  <c r="M3767"/>
  <c r="K3769"/>
  <c r="K3778"/>
  <c r="M3768"/>
  <c r="K3770"/>
  <c r="K3774"/>
  <c r="K3771"/>
  <c r="K3775"/>
  <c r="K3772"/>
  <c r="K3776"/>
  <c r="K3773"/>
  <c r="K3777"/>
  <c r="M3769"/>
  <c r="K3779"/>
  <c r="K3780"/>
  <c r="K3781"/>
  <c r="M3770"/>
  <c r="M3771"/>
  <c r="M3773"/>
  <c r="M3774"/>
  <c r="M3775"/>
  <c r="M3776"/>
  <c r="M3778"/>
  <c r="M3779"/>
  <c r="M3780"/>
  <c r="M3781"/>
  <c r="K3783"/>
  <c r="K3792"/>
  <c r="M3782"/>
  <c r="K3784"/>
  <c r="K3788"/>
  <c r="K3785"/>
  <c r="K3789"/>
  <c r="K3786"/>
  <c r="K3790"/>
  <c r="K3787"/>
  <c r="K3791"/>
  <c r="M3783"/>
  <c r="K3793"/>
  <c r="K3794"/>
  <c r="K3795"/>
  <c r="M3784"/>
  <c r="M3785"/>
  <c r="M3787"/>
  <c r="M3788"/>
  <c r="M3789"/>
  <c r="M3790"/>
  <c r="M3792"/>
  <c r="M3793"/>
  <c r="M3794"/>
  <c r="M3795"/>
  <c r="K3797"/>
  <c r="K3806"/>
  <c r="M3796"/>
  <c r="K3798"/>
  <c r="K3802"/>
  <c r="K3799"/>
  <c r="K3803"/>
  <c r="K3800"/>
  <c r="K3804"/>
  <c r="K3801"/>
  <c r="K3805"/>
  <c r="M3797"/>
  <c r="K3807"/>
  <c r="K3808"/>
  <c r="K3809"/>
  <c r="M3798"/>
  <c r="M3799"/>
  <c r="M3801"/>
  <c r="M3802"/>
  <c r="M3803"/>
  <c r="M3804"/>
  <c r="M3806"/>
  <c r="M3807"/>
  <c r="M3808"/>
  <c r="M3809"/>
  <c r="K3811"/>
  <c r="K3820"/>
  <c r="M3810"/>
  <c r="K3812"/>
  <c r="K3816"/>
  <c r="K3813"/>
  <c r="K3817"/>
  <c r="K3814"/>
  <c r="K3818"/>
  <c r="K3815"/>
  <c r="K3819"/>
  <c r="M3811"/>
  <c r="K3821"/>
  <c r="K3822"/>
  <c r="K3823"/>
  <c r="M3812"/>
  <c r="M3813"/>
  <c r="M3815"/>
  <c r="M3816"/>
  <c r="M3817"/>
  <c r="M3818"/>
  <c r="M3820"/>
  <c r="M3821"/>
  <c r="M3822"/>
  <c r="M3823"/>
  <c r="K3825"/>
  <c r="K3834"/>
  <c r="M3824"/>
  <c r="K3826"/>
  <c r="K3830"/>
  <c r="K3827"/>
  <c r="K3831"/>
  <c r="K3828"/>
  <c r="K3832"/>
  <c r="K3829"/>
  <c r="K3833"/>
  <c r="M3825"/>
  <c r="K3835"/>
  <c r="K3836"/>
  <c r="K3837"/>
  <c r="M3826"/>
  <c r="M3827"/>
  <c r="M3829"/>
  <c r="M3830"/>
  <c r="M3831"/>
  <c r="M3832"/>
  <c r="M3834"/>
  <c r="M3835"/>
  <c r="M3836"/>
  <c r="M3837"/>
  <c r="K3839"/>
  <c r="K3848"/>
  <c r="M3838"/>
  <c r="K3840"/>
  <c r="K3844"/>
  <c r="K3841"/>
  <c r="K3845"/>
  <c r="K3842"/>
  <c r="K3846"/>
  <c r="K3843"/>
  <c r="K3847"/>
  <c r="M3839"/>
  <c r="K3849"/>
  <c r="K3850"/>
  <c r="K3851"/>
  <c r="M3840"/>
  <c r="M3841"/>
  <c r="M3843"/>
  <c r="M3844"/>
  <c r="M3845"/>
  <c r="M3846"/>
  <c r="M3848"/>
  <c r="M3849"/>
  <c r="M3850"/>
  <c r="M3851"/>
  <c r="K3853"/>
  <c r="K3862"/>
  <c r="M3852"/>
  <c r="K3854"/>
  <c r="K3858"/>
  <c r="K3855"/>
  <c r="K3859"/>
  <c r="K3856"/>
  <c r="K3860"/>
  <c r="K3857"/>
  <c r="K3861"/>
  <c r="M3853"/>
  <c r="K3863"/>
  <c r="K3864"/>
  <c r="K3865"/>
  <c r="M3854"/>
  <c r="M3855"/>
  <c r="M3857"/>
  <c r="M3858"/>
  <c r="M3859"/>
  <c r="M3860"/>
  <c r="M3862"/>
  <c r="M3863"/>
  <c r="M3864"/>
  <c r="M3865"/>
  <c r="K3867"/>
  <c r="K3876"/>
  <c r="M3866"/>
  <c r="K3868"/>
  <c r="K3872"/>
  <c r="K3869"/>
  <c r="K3873"/>
  <c r="K3870"/>
  <c r="K3874"/>
  <c r="K3871"/>
  <c r="K3875"/>
  <c r="M3867"/>
  <c r="K3877"/>
  <c r="K3878"/>
  <c r="K3879"/>
  <c r="M3868"/>
  <c r="M3869"/>
  <c r="M3871"/>
  <c r="M3872"/>
  <c r="M3873"/>
  <c r="M3874"/>
  <c r="M3876"/>
  <c r="M3877"/>
  <c r="M3878"/>
  <c r="M3879"/>
  <c r="K3881"/>
  <c r="K3890"/>
  <c r="M3880"/>
  <c r="K3882"/>
  <c r="K3886"/>
  <c r="K3883"/>
  <c r="K3887"/>
  <c r="K3884"/>
  <c r="K3888"/>
  <c r="K3885"/>
  <c r="K3889"/>
  <c r="M3881"/>
  <c r="K3891"/>
  <c r="K3892"/>
  <c r="K3893"/>
  <c r="M3882"/>
  <c r="M3883"/>
  <c r="M3885"/>
  <c r="M3886"/>
  <c r="M3887"/>
  <c r="M3888"/>
  <c r="M3890"/>
  <c r="M3891"/>
  <c r="M3892"/>
  <c r="M3893"/>
  <c r="K3895"/>
  <c r="K3904"/>
  <c r="M3894"/>
  <c r="K3896"/>
  <c r="K3900"/>
  <c r="K3897"/>
  <c r="K3901"/>
  <c r="K3898"/>
  <c r="K3902"/>
  <c r="K3899"/>
  <c r="K3903"/>
  <c r="M3895"/>
  <c r="K3905"/>
  <c r="K3906"/>
  <c r="K3907"/>
  <c r="M3896"/>
  <c r="M3897"/>
  <c r="M3899"/>
  <c r="M3900"/>
  <c r="M3901"/>
  <c r="M3902"/>
  <c r="M3904"/>
  <c r="M3905"/>
  <c r="M3906"/>
  <c r="M3907"/>
  <c r="K3909"/>
  <c r="K3918"/>
  <c r="M3908"/>
  <c r="K3910"/>
  <c r="K3914"/>
  <c r="K3911"/>
  <c r="K3915"/>
  <c r="K3912"/>
  <c r="K3916"/>
  <c r="K3913"/>
  <c r="K3917"/>
  <c r="M3909"/>
  <c r="K3919"/>
  <c r="K3920"/>
  <c r="K3921"/>
  <c r="M3910"/>
  <c r="M3911"/>
  <c r="M3913"/>
  <c r="M3914"/>
  <c r="M3915"/>
  <c r="M3916"/>
  <c r="M3918"/>
  <c r="M3919"/>
  <c r="M3920"/>
  <c r="M3921"/>
  <c r="K3923"/>
  <c r="K3932"/>
  <c r="M3922"/>
  <c r="K3924"/>
  <c r="K3928"/>
  <c r="K3925"/>
  <c r="K3929"/>
  <c r="K3926"/>
  <c r="K3930"/>
  <c r="K3927"/>
  <c r="K3931"/>
  <c r="M3923"/>
  <c r="K3933"/>
  <c r="K3934"/>
  <c r="K3935"/>
  <c r="M3924"/>
  <c r="M3925"/>
  <c r="M3927"/>
  <c r="M3928"/>
  <c r="M3929"/>
  <c r="M3930"/>
  <c r="M3932"/>
  <c r="M3933"/>
  <c r="M3934"/>
  <c r="M3935"/>
  <c r="K3937"/>
  <c r="K3946"/>
  <c r="M3936"/>
  <c r="K3938"/>
  <c r="K3942"/>
  <c r="K3939"/>
  <c r="K3943"/>
  <c r="K3940"/>
  <c r="K3944"/>
  <c r="K3941"/>
  <c r="K3945"/>
  <c r="M3937"/>
  <c r="K3947"/>
  <c r="K3948"/>
  <c r="K3949"/>
  <c r="M3938"/>
  <c r="M3939"/>
  <c r="M3941"/>
  <c r="M3942"/>
  <c r="M3943"/>
  <c r="M3944"/>
  <c r="M3946"/>
  <c r="M3947"/>
  <c r="M3948"/>
  <c r="M3949"/>
  <c r="K3951"/>
  <c r="K3960"/>
  <c r="M3950"/>
  <c r="K3952"/>
  <c r="K3956"/>
  <c r="K3953"/>
  <c r="K3957"/>
  <c r="K3954"/>
  <c r="K3958"/>
  <c r="K3955"/>
  <c r="K3959"/>
  <c r="M3951"/>
  <c r="K3961"/>
  <c r="K3962"/>
  <c r="K3963"/>
  <c r="M3952"/>
  <c r="M3953"/>
  <c r="M3955"/>
  <c r="M3956"/>
  <c r="M3957"/>
  <c r="M3958"/>
  <c r="M3960"/>
  <c r="M3961"/>
  <c r="M3962"/>
  <c r="M3963"/>
  <c r="K3965"/>
  <c r="K3974"/>
  <c r="M3964"/>
  <c r="K3966"/>
  <c r="K3970"/>
  <c r="K3967"/>
  <c r="K3971"/>
  <c r="K3968"/>
  <c r="K3972"/>
  <c r="K3969"/>
  <c r="K3973"/>
  <c r="M3965"/>
  <c r="K3975"/>
  <c r="K3976"/>
  <c r="K3977"/>
  <c r="M3966"/>
  <c r="M3967"/>
  <c r="M3969"/>
  <c r="M3970"/>
  <c r="M3971"/>
  <c r="M3972"/>
  <c r="M3974"/>
  <c r="M3975"/>
  <c r="M3976"/>
  <c r="M3977"/>
  <c r="K3979"/>
  <c r="K3988"/>
  <c r="M3978"/>
  <c r="K3980"/>
  <c r="K3984"/>
  <c r="K3981"/>
  <c r="K3985"/>
  <c r="K3982"/>
  <c r="K3986"/>
  <c r="K3983"/>
  <c r="K3987"/>
  <c r="M3979"/>
  <c r="K3989"/>
  <c r="K3990"/>
  <c r="K3991"/>
  <c r="M3980"/>
  <c r="M3981"/>
  <c r="M3983"/>
  <c r="M3984"/>
  <c r="M3985"/>
  <c r="M3986"/>
  <c r="M3988"/>
  <c r="M3989"/>
  <c r="M3990"/>
  <c r="M3991"/>
  <c r="K3993"/>
  <c r="K4002"/>
  <c r="M3992"/>
  <c r="K3994"/>
  <c r="K3998"/>
  <c r="K3995"/>
  <c r="K3999"/>
  <c r="K3996"/>
  <c r="K4000"/>
  <c r="K3997"/>
  <c r="K4001"/>
  <c r="M3993"/>
  <c r="K4003"/>
  <c r="K4004"/>
  <c r="K4005"/>
  <c r="M3994"/>
  <c r="M3995"/>
  <c r="M3997"/>
  <c r="M3998"/>
  <c r="M3999"/>
  <c r="M4000"/>
  <c r="M4002"/>
  <c r="M4003"/>
  <c r="M4004"/>
  <c r="M4005"/>
  <c r="K4007"/>
  <c r="K4016"/>
  <c r="M4006"/>
  <c r="K4008"/>
  <c r="K4012"/>
  <c r="K4009"/>
  <c r="K4013"/>
  <c r="K4010"/>
  <c r="K4014"/>
  <c r="K4011"/>
  <c r="K4015"/>
  <c r="M4007"/>
  <c r="K4017"/>
  <c r="K4018"/>
  <c r="K4019"/>
  <c r="M4008"/>
  <c r="M4009"/>
  <c r="M4011"/>
  <c r="M4012"/>
  <c r="M4013"/>
  <c r="M4014"/>
  <c r="M4016"/>
  <c r="M4017"/>
  <c r="M4018"/>
  <c r="M4019"/>
  <c r="K4021"/>
  <c r="K4030"/>
  <c r="M4020"/>
  <c r="K4022"/>
  <c r="K4026"/>
  <c r="K4023"/>
  <c r="K4027"/>
  <c r="K4024"/>
  <c r="K4028"/>
  <c r="K4025"/>
  <c r="K4029"/>
  <c r="M4021"/>
  <c r="K4031"/>
  <c r="K4032"/>
  <c r="K4033"/>
  <c r="M4022"/>
  <c r="M4023"/>
  <c r="M4025"/>
  <c r="M4026"/>
  <c r="M4027"/>
  <c r="M4028"/>
  <c r="M4030"/>
  <c r="M4031"/>
  <c r="M4032"/>
  <c r="M4033"/>
  <c r="K4035"/>
  <c r="K4044"/>
  <c r="M4034"/>
  <c r="K4036"/>
  <c r="K4040"/>
  <c r="K4037"/>
  <c r="K4041"/>
  <c r="K4038"/>
  <c r="K4042"/>
  <c r="K4039"/>
  <c r="K4043"/>
  <c r="M4035"/>
  <c r="K4045"/>
  <c r="K4046"/>
  <c r="K4047"/>
  <c r="M4036"/>
  <c r="M4037"/>
  <c r="M4039"/>
  <c r="M4040"/>
  <c r="M4041"/>
  <c r="M4042"/>
  <c r="M4044"/>
  <c r="M4045"/>
  <c r="M4046"/>
  <c r="M4047"/>
  <c r="K4049"/>
  <c r="K4058"/>
  <c r="M4048"/>
  <c r="K4050"/>
  <c r="K4054"/>
  <c r="K4051"/>
  <c r="K4055"/>
  <c r="K4052"/>
  <c r="K4056"/>
  <c r="K4053"/>
  <c r="K4057"/>
  <c r="M4049"/>
  <c r="K4059"/>
  <c r="K4060"/>
  <c r="K4061"/>
  <c r="M4050"/>
  <c r="M4051"/>
  <c r="M4053"/>
  <c r="M4054"/>
  <c r="M4055"/>
  <c r="M4056"/>
  <c r="M4058"/>
  <c r="M4059"/>
  <c r="M4060"/>
  <c r="M4061"/>
  <c r="K4063"/>
  <c r="K4072"/>
  <c r="M4062"/>
  <c r="K4064"/>
  <c r="K4068"/>
  <c r="K4065"/>
  <c r="K4069"/>
  <c r="K4066"/>
  <c r="K4070"/>
  <c r="K4067"/>
  <c r="K4071"/>
  <c r="M4063"/>
  <c r="K4073"/>
  <c r="K4074"/>
  <c r="K4075"/>
  <c r="M4064"/>
  <c r="M4065"/>
  <c r="M4067"/>
  <c r="M4068"/>
  <c r="M4069"/>
  <c r="M4070"/>
  <c r="M4072"/>
  <c r="M4073"/>
  <c r="M4074"/>
  <c r="M4075"/>
  <c r="K4077"/>
  <c r="K4086"/>
  <c r="M4076"/>
  <c r="K4078"/>
  <c r="K4082"/>
  <c r="K4079"/>
  <c r="K4083"/>
  <c r="K4080"/>
  <c r="K4084"/>
  <c r="K4081"/>
  <c r="K4085"/>
  <c r="M4077"/>
  <c r="K4087"/>
  <c r="K4088"/>
  <c r="K4089"/>
  <c r="M4078"/>
  <c r="M4079"/>
  <c r="M4081"/>
  <c r="M4082"/>
  <c r="M4083"/>
  <c r="M4084"/>
  <c r="M4086"/>
  <c r="M4087"/>
  <c r="M4088"/>
  <c r="M4089"/>
  <c r="K4091"/>
  <c r="K4100"/>
  <c r="M4090"/>
  <c r="K4092"/>
  <c r="K4096"/>
  <c r="K4093"/>
  <c r="K4097"/>
  <c r="K4094"/>
  <c r="K4098"/>
  <c r="K4095"/>
  <c r="K4099"/>
  <c r="M4091"/>
  <c r="K4101"/>
  <c r="K4102"/>
  <c r="K4103"/>
  <c r="M4092"/>
  <c r="M4093"/>
  <c r="M4095"/>
  <c r="M4096"/>
  <c r="M4097"/>
  <c r="M4098"/>
  <c r="M4100"/>
  <c r="M4101"/>
  <c r="M4102"/>
  <c r="M4103"/>
  <c r="K4105"/>
  <c r="K4114"/>
  <c r="M4104"/>
  <c r="K4106"/>
  <c r="K4110"/>
  <c r="K4107"/>
  <c r="K4111"/>
  <c r="K4108"/>
  <c r="K4112"/>
  <c r="K4109"/>
  <c r="K4113"/>
  <c r="M4105"/>
  <c r="K4115"/>
  <c r="K4116"/>
  <c r="K4117"/>
  <c r="M4106"/>
  <c r="M4107"/>
  <c r="M4109"/>
  <c r="M4110"/>
  <c r="M4111"/>
  <c r="M4112"/>
  <c r="M4114"/>
  <c r="M4115"/>
  <c r="M4116"/>
  <c r="M4117"/>
  <c r="K4119"/>
  <c r="K4128"/>
  <c r="M4118"/>
  <c r="K4120"/>
  <c r="K4124"/>
  <c r="K4121"/>
  <c r="K4125"/>
  <c r="K4122"/>
  <c r="K4126"/>
  <c r="K4123"/>
  <c r="K4127"/>
  <c r="M4119"/>
  <c r="K4129"/>
  <c r="K4130"/>
  <c r="K4131"/>
  <c r="M4120"/>
  <c r="M4121"/>
  <c r="M4123"/>
  <c r="M4124"/>
  <c r="M4125"/>
  <c r="M4126"/>
  <c r="M4128"/>
  <c r="M4129"/>
  <c r="M4130"/>
  <c r="M4131"/>
  <c r="K4133"/>
  <c r="K4142"/>
  <c r="M4132"/>
  <c r="K4134"/>
  <c r="K4138"/>
  <c r="K4135"/>
  <c r="K4139"/>
  <c r="K4136"/>
  <c r="K4140"/>
  <c r="K4137"/>
  <c r="K4141"/>
  <c r="M4133"/>
  <c r="K4143"/>
  <c r="K4144"/>
  <c r="K4145"/>
  <c r="M4134"/>
  <c r="M4135"/>
  <c r="M4137"/>
  <c r="M4138"/>
  <c r="M4139"/>
  <c r="M4140"/>
  <c r="M4142"/>
  <c r="M4143"/>
  <c r="M4144"/>
  <c r="M4145"/>
  <c r="K4147"/>
  <c r="K4156"/>
  <c r="M4146"/>
  <c r="K4148"/>
  <c r="K4152"/>
  <c r="K4149"/>
  <c r="K4153"/>
  <c r="K4150"/>
  <c r="K4154"/>
  <c r="K4151"/>
  <c r="K4155"/>
  <c r="M4147"/>
  <c r="K4157"/>
  <c r="K4158"/>
  <c r="K4159"/>
  <c r="M4148"/>
  <c r="M4149"/>
  <c r="M4151"/>
  <c r="M4152"/>
  <c r="M4153"/>
  <c r="M4154"/>
  <c r="M4156"/>
  <c r="M4157"/>
  <c r="M4158"/>
  <c r="M4159"/>
  <c r="K4161"/>
  <c r="K4170"/>
  <c r="M4160"/>
  <c r="K4162"/>
  <c r="K4166"/>
  <c r="K4163"/>
  <c r="K4167"/>
  <c r="K4164"/>
  <c r="K4168"/>
  <c r="K4165"/>
  <c r="K4169"/>
  <c r="M4161"/>
  <c r="K4171"/>
  <c r="K4172"/>
  <c r="K4173"/>
  <c r="M4162"/>
  <c r="M4163"/>
  <c r="M4165"/>
  <c r="M4166"/>
  <c r="M4167"/>
  <c r="M4168"/>
  <c r="M4170"/>
  <c r="M4171"/>
  <c r="M4172"/>
  <c r="M4173"/>
  <c r="K4175"/>
  <c r="K4184"/>
  <c r="M4174"/>
  <c r="K4176"/>
  <c r="K4180"/>
  <c r="K4177"/>
  <c r="K4181"/>
  <c r="K4178"/>
  <c r="K4182"/>
  <c r="K4179"/>
  <c r="K4183"/>
  <c r="M4175"/>
  <c r="K4185"/>
  <c r="K4186"/>
  <c r="K4187"/>
  <c r="M4176"/>
  <c r="M4177"/>
  <c r="M4179"/>
  <c r="M4180"/>
  <c r="M4181"/>
  <c r="M4182"/>
  <c r="M4184"/>
  <c r="M4185"/>
  <c r="M4186"/>
  <c r="M4187"/>
  <c r="K4189"/>
  <c r="K4198"/>
  <c r="M4188"/>
  <c r="K4190"/>
  <c r="K4194"/>
  <c r="K4191"/>
  <c r="K4195"/>
  <c r="K4192"/>
  <c r="K4196"/>
  <c r="K4193"/>
  <c r="K4197"/>
  <c r="M4189"/>
  <c r="K4199"/>
  <c r="K4200"/>
  <c r="K4201"/>
  <c r="M4190"/>
  <c r="M4191"/>
  <c r="M4193"/>
  <c r="M4194"/>
  <c r="M4195"/>
  <c r="M4196"/>
  <c r="M4198"/>
  <c r="M4199"/>
  <c r="M4200"/>
  <c r="M4201"/>
  <c r="K4203"/>
  <c r="K4212"/>
  <c r="M4202"/>
  <c r="K4204"/>
  <c r="K4208"/>
  <c r="K4205"/>
  <c r="K4209"/>
  <c r="K4206"/>
  <c r="K4210"/>
  <c r="K4207"/>
  <c r="K4211"/>
  <c r="M4203"/>
  <c r="K4213"/>
  <c r="K4214"/>
  <c r="K4215"/>
  <c r="M4204"/>
  <c r="M4205"/>
  <c r="M4207"/>
  <c r="M4208"/>
  <c r="M4209"/>
  <c r="M4210"/>
  <c r="M4212"/>
  <c r="M4213"/>
  <c r="M4214"/>
  <c r="M4215"/>
  <c r="K4217"/>
  <c r="K4226"/>
  <c r="M4216"/>
  <c r="K4218"/>
  <c r="K4222"/>
  <c r="K4219"/>
  <c r="K4223"/>
  <c r="K4220"/>
  <c r="K4224"/>
  <c r="K4221"/>
  <c r="K4225"/>
  <c r="M4217"/>
  <c r="K4227"/>
  <c r="K4228"/>
  <c r="K4229"/>
  <c r="M4218"/>
  <c r="M4219"/>
  <c r="M4221"/>
  <c r="M4222"/>
  <c r="M4223"/>
  <c r="M4224"/>
  <c r="M4226"/>
  <c r="M4227"/>
  <c r="M4228"/>
  <c r="M4229"/>
  <c r="K4231"/>
  <c r="K4240"/>
  <c r="M4230"/>
  <c r="K4232"/>
  <c r="K4236"/>
  <c r="K4233"/>
  <c r="K4237"/>
  <c r="K4234"/>
  <c r="K4238"/>
  <c r="K4235"/>
  <c r="K4239"/>
  <c r="M4231"/>
  <c r="K4241"/>
  <c r="K4242"/>
  <c r="K4243"/>
  <c r="M4232"/>
  <c r="M4233"/>
  <c r="M4235"/>
  <c r="M4236"/>
  <c r="M4237"/>
  <c r="M4238"/>
  <c r="M4240"/>
  <c r="M4241"/>
  <c r="M4242"/>
  <c r="M4243"/>
  <c r="K4245"/>
  <c r="K4254"/>
  <c r="M4244"/>
  <c r="K4246"/>
  <c r="K4250"/>
  <c r="K4247"/>
  <c r="K4251"/>
  <c r="K4248"/>
  <c r="K4252"/>
  <c r="K4249"/>
  <c r="K4253"/>
  <c r="M4245"/>
  <c r="K4255"/>
  <c r="K4256"/>
  <c r="K4257"/>
  <c r="M4246"/>
  <c r="M4247"/>
  <c r="M4249"/>
  <c r="M4250"/>
  <c r="M4251"/>
  <c r="M4252"/>
  <c r="M4254"/>
  <c r="M4255"/>
  <c r="M4256"/>
  <c r="M4257"/>
  <c r="K4259"/>
  <c r="K4268"/>
  <c r="M4258"/>
  <c r="K4260"/>
  <c r="K4264"/>
  <c r="K4261"/>
  <c r="K4265"/>
  <c r="K4262"/>
  <c r="K4266"/>
  <c r="K4263"/>
  <c r="K4267"/>
  <c r="M4259"/>
  <c r="K4269"/>
  <c r="K4270"/>
  <c r="K4271"/>
  <c r="M4260"/>
  <c r="M4261"/>
  <c r="M4263"/>
  <c r="M4264"/>
  <c r="M4265"/>
  <c r="M4266"/>
  <c r="M4268"/>
  <c r="M4269"/>
  <c r="M4270"/>
  <c r="M4271"/>
  <c r="K4273"/>
  <c r="K4282"/>
  <c r="M4272"/>
  <c r="K4274"/>
  <c r="K4278"/>
  <c r="K4275"/>
  <c r="K4279"/>
  <c r="K4276"/>
  <c r="K4280"/>
  <c r="K4277"/>
  <c r="K4281"/>
  <c r="M4273"/>
  <c r="K4283"/>
  <c r="K4284"/>
  <c r="K4285"/>
  <c r="M4274"/>
  <c r="M4275"/>
  <c r="M4277"/>
  <c r="M4278"/>
  <c r="M4279"/>
  <c r="M4280"/>
  <c r="M4282"/>
  <c r="M4283"/>
  <c r="M4284"/>
  <c r="M4285"/>
  <c r="K4287"/>
  <c r="K4296"/>
  <c r="M4286"/>
  <c r="K4288"/>
  <c r="K4292"/>
  <c r="K4289"/>
  <c r="K4293"/>
  <c r="K4290"/>
  <c r="K4294"/>
  <c r="K4291"/>
  <c r="K4295"/>
  <c r="M4287"/>
  <c r="K4297"/>
  <c r="K4298"/>
  <c r="K4299"/>
  <c r="M4288"/>
  <c r="M4289"/>
  <c r="M4291"/>
  <c r="M4292"/>
  <c r="M4293"/>
  <c r="M4294"/>
  <c r="M4296"/>
  <c r="M4297"/>
  <c r="M4298"/>
  <c r="M4299"/>
  <c r="K4301"/>
  <c r="K4310"/>
  <c r="M4300"/>
  <c r="K4302"/>
  <c r="K4306"/>
  <c r="K4303"/>
  <c r="K4307"/>
  <c r="K4304"/>
  <c r="K4308"/>
  <c r="K4305"/>
  <c r="K4309"/>
  <c r="M4301"/>
  <c r="K4311"/>
  <c r="K4312"/>
  <c r="K4313"/>
  <c r="M4302"/>
  <c r="M4303"/>
  <c r="M4305"/>
  <c r="M4306"/>
  <c r="M4307"/>
  <c r="M4308"/>
  <c r="M4310"/>
  <c r="M4311"/>
  <c r="M4312"/>
  <c r="M4313"/>
  <c r="K4315"/>
  <c r="K4324"/>
  <c r="M4314"/>
  <c r="K4316"/>
  <c r="K4320"/>
  <c r="K4317"/>
  <c r="K4321"/>
  <c r="K4318"/>
  <c r="K4322"/>
  <c r="K4319"/>
  <c r="K4323"/>
  <c r="M4315"/>
  <c r="K4325"/>
  <c r="K4326"/>
  <c r="K4327"/>
  <c r="M4316"/>
  <c r="M4317"/>
  <c r="M4319"/>
  <c r="M4320"/>
  <c r="M4321"/>
  <c r="M4322"/>
  <c r="M4324"/>
  <c r="M4325"/>
  <c r="M4326"/>
  <c r="M4327"/>
  <c r="K4329"/>
  <c r="K4338"/>
  <c r="M4328"/>
  <c r="K4330"/>
  <c r="K4334"/>
  <c r="K4331"/>
  <c r="K4335"/>
  <c r="K4332"/>
  <c r="K4336"/>
  <c r="K4333"/>
  <c r="K4337"/>
  <c r="M4329"/>
  <c r="K4339"/>
  <c r="K4340"/>
  <c r="K4341"/>
  <c r="M4330"/>
  <c r="M4331"/>
  <c r="M4333"/>
  <c r="M4334"/>
  <c r="M4335"/>
  <c r="M4336"/>
  <c r="M4338"/>
  <c r="M4339"/>
  <c r="M4340"/>
  <c r="M4341"/>
  <c r="K4343"/>
  <c r="K4352"/>
  <c r="M4342"/>
  <c r="K4344"/>
  <c r="K4348"/>
  <c r="K4345"/>
  <c r="K4349"/>
  <c r="K4346"/>
  <c r="K4350"/>
  <c r="K4347"/>
  <c r="K4351"/>
  <c r="M4343"/>
  <c r="K4353"/>
  <c r="K4354"/>
  <c r="K4355"/>
  <c r="M4344"/>
  <c r="M4345"/>
  <c r="M4347"/>
  <c r="M4348"/>
  <c r="M4349"/>
  <c r="M4350"/>
  <c r="M4352"/>
  <c r="M4353"/>
  <c r="M4354"/>
  <c r="M4355"/>
  <c r="K4357"/>
  <c r="K4366"/>
  <c r="M4356"/>
  <c r="K4358"/>
  <c r="K4362"/>
  <c r="K4359"/>
  <c r="K4363"/>
  <c r="K4360"/>
  <c r="K4364"/>
  <c r="K4361"/>
  <c r="K4365"/>
  <c r="M4357"/>
  <c r="K4367"/>
  <c r="K4368"/>
  <c r="K4369"/>
  <c r="M4358"/>
  <c r="M4359"/>
  <c r="M4361"/>
  <c r="M4362"/>
  <c r="M4363"/>
  <c r="M4364"/>
  <c r="M4366"/>
  <c r="M4367"/>
  <c r="M4368"/>
  <c r="M4369"/>
  <c r="K4371"/>
  <c r="K4380"/>
  <c r="M4370"/>
  <c r="K4372"/>
  <c r="K4376"/>
  <c r="K4373"/>
  <c r="K4377"/>
  <c r="K4374"/>
  <c r="K4378"/>
  <c r="K4375"/>
  <c r="K4379"/>
  <c r="M4371"/>
  <c r="K4381"/>
  <c r="K4382"/>
  <c r="K4383"/>
  <c r="M4372"/>
  <c r="M4373"/>
  <c r="M4375"/>
  <c r="M4376"/>
  <c r="M4377"/>
  <c r="M4378"/>
  <c r="M4380"/>
  <c r="M4381"/>
  <c r="M4382"/>
  <c r="M4383"/>
  <c r="K4385"/>
  <c r="K4394"/>
  <c r="M4384"/>
  <c r="K4386"/>
  <c r="K4390"/>
  <c r="K4387"/>
  <c r="K4391"/>
  <c r="K4388"/>
  <c r="K4392"/>
  <c r="K4389"/>
  <c r="K4393"/>
  <c r="M4385"/>
  <c r="K4395"/>
  <c r="K4396"/>
  <c r="K4397"/>
  <c r="M4386"/>
  <c r="M4387"/>
  <c r="M4389"/>
  <c r="M4390"/>
  <c r="M4391"/>
  <c r="M4392"/>
  <c r="M4394"/>
  <c r="M4395"/>
  <c r="M4396"/>
  <c r="M4397"/>
  <c r="K4399"/>
  <c r="K4408"/>
  <c r="M4398"/>
  <c r="K4400"/>
  <c r="K4404"/>
  <c r="K4401"/>
  <c r="K4405"/>
  <c r="K4402"/>
  <c r="K4406"/>
  <c r="K4403"/>
  <c r="K4407"/>
  <c r="M4399"/>
  <c r="K4409"/>
  <c r="K4410"/>
  <c r="K4411"/>
  <c r="M4400"/>
  <c r="M4401"/>
  <c r="M4403"/>
  <c r="M4404"/>
  <c r="M4405"/>
  <c r="M4406"/>
  <c r="M4408"/>
  <c r="M4409"/>
  <c r="M4410"/>
  <c r="M4411"/>
  <c r="K4413"/>
  <c r="K4422"/>
  <c r="M4412"/>
  <c r="K4414"/>
  <c r="K4418"/>
  <c r="K4415"/>
  <c r="K4419"/>
  <c r="K4416"/>
  <c r="K4420"/>
  <c r="K4417"/>
  <c r="K4421"/>
  <c r="M4413"/>
  <c r="K4423"/>
  <c r="K4424"/>
  <c r="K4425"/>
  <c r="M4414"/>
  <c r="M4415"/>
  <c r="M4417"/>
  <c r="M4418"/>
  <c r="M4419"/>
  <c r="M4420"/>
  <c r="M4422"/>
  <c r="M4423"/>
  <c r="M4424"/>
  <c r="M4425"/>
  <c r="K4427"/>
  <c r="K4436"/>
  <c r="M4426"/>
  <c r="K4428"/>
  <c r="K4432"/>
  <c r="K4429"/>
  <c r="K4433"/>
  <c r="K4430"/>
  <c r="K4434"/>
  <c r="K4431"/>
  <c r="K4435"/>
  <c r="M4427"/>
  <c r="K4437"/>
  <c r="K4438"/>
  <c r="K4439"/>
  <c r="M4428"/>
  <c r="M4429"/>
  <c r="M4431"/>
  <c r="M4432"/>
  <c r="M4433"/>
  <c r="M4434"/>
  <c r="M4436"/>
  <c r="M4437"/>
  <c r="M4438"/>
  <c r="M4439"/>
  <c r="K4441"/>
  <c r="K4450"/>
  <c r="M4440"/>
  <c r="K4442"/>
  <c r="K4446"/>
  <c r="K4443"/>
  <c r="K4447"/>
  <c r="K4444"/>
  <c r="K4448"/>
  <c r="K4445"/>
  <c r="K4449"/>
  <c r="M4441"/>
  <c r="K4451"/>
  <c r="K4452"/>
  <c r="K4453"/>
  <c r="M4442"/>
  <c r="M4443"/>
  <c r="M4445"/>
  <c r="M4446"/>
  <c r="M4447"/>
  <c r="M4448"/>
  <c r="M4450"/>
  <c r="M4451"/>
  <c r="M4452"/>
  <c r="M4453"/>
  <c r="K4455"/>
  <c r="K4464"/>
  <c r="M4454"/>
  <c r="K4456"/>
  <c r="K4460"/>
  <c r="K4457"/>
  <c r="K4461"/>
  <c r="K4458"/>
  <c r="K4462"/>
  <c r="K4459"/>
  <c r="K4463"/>
  <c r="M4455"/>
  <c r="K4465"/>
  <c r="K4466"/>
  <c r="K4467"/>
  <c r="M4456"/>
  <c r="M4457"/>
  <c r="M4459"/>
  <c r="M4460"/>
  <c r="M4461"/>
  <c r="M4462"/>
  <c r="M4464"/>
  <c r="M4465"/>
  <c r="M4466"/>
  <c r="M4467"/>
  <c r="K4469"/>
  <c r="K4478"/>
  <c r="M4468"/>
  <c r="K4470"/>
  <c r="K4474"/>
  <c r="K4471"/>
  <c r="K4475"/>
  <c r="K4472"/>
  <c r="K4476"/>
  <c r="K4473"/>
  <c r="K4477"/>
  <c r="M4469"/>
  <c r="K4479"/>
  <c r="K4480"/>
  <c r="K4481"/>
  <c r="M4470"/>
  <c r="M4471"/>
  <c r="M4473"/>
  <c r="M4474"/>
  <c r="M4475"/>
  <c r="M4476"/>
  <c r="M4478"/>
  <c r="M4479"/>
  <c r="M4480"/>
  <c r="M4481"/>
  <c r="K4483"/>
  <c r="K4492"/>
  <c r="M4482"/>
  <c r="K4484"/>
  <c r="K4488"/>
  <c r="K4485"/>
  <c r="K4489"/>
  <c r="K4486"/>
  <c r="K4490"/>
  <c r="K4487"/>
  <c r="K4491"/>
  <c r="M4483"/>
  <c r="K4493"/>
  <c r="K4494"/>
  <c r="K4495"/>
  <c r="M4484"/>
  <c r="M4485"/>
  <c r="M4487"/>
  <c r="M4488"/>
  <c r="M4489"/>
  <c r="M4490"/>
  <c r="M4492"/>
  <c r="M4493"/>
  <c r="M4494"/>
  <c r="M4495"/>
  <c r="K4497"/>
  <c r="K4506"/>
  <c r="M4496"/>
  <c r="K4498"/>
  <c r="K4502"/>
  <c r="K4499"/>
  <c r="K4503"/>
  <c r="K4500"/>
  <c r="K4504"/>
  <c r="K4501"/>
  <c r="K4505"/>
  <c r="M4497"/>
  <c r="K4507"/>
  <c r="K4508"/>
  <c r="K4509"/>
  <c r="M4498"/>
  <c r="M4499"/>
  <c r="M4501"/>
  <c r="M4502"/>
  <c r="M4503"/>
  <c r="M4504"/>
  <c r="M4506"/>
  <c r="M4507"/>
  <c r="M4508"/>
  <c r="M4509"/>
  <c r="K4511"/>
  <c r="K4520"/>
  <c r="M4510"/>
  <c r="K4512"/>
  <c r="K4516"/>
  <c r="K4513"/>
  <c r="K4517"/>
  <c r="K4514"/>
  <c r="K4518"/>
  <c r="K4515"/>
  <c r="K4519"/>
  <c r="M4511"/>
  <c r="K4521"/>
  <c r="K4522"/>
  <c r="K4523"/>
  <c r="M4512"/>
  <c r="M4513"/>
  <c r="M4515"/>
  <c r="M4516"/>
  <c r="M4517"/>
  <c r="M4518"/>
  <c r="M4520"/>
  <c r="M4521"/>
  <c r="M4522"/>
  <c r="M4523"/>
  <c r="K4525"/>
  <c r="K4534"/>
  <c r="M4524"/>
  <c r="K4526"/>
  <c r="K4530"/>
  <c r="K4527"/>
  <c r="K4531"/>
  <c r="K4528"/>
  <c r="K4532"/>
  <c r="K4529"/>
  <c r="K4533"/>
  <c r="M4525"/>
  <c r="K4535"/>
  <c r="K4536"/>
  <c r="K4537"/>
  <c r="M4526"/>
  <c r="M4527"/>
  <c r="M4529"/>
  <c r="M4530"/>
  <c r="M4531"/>
  <c r="M4532"/>
  <c r="M4534"/>
  <c r="M4535"/>
  <c r="M4536"/>
  <c r="M4537"/>
  <c r="K4539"/>
  <c r="K4548"/>
  <c r="M4538"/>
  <c r="K4540"/>
  <c r="K4544"/>
  <c r="K4541"/>
  <c r="K4545"/>
  <c r="K4542"/>
  <c r="K4546"/>
  <c r="K4543"/>
  <c r="K4547"/>
  <c r="M4539"/>
  <c r="K4549"/>
  <c r="K4550"/>
  <c r="K4551"/>
  <c r="M4540"/>
  <c r="M4541"/>
  <c r="M4543"/>
  <c r="M4544"/>
  <c r="M4545"/>
  <c r="M4546"/>
  <c r="M4548"/>
  <c r="M4549"/>
  <c r="M4550"/>
  <c r="M4551"/>
  <c r="K4553"/>
  <c r="K4562"/>
  <c r="M4552"/>
  <c r="K4554"/>
  <c r="K4558"/>
  <c r="K4555"/>
  <c r="K4559"/>
  <c r="K4556"/>
  <c r="K4560"/>
  <c r="K4557"/>
  <c r="K4561"/>
  <c r="M4553"/>
  <c r="K4563"/>
  <c r="K4564"/>
  <c r="K4565"/>
  <c r="M4554"/>
  <c r="M4555"/>
  <c r="M4557"/>
  <c r="M4558"/>
  <c r="M4559"/>
  <c r="M4560"/>
  <c r="M4562"/>
  <c r="M4563"/>
  <c r="M4564"/>
  <c r="M4565"/>
  <c r="K4567"/>
  <c r="K4576"/>
  <c r="M4566"/>
  <c r="K4568"/>
  <c r="K4572"/>
  <c r="K4569"/>
  <c r="K4573"/>
  <c r="K4570"/>
  <c r="K4574"/>
  <c r="K4571"/>
  <c r="K4575"/>
  <c r="M4567"/>
  <c r="K4577"/>
  <c r="K4578"/>
  <c r="K4579"/>
  <c r="M4568"/>
  <c r="M4569"/>
  <c r="M4571"/>
  <c r="M4572"/>
  <c r="M4573"/>
  <c r="M4574"/>
  <c r="M4576"/>
  <c r="M4577"/>
  <c r="M4578"/>
  <c r="M4579"/>
  <c r="K4581"/>
  <c r="K4590"/>
  <c r="M4580"/>
  <c r="K4582"/>
  <c r="K4586"/>
  <c r="K4583"/>
  <c r="K4587"/>
  <c r="K4584"/>
  <c r="K4588"/>
  <c r="K4585"/>
  <c r="K4589"/>
  <c r="M4581"/>
  <c r="K4591"/>
  <c r="K4592"/>
  <c r="K4593"/>
  <c r="M4582"/>
  <c r="M4583"/>
  <c r="M4585"/>
  <c r="M4586"/>
  <c r="M4587"/>
  <c r="M4588"/>
  <c r="M4590"/>
  <c r="M4591"/>
  <c r="M4592"/>
  <c r="M4593"/>
  <c r="K4595"/>
  <c r="K4604"/>
  <c r="M4594"/>
  <c r="K4596"/>
  <c r="K4600"/>
  <c r="K4597"/>
  <c r="K4601"/>
  <c r="K4598"/>
  <c r="K4602"/>
  <c r="K4599"/>
  <c r="K4603"/>
  <c r="M4595"/>
  <c r="K4605"/>
  <c r="K4606"/>
  <c r="K4607"/>
  <c r="M4596"/>
  <c r="M4597"/>
  <c r="M4599"/>
  <c r="M4600"/>
  <c r="M4601"/>
  <c r="M4602"/>
  <c r="M4604"/>
  <c r="M4605"/>
  <c r="M4606"/>
  <c r="M4607"/>
  <c r="K4609"/>
  <c r="K4618"/>
  <c r="M4608"/>
  <c r="K4610"/>
  <c r="K4614"/>
  <c r="K4611"/>
  <c r="K4615"/>
  <c r="K4612"/>
  <c r="K4616"/>
  <c r="K4613"/>
  <c r="K4617"/>
  <c r="M4609"/>
  <c r="K4619"/>
  <c r="K4620"/>
  <c r="K4621"/>
  <c r="M4610"/>
  <c r="M4611"/>
  <c r="M4613"/>
  <c r="M4614"/>
  <c r="M4615"/>
  <c r="M4616"/>
  <c r="M4618"/>
  <c r="M4619"/>
  <c r="M4620"/>
  <c r="M4621"/>
  <c r="K4623"/>
  <c r="K4632"/>
  <c r="M4622"/>
  <c r="K4624"/>
  <c r="K4628"/>
  <c r="K4625"/>
  <c r="K4629"/>
  <c r="K4626"/>
  <c r="K4630"/>
  <c r="K4627"/>
  <c r="K4631"/>
  <c r="M4623"/>
  <c r="K4633"/>
  <c r="K4634"/>
  <c r="K4635"/>
  <c r="M4624"/>
  <c r="M4625"/>
  <c r="M4627"/>
  <c r="M4628"/>
  <c r="M4629"/>
  <c r="M4630"/>
  <c r="M4632"/>
  <c r="M4633"/>
  <c r="M4634"/>
  <c r="M4635"/>
  <c r="K4637"/>
  <c r="K4646"/>
  <c r="M4636"/>
  <c r="K4638"/>
  <c r="K4642"/>
  <c r="K4639"/>
  <c r="K4643"/>
  <c r="K4640"/>
  <c r="K4644"/>
  <c r="K4641"/>
  <c r="K4645"/>
  <c r="M4637"/>
  <c r="K4647"/>
  <c r="K4648"/>
  <c r="K4649"/>
  <c r="M4638"/>
  <c r="M4639"/>
  <c r="M4641"/>
  <c r="M4642"/>
  <c r="M4643"/>
  <c r="M4644"/>
  <c r="M4646"/>
  <c r="M4647"/>
  <c r="M4648"/>
  <c r="M4649"/>
  <c r="K4651"/>
  <c r="K4660"/>
  <c r="M4650"/>
  <c r="K4652"/>
  <c r="K4656"/>
  <c r="K4653"/>
  <c r="K4657"/>
  <c r="K4654"/>
  <c r="K4658"/>
  <c r="K4655"/>
  <c r="K4659"/>
  <c r="M4651"/>
  <c r="K4661"/>
  <c r="K4662"/>
  <c r="K4663"/>
  <c r="M4652"/>
  <c r="M4653"/>
  <c r="M4655"/>
  <c r="M4656"/>
  <c r="M4657"/>
  <c r="M4658"/>
  <c r="M4660"/>
  <c r="M4661"/>
  <c r="M4662"/>
  <c r="M4663"/>
  <c r="K4665"/>
  <c r="K4674"/>
  <c r="M4664"/>
  <c r="K4666"/>
  <c r="K4670"/>
  <c r="K4667"/>
  <c r="K4671"/>
  <c r="K4668"/>
  <c r="K4672"/>
  <c r="K4669"/>
  <c r="K4673"/>
  <c r="M4665"/>
  <c r="K4675"/>
  <c r="K4676"/>
  <c r="K4677"/>
  <c r="M4666"/>
  <c r="M4667"/>
  <c r="M4669"/>
  <c r="M4670"/>
  <c r="M4671"/>
  <c r="M4672"/>
  <c r="M4674"/>
  <c r="M4675"/>
  <c r="M4676"/>
  <c r="M4677"/>
  <c r="K4679"/>
  <c r="K4688"/>
  <c r="M4678"/>
  <c r="K4680"/>
  <c r="K4684"/>
  <c r="K4681"/>
  <c r="K4685"/>
  <c r="K4682"/>
  <c r="K4686"/>
  <c r="K4683"/>
  <c r="K4687"/>
  <c r="M4679"/>
  <c r="K4689"/>
  <c r="K4690"/>
  <c r="K4691"/>
  <c r="M4680"/>
  <c r="M4681"/>
  <c r="M4683"/>
  <c r="M4684"/>
  <c r="M4685"/>
  <c r="M4686"/>
  <c r="M4688"/>
  <c r="M4689"/>
  <c r="M4690"/>
  <c r="M4691"/>
  <c r="K4693"/>
  <c r="K4702"/>
  <c r="M4692"/>
  <c r="K4694"/>
  <c r="K4698"/>
  <c r="K4695"/>
  <c r="K4699"/>
  <c r="K4696"/>
  <c r="K4700"/>
  <c r="K4697"/>
  <c r="K4701"/>
  <c r="M4693"/>
  <c r="K4703"/>
  <c r="K4704"/>
  <c r="K4705"/>
  <c r="M4694"/>
  <c r="M4695"/>
  <c r="M4697"/>
  <c r="M4698"/>
  <c r="M4699"/>
  <c r="M4700"/>
  <c r="M4702"/>
  <c r="M4703"/>
  <c r="M4704"/>
  <c r="M4705"/>
  <c r="K4707"/>
  <c r="K4716"/>
  <c r="M4706"/>
  <c r="K4708"/>
  <c r="K4712"/>
  <c r="K4709"/>
  <c r="K4713"/>
  <c r="K4710"/>
  <c r="K4714"/>
  <c r="K4711"/>
  <c r="K4715"/>
  <c r="M4707"/>
  <c r="K4717"/>
  <c r="K4718"/>
  <c r="K4719"/>
  <c r="M4708"/>
  <c r="M4709"/>
  <c r="M4711"/>
  <c r="M4712"/>
  <c r="M4713"/>
  <c r="M4714"/>
  <c r="M4716"/>
  <c r="M4717"/>
  <c r="M4718"/>
  <c r="M4719"/>
  <c r="K4721"/>
  <c r="K4730"/>
  <c r="M4720"/>
  <c r="K4722"/>
  <c r="K4726"/>
  <c r="K4723"/>
  <c r="K4727"/>
  <c r="K4724"/>
  <c r="K4728"/>
  <c r="K4725"/>
  <c r="K4729"/>
  <c r="M4721"/>
  <c r="K4731"/>
  <c r="K4732"/>
  <c r="K4733"/>
  <c r="M4722"/>
  <c r="M4723"/>
  <c r="M4725"/>
  <c r="M4726"/>
  <c r="M4727"/>
  <c r="M4728"/>
  <c r="M4730"/>
  <c r="M4731"/>
  <c r="M4732"/>
  <c r="M4733"/>
  <c r="K4735"/>
  <c r="K4744"/>
  <c r="M4734"/>
  <c r="K4736"/>
  <c r="K4740"/>
  <c r="K4737"/>
  <c r="K4741"/>
  <c r="K4738"/>
  <c r="K4742"/>
  <c r="K4739"/>
  <c r="K4743"/>
  <c r="M4735"/>
  <c r="K4745"/>
  <c r="K4746"/>
  <c r="K4747"/>
  <c r="M4736"/>
  <c r="M4737"/>
  <c r="M4739"/>
  <c r="M4740"/>
  <c r="M4741"/>
  <c r="M4742"/>
  <c r="M4744"/>
  <c r="M4745"/>
  <c r="M4746"/>
  <c r="M4747"/>
  <c r="K4749"/>
  <c r="K4758"/>
  <c r="M4748"/>
  <c r="K4750"/>
  <c r="K4754"/>
  <c r="K4751"/>
  <c r="K4755"/>
  <c r="K4752"/>
  <c r="K4756"/>
  <c r="K4753"/>
  <c r="K4757"/>
  <c r="M4749"/>
  <c r="K4759"/>
  <c r="K4760"/>
  <c r="K4761"/>
  <c r="M4750"/>
  <c r="M4751"/>
  <c r="M4753"/>
  <c r="M4754"/>
  <c r="M4755"/>
  <c r="M4756"/>
  <c r="M4758"/>
  <c r="M4759"/>
  <c r="M4760"/>
  <c r="M4761"/>
  <c r="K4763"/>
  <c r="K4772"/>
  <c r="M4762"/>
  <c r="K4764"/>
  <c r="K4768"/>
  <c r="K4765"/>
  <c r="K4769"/>
  <c r="K4766"/>
  <c r="K4770"/>
  <c r="K4767"/>
  <c r="K4771"/>
  <c r="M4763"/>
  <c r="K4773"/>
  <c r="K4774"/>
  <c r="K4775"/>
  <c r="M4764"/>
  <c r="M4765"/>
  <c r="M4767"/>
  <c r="M4768"/>
  <c r="M4769"/>
  <c r="M4770"/>
  <c r="M4772"/>
  <c r="M4773"/>
  <c r="M4774"/>
  <c r="M4775"/>
  <c r="K4777"/>
  <c r="K4786"/>
  <c r="M4776"/>
  <c r="K4778"/>
  <c r="K4782"/>
  <c r="K4779"/>
  <c r="K4783"/>
  <c r="K4780"/>
  <c r="K4784"/>
  <c r="K4781"/>
  <c r="K4785"/>
  <c r="M4777"/>
  <c r="K4787"/>
  <c r="K4788"/>
  <c r="K4789"/>
  <c r="M4778"/>
  <c r="M4779"/>
  <c r="M4781"/>
  <c r="M4782"/>
  <c r="M4783"/>
  <c r="M4784"/>
  <c r="M4786"/>
  <c r="M4787"/>
  <c r="M4788"/>
  <c r="M4789"/>
  <c r="K4791"/>
  <c r="K4800"/>
  <c r="M4790"/>
  <c r="K4792"/>
  <c r="K4796"/>
  <c r="K4793"/>
  <c r="K4797"/>
  <c r="K4794"/>
  <c r="K4798"/>
  <c r="K4795"/>
  <c r="K4799"/>
  <c r="M4791"/>
  <c r="K4801"/>
  <c r="K4802"/>
  <c r="K4803"/>
  <c r="M4792"/>
  <c r="M4793"/>
  <c r="M4795"/>
  <c r="M4796"/>
  <c r="M4797"/>
  <c r="M4798"/>
  <c r="M4800"/>
  <c r="M4801"/>
  <c r="M4802"/>
  <c r="M4803"/>
  <c r="K4805"/>
  <c r="K4814"/>
  <c r="M4804"/>
  <c r="K4806"/>
  <c r="K4810"/>
  <c r="K4807"/>
  <c r="K4811"/>
  <c r="K4808"/>
  <c r="K4812"/>
  <c r="K4809"/>
  <c r="K4813"/>
  <c r="M4805"/>
  <c r="K4815"/>
  <c r="K4816"/>
  <c r="K4817"/>
  <c r="M4806"/>
  <c r="M4807"/>
  <c r="M4809"/>
  <c r="M4810"/>
  <c r="M4811"/>
  <c r="M4812"/>
  <c r="M4814"/>
  <c r="M4815"/>
  <c r="M4816"/>
  <c r="M4817"/>
  <c r="K4819"/>
  <c r="K4828"/>
  <c r="M4818"/>
  <c r="K4820"/>
  <c r="K4824"/>
  <c r="K4821"/>
  <c r="K4825"/>
  <c r="K4822"/>
  <c r="K4826"/>
  <c r="K4823"/>
  <c r="K4827"/>
  <c r="M4819"/>
  <c r="K4829"/>
  <c r="K4830"/>
  <c r="K4831"/>
  <c r="M4820"/>
  <c r="M4821"/>
  <c r="M4823"/>
  <c r="M4824"/>
  <c r="M4825"/>
  <c r="M4826"/>
  <c r="M4828"/>
  <c r="M4829"/>
  <c r="M4830"/>
  <c r="M4831"/>
  <c r="K4833"/>
  <c r="K4842"/>
  <c r="M4832"/>
  <c r="K4834"/>
  <c r="K4838"/>
  <c r="K4835"/>
  <c r="K4839"/>
  <c r="K4836"/>
  <c r="K4840"/>
  <c r="K4837"/>
  <c r="K4841"/>
  <c r="M4833"/>
  <c r="K4843"/>
  <c r="K4844"/>
  <c r="K4845"/>
  <c r="M4834"/>
  <c r="M4835"/>
  <c r="M4837"/>
  <c r="M4838"/>
  <c r="M4839"/>
  <c r="M4840"/>
  <c r="M4842"/>
  <c r="M4843"/>
  <c r="M4844"/>
  <c r="M4845"/>
  <c r="K4847"/>
  <c r="K4856"/>
  <c r="M4846"/>
  <c r="K4848"/>
  <c r="K4852"/>
  <c r="K4849"/>
  <c r="K4853"/>
  <c r="K4850"/>
  <c r="K4854"/>
  <c r="K4851"/>
  <c r="K4855"/>
  <c r="M4847"/>
  <c r="K4857"/>
  <c r="K4858"/>
  <c r="K4859"/>
  <c r="M4848"/>
  <c r="M4849"/>
  <c r="M4851"/>
  <c r="M4852"/>
  <c r="M4853"/>
  <c r="M4854"/>
  <c r="M4856"/>
  <c r="M4857"/>
  <c r="M4858"/>
  <c r="M4859"/>
  <c r="K4861"/>
  <c r="K4870"/>
  <c r="M4860"/>
  <c r="K4862"/>
  <c r="K4866"/>
  <c r="K4863"/>
  <c r="K4867"/>
  <c r="K4864"/>
  <c r="K4868"/>
  <c r="K4865"/>
  <c r="K4869"/>
  <c r="M4861"/>
  <c r="K4871"/>
  <c r="K4872"/>
  <c r="K4873"/>
  <c r="M4862"/>
  <c r="M4863"/>
  <c r="M4865"/>
  <c r="M4866"/>
  <c r="M4867"/>
  <c r="M4868"/>
  <c r="M4870"/>
  <c r="M4871"/>
  <c r="M4872"/>
  <c r="M4873"/>
  <c r="K4875"/>
  <c r="K4884"/>
  <c r="M4874"/>
  <c r="K4876"/>
  <c r="K4880"/>
  <c r="K4877"/>
  <c r="K4881"/>
  <c r="K4878"/>
  <c r="K4882"/>
  <c r="K4879"/>
  <c r="K4883"/>
  <c r="M4875"/>
  <c r="K4885"/>
  <c r="K4886"/>
  <c r="K4887"/>
  <c r="M4876"/>
  <c r="M4877"/>
  <c r="M4879"/>
  <c r="M4880"/>
  <c r="M4881"/>
  <c r="M4882"/>
  <c r="M4884"/>
  <c r="M4885"/>
  <c r="M4886"/>
  <c r="M4887"/>
  <c r="K4889"/>
  <c r="K4898"/>
  <c r="M4888"/>
  <c r="K4890"/>
  <c r="K4894"/>
  <c r="K4891"/>
  <c r="K4895"/>
  <c r="K4892"/>
  <c r="K4896"/>
  <c r="K4893"/>
  <c r="K4897"/>
  <c r="M4889"/>
  <c r="K4899"/>
  <c r="K4900"/>
  <c r="K4901"/>
  <c r="M4890"/>
  <c r="M4891"/>
  <c r="M4893"/>
  <c r="M4894"/>
  <c r="M4895"/>
  <c r="M4896"/>
  <c r="M4898"/>
  <c r="M4899"/>
  <c r="M4900"/>
  <c r="M4901"/>
  <c r="K4903"/>
  <c r="K4912"/>
  <c r="M4902"/>
  <c r="K4904"/>
  <c r="K4908"/>
  <c r="K4905"/>
  <c r="K4909"/>
  <c r="K4906"/>
  <c r="K4910"/>
  <c r="K4907"/>
  <c r="K4911"/>
  <c r="M4903"/>
  <c r="K4913"/>
  <c r="K4914"/>
  <c r="K4915"/>
  <c r="M4904"/>
  <c r="M4905"/>
  <c r="M4907"/>
  <c r="M4908"/>
  <c r="M4909"/>
  <c r="M4910"/>
  <c r="M4912"/>
  <c r="M4913"/>
  <c r="M4914"/>
  <c r="M4915"/>
  <c r="K4917"/>
  <c r="K4926"/>
  <c r="M4916"/>
  <c r="K4918"/>
  <c r="K4922"/>
  <c r="K4919"/>
  <c r="K4923"/>
  <c r="K4920"/>
  <c r="K4924"/>
  <c r="K4921"/>
  <c r="K4925"/>
  <c r="M4917"/>
  <c r="K4927"/>
  <c r="K4928"/>
  <c r="K4929"/>
  <c r="M4918"/>
  <c r="M4919"/>
  <c r="M4921"/>
  <c r="M4922"/>
  <c r="M4923"/>
  <c r="M4924"/>
  <c r="M4926"/>
  <c r="M4927"/>
  <c r="M4928"/>
  <c r="M4929"/>
  <c r="K4931"/>
  <c r="K4940"/>
  <c r="M4930"/>
  <c r="K4932"/>
  <c r="K4936"/>
  <c r="K4933"/>
  <c r="K4937"/>
  <c r="K4934"/>
  <c r="K4938"/>
  <c r="K4935"/>
  <c r="K4939"/>
  <c r="M4931"/>
  <c r="K4941"/>
  <c r="K4942"/>
  <c r="K4943"/>
  <c r="M4932"/>
  <c r="M4933"/>
  <c r="M4935"/>
  <c r="M4936"/>
  <c r="M4937"/>
  <c r="M4938"/>
  <c r="M4940"/>
  <c r="M4941"/>
  <c r="M4942"/>
  <c r="M4943"/>
  <c r="K4945"/>
  <c r="K4954"/>
  <c r="M4944"/>
  <c r="K4946"/>
  <c r="K4950"/>
  <c r="K4947"/>
  <c r="K4951"/>
  <c r="K4948"/>
  <c r="K4952"/>
  <c r="K4949"/>
  <c r="K4953"/>
  <c r="M4945"/>
  <c r="K4955"/>
  <c r="K4956"/>
  <c r="K4957"/>
  <c r="M4946"/>
  <c r="M4947"/>
  <c r="M4949"/>
  <c r="M4950"/>
  <c r="M4951"/>
  <c r="M4952"/>
  <c r="M4954"/>
  <c r="M4955"/>
  <c r="M4956"/>
  <c r="M4957"/>
  <c r="K4959"/>
  <c r="K4968"/>
  <c r="M4958"/>
  <c r="K4960"/>
  <c r="K4964"/>
  <c r="K4961"/>
  <c r="K4965"/>
  <c r="K4962"/>
  <c r="K4966"/>
  <c r="K4963"/>
  <c r="K4967"/>
  <c r="M4959"/>
  <c r="K4969"/>
  <c r="K4970"/>
  <c r="K4971"/>
  <c r="M4960"/>
  <c r="M4961"/>
  <c r="M4963"/>
  <c r="M4964"/>
  <c r="M4965"/>
  <c r="M4966"/>
  <c r="M4968"/>
  <c r="M4969"/>
  <c r="M4970"/>
  <c r="M4971"/>
  <c r="K4973"/>
  <c r="K4982"/>
  <c r="M4972"/>
  <c r="K4974"/>
  <c r="K4978"/>
  <c r="K4975"/>
  <c r="K4979"/>
  <c r="K4976"/>
  <c r="K4980"/>
  <c r="K4977"/>
  <c r="K4981"/>
  <c r="M4973"/>
  <c r="K4983"/>
  <c r="K4984"/>
  <c r="K4985"/>
  <c r="M4974"/>
  <c r="M4975"/>
  <c r="M4977"/>
  <c r="M4978"/>
  <c r="M4979"/>
  <c r="M4980"/>
  <c r="M4982"/>
  <c r="M4983"/>
  <c r="M4984"/>
  <c r="M4985"/>
  <c r="K4987"/>
  <c r="K4996"/>
  <c r="M4986"/>
  <c r="K4988"/>
  <c r="K4992"/>
  <c r="K4989"/>
  <c r="K4993"/>
  <c r="K4990"/>
  <c r="K4994"/>
  <c r="K4991"/>
  <c r="K4995"/>
  <c r="M4987"/>
  <c r="K4997"/>
  <c r="K4998"/>
  <c r="K4999"/>
  <c r="M4988"/>
  <c r="M4989"/>
  <c r="M4991"/>
  <c r="M4992"/>
  <c r="M4993"/>
  <c r="M4994"/>
  <c r="M4996"/>
  <c r="M4997"/>
  <c r="M4998"/>
  <c r="M4999"/>
  <c r="K5001"/>
  <c r="K5010"/>
  <c r="M5000"/>
  <c r="K5002"/>
  <c r="K5006"/>
  <c r="K5003"/>
  <c r="K5007"/>
  <c r="K5004"/>
  <c r="K5008"/>
  <c r="K5005"/>
  <c r="K5009"/>
  <c r="M5001"/>
  <c r="K5011"/>
  <c r="K5012"/>
  <c r="K5013"/>
  <c r="M5002"/>
  <c r="M5003"/>
  <c r="M5005"/>
  <c r="M5006"/>
  <c r="M5007"/>
  <c r="M5008"/>
  <c r="M5010"/>
  <c r="M5011"/>
  <c r="M5012"/>
  <c r="M5013"/>
  <c r="K5015"/>
  <c r="K5024"/>
  <c r="M5014"/>
  <c r="K5016"/>
  <c r="K5020"/>
  <c r="K5017"/>
  <c r="K5021"/>
  <c r="K5018"/>
  <c r="K5022"/>
  <c r="K5019"/>
  <c r="K5023"/>
  <c r="M5015"/>
  <c r="K5025"/>
  <c r="K5026"/>
  <c r="K5027"/>
  <c r="M5016"/>
  <c r="M5017"/>
  <c r="M5019"/>
  <c r="M5020"/>
  <c r="M5021"/>
  <c r="M5022"/>
  <c r="M5024"/>
  <c r="M5025"/>
  <c r="M5026"/>
  <c r="M5027"/>
  <c r="K5029"/>
  <c r="K5038"/>
  <c r="M5028"/>
  <c r="K5030"/>
  <c r="K5034"/>
  <c r="K5031"/>
  <c r="K5035"/>
  <c r="K5032"/>
  <c r="K5036"/>
  <c r="K5033"/>
  <c r="K5037"/>
  <c r="M5029"/>
  <c r="K5039"/>
  <c r="K5040"/>
  <c r="K5041"/>
  <c r="M5030"/>
  <c r="M5031"/>
  <c r="M5033"/>
  <c r="M5034"/>
  <c r="M5035"/>
  <c r="M5036"/>
  <c r="M5038"/>
  <c r="M5039"/>
  <c r="M5040"/>
  <c r="M5041"/>
  <c r="K5043"/>
  <c r="K5052"/>
  <c r="M5042"/>
  <c r="K5044"/>
  <c r="K5048"/>
  <c r="K5045"/>
  <c r="K5049"/>
  <c r="K5046"/>
  <c r="K5050"/>
  <c r="K5047"/>
  <c r="K5051"/>
  <c r="M5043"/>
  <c r="K5053"/>
  <c r="K5054"/>
  <c r="K5055"/>
  <c r="M5044"/>
  <c r="M5045"/>
  <c r="M5047"/>
  <c r="M5048"/>
  <c r="M5049"/>
  <c r="M5050"/>
  <c r="M5052"/>
  <c r="M5053"/>
  <c r="M5054"/>
  <c r="M5055"/>
  <c r="K5057"/>
  <c r="K5066"/>
  <c r="M5056"/>
  <c r="K5058"/>
  <c r="K5062"/>
  <c r="K5059"/>
  <c r="K5063"/>
  <c r="K5060"/>
  <c r="K5064"/>
  <c r="K5061"/>
  <c r="K5065"/>
  <c r="M5057"/>
  <c r="K5067"/>
  <c r="K5068"/>
  <c r="K5069"/>
  <c r="M5058"/>
  <c r="M5059"/>
  <c r="M5061"/>
  <c r="M5062"/>
  <c r="M5063"/>
  <c r="M5064"/>
  <c r="M5066"/>
  <c r="M5067"/>
  <c r="M5068"/>
  <c r="M5069"/>
  <c r="K5071"/>
  <c r="K5080"/>
  <c r="M5070"/>
  <c r="K5072"/>
  <c r="K5076"/>
  <c r="K5073"/>
  <c r="K5077"/>
  <c r="K5074"/>
  <c r="K5078"/>
  <c r="K5075"/>
  <c r="K5079"/>
  <c r="M5071"/>
  <c r="K5081"/>
  <c r="K5082"/>
  <c r="K5083"/>
  <c r="M5072"/>
  <c r="M5073"/>
  <c r="M5075"/>
  <c r="M5076"/>
  <c r="M5077"/>
  <c r="M5078"/>
  <c r="M5080"/>
  <c r="M5081"/>
  <c r="M5082"/>
  <c r="M5083"/>
  <c r="K5085"/>
  <c r="K5094"/>
  <c r="M5084"/>
  <c r="K5086"/>
  <c r="K5090"/>
  <c r="K5087"/>
  <c r="K5091"/>
  <c r="K5088"/>
  <c r="K5092"/>
  <c r="K5089"/>
  <c r="K5093"/>
  <c r="M5085"/>
  <c r="K5095"/>
  <c r="K5096"/>
  <c r="K5097"/>
  <c r="M5086"/>
  <c r="M5087"/>
  <c r="M5089"/>
  <c r="M5090"/>
  <c r="M5091"/>
  <c r="M5092"/>
  <c r="M5094"/>
  <c r="M5095"/>
  <c r="M5096"/>
  <c r="M5097"/>
  <c r="K5099"/>
  <c r="K5108"/>
  <c r="M5098"/>
  <c r="K5100"/>
  <c r="K5104"/>
  <c r="K5101"/>
  <c r="K5105"/>
  <c r="K5102"/>
  <c r="K5106"/>
  <c r="K5103"/>
  <c r="K5107"/>
  <c r="M5099"/>
  <c r="K5109"/>
  <c r="K5110"/>
  <c r="K5111"/>
  <c r="M5100"/>
  <c r="M5101"/>
  <c r="M5103"/>
  <c r="M5104"/>
  <c r="M5105"/>
  <c r="M5106"/>
  <c r="M5108"/>
  <c r="M5109"/>
  <c r="M5110"/>
  <c r="M5111"/>
  <c r="K5113"/>
  <c r="K5122"/>
  <c r="M5112"/>
  <c r="K5114"/>
  <c r="K5118"/>
  <c r="K5115"/>
  <c r="K5119"/>
  <c r="K5116"/>
  <c r="K5120"/>
  <c r="K5117"/>
  <c r="K5121"/>
  <c r="M5113"/>
  <c r="K5123"/>
  <c r="K5124"/>
  <c r="K5125"/>
  <c r="M5114"/>
  <c r="M5115"/>
  <c r="M5117"/>
  <c r="M5118"/>
  <c r="M5119"/>
  <c r="M5120"/>
  <c r="M5122"/>
  <c r="M5123"/>
  <c r="M5124"/>
  <c r="M5125"/>
  <c r="K5127"/>
  <c r="K5136"/>
  <c r="M5126"/>
  <c r="K5128"/>
  <c r="K5132"/>
  <c r="K5129"/>
  <c r="K5133"/>
  <c r="K5130"/>
  <c r="K5134"/>
  <c r="K5131"/>
  <c r="K5135"/>
  <c r="M5127"/>
  <c r="K5137"/>
  <c r="K5138"/>
  <c r="K5139"/>
  <c r="M5128"/>
  <c r="M5129"/>
  <c r="M5131"/>
  <c r="M5132"/>
  <c r="M5133"/>
  <c r="M5134"/>
  <c r="M5136"/>
  <c r="M5137"/>
  <c r="M5138"/>
  <c r="M5139"/>
  <c r="K5141"/>
  <c r="K5150"/>
  <c r="M5140"/>
  <c r="K5142"/>
  <c r="K5146"/>
  <c r="K5143"/>
  <c r="K5147"/>
  <c r="K5144"/>
  <c r="K5148"/>
  <c r="K5145"/>
  <c r="K5149"/>
  <c r="M5141"/>
  <c r="K5151"/>
  <c r="K5152"/>
  <c r="K5153"/>
  <c r="M5142"/>
  <c r="M5143"/>
  <c r="M5145"/>
  <c r="M5146"/>
  <c r="M5147"/>
  <c r="M5148"/>
  <c r="M5150"/>
  <c r="M5151"/>
  <c r="M5152"/>
  <c r="M5153"/>
  <c r="K5155"/>
  <c r="K5164"/>
  <c r="M5154"/>
  <c r="K5156"/>
  <c r="K5160"/>
  <c r="K5157"/>
  <c r="K5161"/>
  <c r="K5158"/>
  <c r="K5162"/>
  <c r="K5159"/>
  <c r="K5163"/>
  <c r="M5155"/>
  <c r="K5165"/>
  <c r="K5166"/>
  <c r="K5167"/>
  <c r="M5156"/>
  <c r="M5157"/>
  <c r="M5159"/>
  <c r="M5160"/>
  <c r="M5161"/>
  <c r="M5162"/>
  <c r="M5164"/>
  <c r="M5165"/>
  <c r="M5166"/>
  <c r="M5167"/>
  <c r="K5169"/>
  <c r="K5178"/>
  <c r="M5168"/>
  <c r="K5170"/>
  <c r="K5174"/>
  <c r="K5171"/>
  <c r="K5175"/>
  <c r="K5172"/>
  <c r="K5176"/>
  <c r="K5173"/>
  <c r="K5177"/>
  <c r="M5169"/>
  <c r="K5179"/>
  <c r="K5180"/>
  <c r="K5181"/>
  <c r="M5170"/>
  <c r="M5171"/>
  <c r="M5173"/>
  <c r="M5174"/>
  <c r="M5175"/>
  <c r="M5176"/>
  <c r="M5178"/>
  <c r="M5179"/>
  <c r="M5180"/>
  <c r="M5181"/>
  <c r="K5183"/>
  <c r="K5192"/>
  <c r="M5182"/>
  <c r="K5184"/>
  <c r="K5188"/>
  <c r="K5185"/>
  <c r="K5189"/>
  <c r="K5186"/>
  <c r="K5190"/>
  <c r="K5187"/>
  <c r="K5191"/>
  <c r="M5183"/>
  <c r="K5193"/>
  <c r="K5194"/>
  <c r="K5195"/>
  <c r="M5184"/>
  <c r="M5185"/>
  <c r="M5187"/>
  <c r="M5188"/>
  <c r="M5189"/>
  <c r="M5190"/>
  <c r="M5192"/>
  <c r="M5193"/>
  <c r="M5194"/>
  <c r="M5195"/>
  <c r="K5197"/>
  <c r="K5206"/>
  <c r="M5196"/>
  <c r="K5198"/>
  <c r="K5202"/>
  <c r="K5199"/>
  <c r="K5203"/>
  <c r="K5200"/>
  <c r="K5204"/>
  <c r="K5201"/>
  <c r="K5205"/>
  <c r="M5197"/>
  <c r="K5207"/>
  <c r="K5208"/>
  <c r="K5209"/>
  <c r="M5198"/>
  <c r="M5199"/>
  <c r="M5201"/>
  <c r="M5202"/>
  <c r="M5203"/>
  <c r="M5204"/>
  <c r="M5206"/>
  <c r="M5207"/>
  <c r="M5208"/>
  <c r="M5209"/>
  <c r="K5211"/>
  <c r="K5220"/>
  <c r="M5210"/>
  <c r="K5212"/>
  <c r="K5216"/>
  <c r="K5213"/>
  <c r="K5217"/>
  <c r="K5214"/>
  <c r="K5218"/>
  <c r="K5215"/>
  <c r="K5219"/>
  <c r="M5211"/>
  <c r="K5221"/>
  <c r="K5222"/>
  <c r="K5223"/>
  <c r="M5212"/>
  <c r="M5213"/>
  <c r="M5215"/>
  <c r="M5216"/>
  <c r="M5217"/>
  <c r="M5218"/>
  <c r="M5220"/>
  <c r="M5221"/>
  <c r="M5222"/>
  <c r="M5223"/>
  <c r="K5225"/>
  <c r="K5234"/>
  <c r="M5224"/>
  <c r="K5226"/>
  <c r="K5230"/>
  <c r="K5227"/>
  <c r="K5231"/>
  <c r="K5228"/>
  <c r="K5232"/>
  <c r="K5229"/>
  <c r="K5233"/>
  <c r="M5225"/>
  <c r="K5235"/>
  <c r="K5236"/>
  <c r="K5237"/>
  <c r="M5226"/>
  <c r="M5227"/>
  <c r="M5229"/>
  <c r="M5230"/>
  <c r="M5231"/>
  <c r="M5232"/>
  <c r="M5234"/>
  <c r="M5235"/>
  <c r="M5236"/>
  <c r="M5237"/>
  <c r="K5239"/>
  <c r="K5248"/>
  <c r="M5238"/>
  <c r="K5240"/>
  <c r="K5244"/>
  <c r="K5241"/>
  <c r="K5245"/>
  <c r="K5242"/>
  <c r="K5246"/>
  <c r="K5243"/>
  <c r="K5247"/>
  <c r="M5239"/>
  <c r="K5249"/>
  <c r="K5250"/>
  <c r="K5251"/>
  <c r="M5240"/>
  <c r="M5241"/>
  <c r="M5243"/>
  <c r="M5244"/>
  <c r="M5245"/>
  <c r="M5246"/>
  <c r="M5248"/>
  <c r="M5249"/>
  <c r="M5250"/>
  <c r="M5251"/>
  <c r="K5253"/>
  <c r="K5262"/>
  <c r="M5252"/>
  <c r="K5254"/>
  <c r="K5258"/>
  <c r="K5255"/>
  <c r="K5259"/>
  <c r="K5256"/>
  <c r="K5260"/>
  <c r="K5257"/>
  <c r="K5261"/>
  <c r="M5253"/>
  <c r="K5263"/>
  <c r="K5264"/>
  <c r="K5265"/>
  <c r="M5254"/>
  <c r="M5255"/>
  <c r="M5257"/>
  <c r="M5258"/>
  <c r="M5259"/>
  <c r="M5260"/>
  <c r="M5262"/>
  <c r="M5263"/>
  <c r="M5264"/>
  <c r="M5265"/>
  <c r="K5267"/>
  <c r="K5276"/>
  <c r="M5266"/>
  <c r="K5268"/>
  <c r="K5272"/>
  <c r="K5269"/>
  <c r="K5273"/>
  <c r="K5270"/>
  <c r="K5274"/>
  <c r="K5271"/>
  <c r="K5275"/>
  <c r="M5267"/>
  <c r="K5277"/>
  <c r="K5278"/>
  <c r="K5279"/>
  <c r="M5268"/>
  <c r="M5269"/>
  <c r="M5271"/>
  <c r="M5272"/>
  <c r="M5273"/>
  <c r="M5274"/>
  <c r="M5276"/>
  <c r="M5277"/>
  <c r="M5278"/>
  <c r="M5279"/>
  <c r="K5281"/>
  <c r="K5290"/>
  <c r="M5280"/>
  <c r="K5282"/>
  <c r="K5286"/>
  <c r="K5283"/>
  <c r="K5287"/>
  <c r="K5284"/>
  <c r="K5288"/>
  <c r="K5285"/>
  <c r="K5289"/>
  <c r="M5281"/>
  <c r="K5291"/>
  <c r="K5292"/>
  <c r="K5293"/>
  <c r="M5282"/>
  <c r="M5283"/>
  <c r="M5285"/>
  <c r="M5286"/>
  <c r="M5287"/>
  <c r="M5288"/>
  <c r="M5290"/>
  <c r="M5291"/>
  <c r="M5292"/>
  <c r="M5293"/>
  <c r="K5295"/>
  <c r="K5304"/>
  <c r="M5294"/>
  <c r="K5296"/>
  <c r="K5300"/>
  <c r="K5297"/>
  <c r="K5301"/>
  <c r="K5298"/>
  <c r="K5302"/>
  <c r="K5299"/>
  <c r="K5303"/>
  <c r="M5295"/>
  <c r="K5305"/>
  <c r="K5306"/>
  <c r="K5307"/>
  <c r="M5296"/>
  <c r="M5297"/>
  <c r="M5299"/>
  <c r="M5300"/>
  <c r="M5301"/>
  <c r="M5302"/>
  <c r="M5304"/>
  <c r="M5305"/>
  <c r="M5306"/>
  <c r="M5307"/>
  <c r="K5309"/>
  <c r="K5318"/>
  <c r="M5308"/>
  <c r="K5310"/>
  <c r="K5314"/>
  <c r="K5311"/>
  <c r="K5315"/>
  <c r="K5312"/>
  <c r="K5316"/>
  <c r="K5313"/>
  <c r="K5317"/>
  <c r="M5309"/>
  <c r="K5319"/>
  <c r="K5320"/>
  <c r="K5321"/>
  <c r="M5310"/>
  <c r="M5311"/>
  <c r="M5313"/>
  <c r="M5314"/>
  <c r="M5315"/>
  <c r="M5316"/>
  <c r="M5318"/>
  <c r="M5319"/>
  <c r="M5320"/>
  <c r="M5321"/>
  <c r="K5323"/>
  <c r="K5332"/>
  <c r="M5322"/>
  <c r="K5324"/>
  <c r="K5328"/>
  <c r="K5325"/>
  <c r="K5329"/>
  <c r="K5326"/>
  <c r="K5330"/>
  <c r="K5327"/>
  <c r="K5331"/>
  <c r="M5323"/>
  <c r="K5333"/>
  <c r="K5334"/>
  <c r="K5335"/>
  <c r="M5324"/>
  <c r="M5325"/>
  <c r="M5327"/>
  <c r="M5328"/>
  <c r="M5329"/>
  <c r="M5330"/>
  <c r="M5332"/>
  <c r="M5333"/>
  <c r="M5334"/>
  <c r="M5335"/>
  <c r="K5337"/>
  <c r="K5346"/>
  <c r="M5336"/>
  <c r="K5338"/>
  <c r="K5342"/>
  <c r="K5339"/>
  <c r="K5343"/>
  <c r="K5340"/>
  <c r="K5344"/>
  <c r="K5341"/>
  <c r="K5345"/>
  <c r="M5337"/>
  <c r="K5347"/>
  <c r="K5348"/>
  <c r="K5349"/>
  <c r="M5338"/>
  <c r="M5339"/>
  <c r="M5341"/>
  <c r="M5342"/>
  <c r="M5343"/>
  <c r="M5344"/>
  <c r="M5346"/>
  <c r="M5347"/>
  <c r="M5348"/>
  <c r="M5349"/>
  <c r="K5351"/>
  <c r="K5360"/>
  <c r="M5350"/>
  <c r="K5352"/>
  <c r="K5356"/>
  <c r="K5353"/>
  <c r="K5357"/>
  <c r="K5354"/>
  <c r="K5358"/>
  <c r="K5355"/>
  <c r="K5359"/>
  <c r="M5351"/>
  <c r="K5361"/>
  <c r="K5362"/>
  <c r="K5363"/>
  <c r="M5352"/>
  <c r="M5353"/>
  <c r="M5355"/>
  <c r="M5356"/>
  <c r="M5357"/>
  <c r="M5358"/>
  <c r="M5360"/>
  <c r="M5361"/>
  <c r="M5362"/>
  <c r="M5363"/>
  <c r="K5365"/>
  <c r="K5374"/>
  <c r="M5364"/>
  <c r="K5366"/>
  <c r="K5370"/>
  <c r="K5367"/>
  <c r="K5371"/>
  <c r="K5368"/>
  <c r="K5372"/>
  <c r="K5369"/>
  <c r="K5373"/>
  <c r="M5365"/>
  <c r="K5375"/>
  <c r="K5376"/>
  <c r="K5377"/>
  <c r="M5366"/>
  <c r="M5367"/>
  <c r="M5369"/>
  <c r="M5370"/>
  <c r="M5371"/>
  <c r="M5372"/>
  <c r="M5374"/>
  <c r="M5375"/>
  <c r="M5376"/>
  <c r="M5377"/>
  <c r="K5379"/>
  <c r="K5388"/>
  <c r="M5378"/>
  <c r="K5380"/>
  <c r="K5384"/>
  <c r="K5381"/>
  <c r="K5385"/>
  <c r="K5382"/>
  <c r="K5386"/>
  <c r="K5383"/>
  <c r="K5387"/>
  <c r="M5379"/>
  <c r="K5389"/>
  <c r="K5390"/>
  <c r="K5391"/>
  <c r="M5380"/>
  <c r="M5381"/>
  <c r="M5383"/>
  <c r="M5384"/>
  <c r="M5385"/>
  <c r="M5386"/>
  <c r="M5388"/>
  <c r="M5389"/>
  <c r="M5390"/>
  <c r="M5391"/>
  <c r="K5393"/>
  <c r="K5402"/>
  <c r="M5392"/>
  <c r="K5394"/>
  <c r="K5398"/>
  <c r="K5395"/>
  <c r="K5399"/>
  <c r="K5396"/>
  <c r="K5400"/>
  <c r="K5397"/>
  <c r="K5401"/>
  <c r="M5393"/>
  <c r="K5403"/>
  <c r="K5404"/>
  <c r="K5405"/>
  <c r="M5394"/>
  <c r="M5395"/>
  <c r="M5397"/>
  <c r="M5398"/>
  <c r="M5399"/>
  <c r="M5400"/>
  <c r="M5402"/>
  <c r="M5403"/>
  <c r="M5404"/>
  <c r="M5405"/>
  <c r="K5407"/>
  <c r="K5416"/>
  <c r="M5406"/>
  <c r="K5408"/>
  <c r="K5412"/>
  <c r="K5409"/>
  <c r="K5413"/>
  <c r="K5410"/>
  <c r="K5414"/>
  <c r="K5411"/>
  <c r="K5415"/>
  <c r="M5407"/>
  <c r="K5417"/>
  <c r="K5418"/>
  <c r="K5419"/>
  <c r="M5408"/>
  <c r="M5409"/>
  <c r="M5411"/>
  <c r="M5412"/>
  <c r="M5413"/>
  <c r="M5414"/>
  <c r="M5416"/>
  <c r="M5417"/>
  <c r="M5418"/>
  <c r="M5419"/>
  <c r="K5421"/>
  <c r="K5430"/>
  <c r="M5420"/>
  <c r="K5422"/>
  <c r="K5426"/>
  <c r="K5423"/>
  <c r="K5427"/>
  <c r="K5424"/>
  <c r="K5428"/>
  <c r="K5425"/>
  <c r="K5429"/>
  <c r="M5421"/>
  <c r="K5431"/>
  <c r="K5432"/>
  <c r="K5433"/>
  <c r="M5422"/>
  <c r="M5423"/>
  <c r="M5425"/>
  <c r="M5426"/>
  <c r="M5427"/>
  <c r="M5428"/>
  <c r="M5430"/>
  <c r="M5431"/>
  <c r="M5432"/>
  <c r="M5433"/>
  <c r="K5435"/>
  <c r="K5444"/>
  <c r="M5434"/>
  <c r="K5436"/>
  <c r="K5440"/>
  <c r="K5437"/>
  <c r="K5441"/>
  <c r="K5438"/>
  <c r="K5442"/>
  <c r="K5439"/>
  <c r="K5443"/>
  <c r="M5435"/>
  <c r="K5445"/>
  <c r="K5446"/>
  <c r="K5447"/>
  <c r="M5436"/>
  <c r="M5437"/>
  <c r="M5439"/>
  <c r="M5440"/>
  <c r="M5441"/>
  <c r="M5442"/>
  <c r="M5444"/>
  <c r="M5445"/>
  <c r="M5446"/>
  <c r="M5447"/>
  <c r="K5449"/>
  <c r="K5458"/>
  <c r="M5448"/>
  <c r="K5450"/>
  <c r="K5454"/>
  <c r="K5451"/>
  <c r="K5455"/>
  <c r="K5452"/>
  <c r="K5456"/>
  <c r="K5453"/>
  <c r="K5457"/>
  <c r="M5449"/>
  <c r="K5459"/>
  <c r="K5460"/>
  <c r="K5461"/>
  <c r="M5450"/>
  <c r="M5451"/>
  <c r="M5453"/>
  <c r="M5454"/>
  <c r="M5455"/>
  <c r="M5456"/>
  <c r="M5458"/>
  <c r="M5459"/>
  <c r="M5460"/>
  <c r="M5461"/>
  <c r="K5463"/>
  <c r="K5472"/>
  <c r="M5462"/>
  <c r="K5464"/>
  <c r="K5468"/>
  <c r="K5465"/>
  <c r="K5469"/>
  <c r="K5466"/>
  <c r="K5470"/>
  <c r="K5467"/>
  <c r="K5471"/>
  <c r="M5463"/>
  <c r="K5473"/>
  <c r="K5474"/>
  <c r="K5475"/>
  <c r="M5464"/>
  <c r="M5465"/>
  <c r="M5467"/>
  <c r="M5468"/>
  <c r="M5469"/>
  <c r="M5470"/>
  <c r="M5472"/>
  <c r="M5473"/>
  <c r="M5474"/>
  <c r="M5475"/>
  <c r="K5477"/>
  <c r="K5486"/>
  <c r="M5476"/>
  <c r="K5478"/>
  <c r="K5482"/>
  <c r="K5479"/>
  <c r="K5483"/>
  <c r="K5480"/>
  <c r="K5484"/>
  <c r="K5481"/>
  <c r="K5485"/>
  <c r="M5477"/>
  <c r="K5487"/>
  <c r="K5488"/>
  <c r="K5489"/>
  <c r="M5478"/>
  <c r="M5479"/>
  <c r="M5481"/>
  <c r="M5482"/>
  <c r="M5483"/>
  <c r="M5484"/>
  <c r="M5486"/>
  <c r="M5487"/>
  <c r="M5488"/>
  <c r="M5489"/>
  <c r="K5491"/>
  <c r="K5500"/>
  <c r="M5490"/>
  <c r="K5492"/>
  <c r="K5496"/>
  <c r="K5493"/>
  <c r="K5497"/>
  <c r="K5494"/>
  <c r="K5498"/>
  <c r="K5495"/>
  <c r="K5499"/>
  <c r="M5491"/>
  <c r="K5501"/>
  <c r="K5502"/>
  <c r="K5503"/>
  <c r="M5492"/>
  <c r="M5493"/>
  <c r="M5495"/>
  <c r="M5496"/>
  <c r="M5497"/>
  <c r="M5498"/>
  <c r="M5500"/>
  <c r="M5501"/>
  <c r="M5502"/>
  <c r="M5503"/>
  <c r="K5505"/>
  <c r="K5514"/>
  <c r="M5504"/>
  <c r="K5506"/>
  <c r="K5510"/>
  <c r="K5507"/>
  <c r="K5511"/>
  <c r="K5508"/>
  <c r="K5512"/>
  <c r="K5509"/>
  <c r="K5513"/>
  <c r="M5505"/>
  <c r="K5515"/>
  <c r="K5516"/>
  <c r="K5517"/>
  <c r="M5506"/>
  <c r="M5507"/>
  <c r="M5509"/>
  <c r="M5510"/>
  <c r="M5511"/>
  <c r="M5512"/>
  <c r="M5514"/>
  <c r="M5515"/>
  <c r="M5516"/>
  <c r="M5517"/>
  <c r="K5519"/>
  <c r="K5528"/>
  <c r="M5518"/>
  <c r="K5520"/>
  <c r="K5524"/>
  <c r="K5521"/>
  <c r="K5525"/>
  <c r="K5522"/>
  <c r="K5526"/>
  <c r="K5523"/>
  <c r="K5527"/>
  <c r="M5519"/>
  <c r="K5529"/>
  <c r="K5530"/>
  <c r="K5531"/>
  <c r="M5520"/>
  <c r="M5521"/>
  <c r="M5523"/>
  <c r="M5524"/>
  <c r="M5525"/>
  <c r="M5526"/>
  <c r="M5528"/>
  <c r="M5529"/>
  <c r="M5530"/>
  <c r="M5531"/>
  <c r="K5533"/>
  <c r="K5542"/>
  <c r="M5532"/>
  <c r="K5534"/>
  <c r="K5538"/>
  <c r="K5535"/>
  <c r="K5539"/>
  <c r="K5536"/>
  <c r="K5540"/>
  <c r="K5537"/>
  <c r="K5541"/>
  <c r="M5533"/>
  <c r="K5543"/>
  <c r="K5544"/>
  <c r="K5545"/>
  <c r="M5534"/>
  <c r="M5535"/>
  <c r="M5537"/>
  <c r="M5538"/>
  <c r="M5539"/>
  <c r="M5540"/>
  <c r="M5542"/>
  <c r="M5543"/>
  <c r="M5544"/>
  <c r="M5545"/>
  <c r="K5547"/>
  <c r="K5556"/>
  <c r="M5546"/>
  <c r="K5548"/>
  <c r="K5552"/>
  <c r="K5549"/>
  <c r="K5553"/>
  <c r="K5550"/>
  <c r="K5554"/>
  <c r="K5551"/>
  <c r="K5555"/>
  <c r="M5547"/>
  <c r="K5557"/>
  <c r="K5558"/>
  <c r="K5559"/>
  <c r="M5548"/>
  <c r="M5549"/>
  <c r="M5551"/>
  <c r="M5552"/>
  <c r="M5553"/>
  <c r="M5554"/>
  <c r="M5556"/>
  <c r="M5557"/>
  <c r="M5558"/>
  <c r="M5559"/>
  <c r="K5561"/>
  <c r="K5570"/>
  <c r="M5560"/>
  <c r="K5562"/>
  <c r="K5566"/>
  <c r="K5563"/>
  <c r="K5567"/>
  <c r="K5564"/>
  <c r="K5568"/>
  <c r="K5565"/>
  <c r="K5569"/>
  <c r="M5561"/>
  <c r="K5571"/>
  <c r="K5572"/>
  <c r="K5573"/>
  <c r="M5562"/>
  <c r="M5563"/>
  <c r="M5565"/>
  <c r="M5566"/>
  <c r="M5567"/>
  <c r="M5568"/>
  <c r="M5570"/>
  <c r="M5571"/>
  <c r="M5572"/>
  <c r="M5573"/>
  <c r="K5575"/>
  <c r="K5584"/>
  <c r="M5574"/>
  <c r="K5576"/>
  <c r="K5580"/>
  <c r="K5577"/>
  <c r="K5581"/>
  <c r="K5578"/>
  <c r="K5582"/>
  <c r="K5579"/>
  <c r="K5583"/>
  <c r="M5575"/>
  <c r="K5585"/>
  <c r="K5586"/>
  <c r="K5587"/>
  <c r="M5576"/>
  <c r="M5577"/>
  <c r="M5579"/>
  <c r="M5580"/>
  <c r="M5581"/>
  <c r="M5582"/>
  <c r="M5584"/>
  <c r="M5585"/>
  <c r="M5586"/>
  <c r="M5587"/>
  <c r="K5589"/>
  <c r="K5598"/>
  <c r="M5588"/>
  <c r="K5590"/>
  <c r="K5594"/>
  <c r="K5591"/>
  <c r="K5595"/>
  <c r="K5592"/>
  <c r="K5596"/>
  <c r="K5593"/>
  <c r="K5597"/>
  <c r="M5589"/>
  <c r="K5599"/>
  <c r="K5600"/>
  <c r="K5601"/>
  <c r="M5590"/>
  <c r="M5591"/>
  <c r="M5593"/>
  <c r="M5594"/>
  <c r="M5595"/>
  <c r="M5596"/>
  <c r="M5598"/>
  <c r="M5599"/>
  <c r="M5600"/>
  <c r="M5601"/>
  <c r="K5603"/>
  <c r="K5612"/>
  <c r="M5602"/>
  <c r="K5604"/>
  <c r="K5608"/>
  <c r="K5605"/>
  <c r="K5609"/>
  <c r="K5606"/>
  <c r="K5610"/>
  <c r="K5607"/>
  <c r="K5611"/>
  <c r="M5603"/>
  <c r="K5613"/>
  <c r="K5614"/>
  <c r="K5615"/>
  <c r="M5604"/>
  <c r="M5605"/>
  <c r="M5607"/>
  <c r="M5608"/>
  <c r="M5609"/>
  <c r="M5610"/>
  <c r="M5612"/>
  <c r="M5613"/>
  <c r="M5614"/>
  <c r="M5615"/>
  <c r="K5617"/>
  <c r="K5626"/>
  <c r="M5616"/>
  <c r="K5618"/>
  <c r="K5622"/>
  <c r="K5619"/>
  <c r="K5623"/>
  <c r="K5620"/>
  <c r="K5624"/>
  <c r="K5621"/>
  <c r="K5625"/>
  <c r="M5617"/>
  <c r="K5627"/>
  <c r="K5628"/>
  <c r="K5629"/>
  <c r="M5618"/>
  <c r="M5619"/>
  <c r="M5621"/>
  <c r="M5622"/>
  <c r="M5623"/>
  <c r="M5624"/>
  <c r="M5626"/>
  <c r="M5627"/>
  <c r="M5628"/>
  <c r="M5629"/>
  <c r="K5631"/>
  <c r="K5640"/>
  <c r="M5630"/>
  <c r="K5632"/>
  <c r="K5636"/>
  <c r="K5633"/>
  <c r="K5637"/>
  <c r="K5634"/>
  <c r="K5638"/>
  <c r="K5635"/>
  <c r="K5639"/>
  <c r="M5631"/>
  <c r="K5641"/>
  <c r="K5642"/>
  <c r="K5643"/>
  <c r="M5632"/>
  <c r="M5633"/>
  <c r="M5635"/>
  <c r="M5636"/>
  <c r="M5637"/>
  <c r="M5638"/>
  <c r="M5640"/>
  <c r="M5641"/>
  <c r="M5642"/>
  <c r="M5643"/>
  <c r="K5645"/>
  <c r="K5654"/>
  <c r="M5644"/>
  <c r="K5646"/>
  <c r="K5650"/>
  <c r="K5647"/>
  <c r="K5651"/>
  <c r="K5648"/>
  <c r="K5652"/>
  <c r="K5649"/>
  <c r="K5653"/>
  <c r="M5645"/>
  <c r="K5655"/>
  <c r="K5656"/>
  <c r="K5657"/>
  <c r="M5646"/>
  <c r="M5647"/>
  <c r="M5649"/>
  <c r="M5650"/>
  <c r="M5651"/>
  <c r="M5652"/>
  <c r="M5654"/>
  <c r="M5655"/>
  <c r="M5656"/>
  <c r="M5657"/>
  <c r="K5659"/>
  <c r="K5668"/>
  <c r="M5658"/>
  <c r="K5660"/>
  <c r="K5664"/>
  <c r="K5661"/>
  <c r="K5665"/>
  <c r="K5662"/>
  <c r="K5666"/>
  <c r="K5663"/>
  <c r="K5667"/>
  <c r="M5659"/>
  <c r="K5669"/>
  <c r="K5670"/>
  <c r="K5671"/>
  <c r="M5660"/>
  <c r="M5661"/>
  <c r="M5663"/>
  <c r="M5664"/>
  <c r="M5665"/>
  <c r="M5666"/>
  <c r="M5668"/>
  <c r="M5669"/>
  <c r="M5670"/>
  <c r="M5671"/>
  <c r="K5673"/>
  <c r="K5682"/>
  <c r="M5672"/>
  <c r="K5674"/>
  <c r="K5678"/>
  <c r="K5675"/>
  <c r="K5679"/>
  <c r="K5676"/>
  <c r="K5680"/>
  <c r="K5677"/>
  <c r="K5681"/>
  <c r="M5673"/>
  <c r="K5683"/>
  <c r="K5684"/>
  <c r="K5685"/>
  <c r="M5674"/>
  <c r="M5675"/>
  <c r="M5677"/>
  <c r="M5678"/>
  <c r="M5679"/>
  <c r="M5680"/>
  <c r="M5682"/>
  <c r="M5683"/>
  <c r="M5684"/>
  <c r="M5685"/>
  <c r="K5687"/>
  <c r="K5696"/>
  <c r="M5686"/>
  <c r="K5688"/>
  <c r="K5692"/>
  <c r="K5689"/>
  <c r="K5693"/>
  <c r="K5690"/>
  <c r="K5694"/>
  <c r="K5691"/>
  <c r="K5695"/>
  <c r="M5687"/>
  <c r="K5697"/>
  <c r="K5698"/>
  <c r="K5699"/>
  <c r="M5688"/>
  <c r="M5689"/>
  <c r="M5691"/>
  <c r="M5692"/>
  <c r="M5693"/>
  <c r="M5694"/>
  <c r="M5696"/>
  <c r="M5697"/>
  <c r="M5698"/>
  <c r="M5699"/>
  <c r="K5701"/>
  <c r="K5710"/>
  <c r="M5700"/>
  <c r="K5702"/>
  <c r="K5706"/>
  <c r="K5703"/>
  <c r="K5707"/>
  <c r="K5704"/>
  <c r="K5708"/>
  <c r="K5705"/>
  <c r="K5709"/>
  <c r="M5701"/>
  <c r="K5711"/>
  <c r="K5712"/>
  <c r="K5713"/>
  <c r="M5702"/>
  <c r="M5703"/>
  <c r="M5705"/>
  <c r="M5706"/>
  <c r="M5707"/>
  <c r="M5708"/>
  <c r="M5710"/>
  <c r="M5711"/>
  <c r="M5712"/>
  <c r="M5713"/>
  <c r="K5715"/>
  <c r="K5724"/>
  <c r="M5714"/>
  <c r="K5716"/>
  <c r="K5720"/>
  <c r="K5717"/>
  <c r="K5721"/>
  <c r="K5718"/>
  <c r="K5722"/>
  <c r="K5719"/>
  <c r="K5723"/>
  <c r="M5715"/>
  <c r="K5725"/>
  <c r="K5726"/>
  <c r="K5727"/>
  <c r="M5716"/>
  <c r="M5717"/>
  <c r="M5719"/>
  <c r="M5720"/>
  <c r="M5721"/>
  <c r="M5722"/>
  <c r="M5724"/>
  <c r="M5725"/>
  <c r="M5726"/>
  <c r="M5727"/>
  <c r="K5729"/>
  <c r="K5738"/>
  <c r="M5728"/>
  <c r="K5730"/>
  <c r="K5734"/>
  <c r="K5731"/>
  <c r="K5735"/>
  <c r="K5732"/>
  <c r="K5736"/>
  <c r="K5733"/>
  <c r="K5737"/>
  <c r="M5729"/>
  <c r="K5739"/>
  <c r="K5740"/>
  <c r="K5741"/>
  <c r="M5730"/>
  <c r="M5731"/>
  <c r="M5733"/>
  <c r="M5734"/>
  <c r="M5735"/>
  <c r="M5736"/>
  <c r="M5738"/>
  <c r="M5739"/>
  <c r="M5740"/>
  <c r="M5741"/>
  <c r="K5743"/>
  <c r="K5752"/>
  <c r="M5742"/>
  <c r="K5744"/>
  <c r="K5748"/>
  <c r="K5745"/>
  <c r="K5749"/>
  <c r="K5746"/>
  <c r="K5750"/>
  <c r="K5747"/>
  <c r="K5751"/>
  <c r="M5743"/>
  <c r="K5753"/>
  <c r="K5754"/>
  <c r="K5755"/>
  <c r="M5744"/>
  <c r="M5745"/>
  <c r="M5747"/>
  <c r="M5748"/>
  <c r="M5749"/>
  <c r="M5750"/>
  <c r="M5752"/>
  <c r="M5753"/>
  <c r="M5754"/>
  <c r="M5755"/>
  <c r="K5757"/>
  <c r="K5766"/>
  <c r="M5756"/>
  <c r="K5758"/>
  <c r="K5762"/>
  <c r="K5759"/>
  <c r="K5763"/>
  <c r="K5760"/>
  <c r="K5764"/>
  <c r="K5761"/>
  <c r="K5765"/>
  <c r="M5757"/>
  <c r="K5767"/>
  <c r="K5768"/>
  <c r="K5769"/>
  <c r="M5758"/>
  <c r="M5759"/>
  <c r="M5761"/>
  <c r="M5762"/>
  <c r="M5763"/>
  <c r="M5764"/>
  <c r="M5766"/>
  <c r="M5767"/>
  <c r="M5768"/>
  <c r="M5769"/>
  <c r="K5771"/>
  <c r="K5780"/>
  <c r="M5770"/>
  <c r="K5772"/>
  <c r="K5776"/>
  <c r="K5773"/>
  <c r="K5777"/>
  <c r="K5774"/>
  <c r="K5778"/>
  <c r="K5775"/>
  <c r="K5779"/>
  <c r="M5771"/>
  <c r="K5781"/>
  <c r="K5782"/>
  <c r="K5783"/>
  <c r="M5772"/>
  <c r="M5773"/>
  <c r="M5775"/>
  <c r="M5776"/>
  <c r="M5777"/>
  <c r="M5778"/>
  <c r="M5780"/>
  <c r="M5781"/>
  <c r="M5782"/>
  <c r="M5783"/>
  <c r="K5785"/>
  <c r="K5794"/>
  <c r="M5784"/>
  <c r="K5786"/>
  <c r="K5790"/>
  <c r="K5787"/>
  <c r="K5791"/>
  <c r="K5788"/>
  <c r="K5792"/>
  <c r="K5789"/>
  <c r="K5793"/>
  <c r="M5785"/>
  <c r="K5795"/>
  <c r="K5796"/>
  <c r="K5797"/>
  <c r="M5786"/>
  <c r="M5787"/>
  <c r="M5789"/>
  <c r="M5790"/>
  <c r="M5791"/>
  <c r="M5792"/>
  <c r="M5794"/>
  <c r="M5795"/>
  <c r="M5796"/>
  <c r="M5797"/>
  <c r="K5799"/>
  <c r="K5808"/>
  <c r="M5798"/>
  <c r="K5800"/>
  <c r="K5804"/>
  <c r="K5801"/>
  <c r="K5805"/>
  <c r="K5802"/>
  <c r="K5806"/>
  <c r="K5803"/>
  <c r="K5807"/>
  <c r="M5799"/>
  <c r="K5809"/>
  <c r="K5810"/>
  <c r="K5811"/>
  <c r="M5800"/>
  <c r="M5801"/>
  <c r="M5803"/>
  <c r="M5804"/>
  <c r="M5805"/>
  <c r="M5806"/>
  <c r="M5808"/>
  <c r="M5809"/>
  <c r="M5810"/>
  <c r="M5811"/>
  <c r="K5813"/>
  <c r="K5822"/>
  <c r="M5812"/>
  <c r="K5814"/>
  <c r="K5818"/>
  <c r="K5815"/>
  <c r="K5819"/>
  <c r="K5816"/>
  <c r="K5820"/>
  <c r="K5817"/>
  <c r="K5821"/>
  <c r="M5813"/>
  <c r="K5823"/>
  <c r="K5824"/>
  <c r="K5825"/>
  <c r="M5814"/>
  <c r="M5815"/>
  <c r="M5817"/>
  <c r="M5818"/>
  <c r="M5819"/>
  <c r="M5820"/>
  <c r="M5822"/>
  <c r="M5823"/>
  <c r="M5824"/>
  <c r="M5825"/>
  <c r="K5827"/>
  <c r="K5836"/>
  <c r="M5826"/>
  <c r="K5828"/>
  <c r="K5832"/>
  <c r="K5829"/>
  <c r="K5833"/>
  <c r="K5830"/>
  <c r="K5834"/>
  <c r="K5831"/>
  <c r="K5835"/>
  <c r="M5827"/>
  <c r="K5837"/>
  <c r="K5838"/>
  <c r="K5839"/>
  <c r="M5828"/>
  <c r="M5829"/>
  <c r="M5831"/>
  <c r="M5832"/>
  <c r="M5833"/>
  <c r="M5834"/>
  <c r="M5836"/>
  <c r="M5837"/>
  <c r="M5838"/>
  <c r="M5839"/>
  <c r="K5841"/>
  <c r="K5850"/>
  <c r="M5840"/>
  <c r="K5842"/>
  <c r="K5846"/>
  <c r="K5843"/>
  <c r="K5847"/>
  <c r="K5844"/>
  <c r="K5848"/>
  <c r="K5845"/>
  <c r="K5849"/>
  <c r="M5841"/>
  <c r="K5851"/>
  <c r="K5852"/>
  <c r="K5853"/>
  <c r="M5842"/>
  <c r="M5843"/>
  <c r="M5845"/>
  <c r="M5846"/>
  <c r="M5847"/>
  <c r="M5848"/>
  <c r="M5850"/>
  <c r="M5851"/>
  <c r="M5852"/>
  <c r="M5853"/>
  <c r="K5855"/>
  <c r="K5864"/>
  <c r="M5854"/>
  <c r="K5856"/>
  <c r="K5860"/>
  <c r="K5857"/>
  <c r="K5861"/>
  <c r="K5858"/>
  <c r="K5862"/>
  <c r="K5859"/>
  <c r="K5863"/>
  <c r="M5855"/>
  <c r="K5865"/>
  <c r="K5866"/>
  <c r="K5867"/>
  <c r="M5856"/>
  <c r="M5857"/>
  <c r="M5859"/>
  <c r="M5860"/>
  <c r="M5861"/>
  <c r="M5862"/>
  <c r="M5864"/>
  <c r="M5865"/>
  <c r="M5866"/>
  <c r="M5867"/>
  <c r="K5869"/>
  <c r="K5878"/>
  <c r="M5868"/>
  <c r="K5870"/>
  <c r="K5874"/>
  <c r="K5871"/>
  <c r="K5875"/>
  <c r="K5872"/>
  <c r="K5876"/>
  <c r="K5873"/>
  <c r="K5877"/>
  <c r="M5869"/>
  <c r="K5879"/>
  <c r="K5880"/>
  <c r="K5881"/>
  <c r="M5870"/>
  <c r="M5871"/>
  <c r="M5873"/>
  <c r="M5874"/>
  <c r="M5875"/>
  <c r="M5876"/>
  <c r="M5878"/>
  <c r="M5879"/>
  <c r="M5880"/>
  <c r="M5881"/>
  <c r="K5883"/>
  <c r="K5892"/>
  <c r="M5882"/>
  <c r="K5884"/>
  <c r="K5888"/>
  <c r="K5885"/>
  <c r="K5889"/>
  <c r="K5886"/>
  <c r="K5890"/>
  <c r="K5887"/>
  <c r="K5891"/>
  <c r="M5883"/>
  <c r="K5893"/>
  <c r="K5894"/>
  <c r="K5895"/>
  <c r="M5884"/>
  <c r="M5885"/>
  <c r="M5887"/>
  <c r="M5888"/>
  <c r="M5889"/>
  <c r="M5890"/>
  <c r="M5892"/>
  <c r="M5893"/>
  <c r="M5894"/>
  <c r="M5895"/>
  <c r="K5897"/>
  <c r="K5906"/>
  <c r="M5896"/>
  <c r="K5898"/>
  <c r="K5902"/>
  <c r="K5899"/>
  <c r="K5903"/>
  <c r="K5900"/>
  <c r="K5904"/>
  <c r="K5901"/>
  <c r="K5905"/>
  <c r="M5897"/>
  <c r="K5907"/>
  <c r="K5908"/>
  <c r="K5909"/>
  <c r="M5898"/>
  <c r="M5899"/>
  <c r="M5901"/>
  <c r="M5902"/>
  <c r="M5903"/>
  <c r="M5904"/>
  <c r="M5906"/>
  <c r="M5907"/>
  <c r="M5908"/>
  <c r="M5909"/>
  <c r="K5911"/>
  <c r="K5920"/>
  <c r="M5910"/>
  <c r="K5912"/>
  <c r="K5916"/>
  <c r="K5913"/>
  <c r="K5917"/>
  <c r="K5914"/>
  <c r="K5918"/>
  <c r="K5915"/>
  <c r="K5919"/>
  <c r="M5911"/>
  <c r="K5921"/>
  <c r="K5922"/>
  <c r="K5923"/>
  <c r="M5912"/>
  <c r="M5913"/>
  <c r="M5915"/>
  <c r="M5916"/>
  <c r="M5917"/>
  <c r="M5918"/>
  <c r="M5920"/>
  <c r="M5921"/>
  <c r="M5922"/>
  <c r="M5923"/>
  <c r="K5925"/>
  <c r="K5934"/>
  <c r="M5924"/>
  <c r="K5926"/>
  <c r="K5930"/>
  <c r="K5927"/>
  <c r="K5931"/>
  <c r="K5928"/>
  <c r="K5932"/>
  <c r="K5929"/>
  <c r="K5933"/>
  <c r="M5925"/>
  <c r="K5935"/>
  <c r="K5936"/>
  <c r="K5937"/>
  <c r="M5926"/>
  <c r="M5927"/>
  <c r="M5929"/>
  <c r="M5930"/>
  <c r="M5931"/>
  <c r="M5932"/>
  <c r="M5934"/>
  <c r="M5935"/>
  <c r="M5936"/>
  <c r="M5937"/>
  <c r="K5939"/>
  <c r="K5948"/>
  <c r="M5938"/>
  <c r="K5940"/>
  <c r="K5944"/>
  <c r="K5941"/>
  <c r="K5945"/>
  <c r="K5942"/>
  <c r="K5946"/>
  <c r="K5943"/>
  <c r="K5947"/>
  <c r="M5939"/>
  <c r="K5949"/>
  <c r="K5950"/>
  <c r="K5951"/>
  <c r="M5940"/>
  <c r="M5941"/>
  <c r="M5943"/>
  <c r="M5944"/>
  <c r="M5945"/>
  <c r="M5946"/>
  <c r="M5948"/>
  <c r="M5949"/>
  <c r="M5950"/>
  <c r="M5951"/>
  <c r="K5953"/>
  <c r="K5962"/>
  <c r="M5952"/>
  <c r="K5954"/>
  <c r="K5958"/>
  <c r="K5955"/>
  <c r="K5959"/>
  <c r="K5956"/>
  <c r="K5960"/>
  <c r="K5957"/>
  <c r="K5961"/>
  <c r="M5953"/>
  <c r="K5963"/>
  <c r="K5964"/>
  <c r="K5965"/>
  <c r="M5954"/>
  <c r="M5955"/>
  <c r="M5957"/>
  <c r="M5958"/>
  <c r="M5959"/>
  <c r="M5960"/>
  <c r="M5962"/>
  <c r="M5963"/>
  <c r="M5964"/>
  <c r="M5965"/>
  <c r="K5967"/>
  <c r="K5976"/>
  <c r="M5966"/>
  <c r="K5968"/>
  <c r="K5972"/>
  <c r="K5969"/>
  <c r="K5973"/>
  <c r="K5970"/>
  <c r="K5974"/>
  <c r="K5971"/>
  <c r="K5975"/>
  <c r="M5967"/>
  <c r="K5977"/>
  <c r="K5978"/>
  <c r="K5979"/>
  <c r="M5968"/>
  <c r="M5969"/>
  <c r="M5971"/>
  <c r="M5972"/>
  <c r="M5973"/>
  <c r="M5974"/>
  <c r="M5976"/>
  <c r="M5977"/>
  <c r="M5978"/>
  <c r="M5979"/>
  <c r="K5981"/>
  <c r="K5990"/>
  <c r="M5980"/>
  <c r="K5982"/>
  <c r="K5986"/>
  <c r="K5983"/>
  <c r="K5987"/>
  <c r="K5984"/>
  <c r="K5988"/>
  <c r="K5985"/>
  <c r="K5989"/>
  <c r="M5981"/>
  <c r="K5991"/>
  <c r="K5992"/>
  <c r="K5993"/>
  <c r="M5982"/>
  <c r="M5983"/>
  <c r="M5985"/>
  <c r="M5986"/>
  <c r="M5987"/>
  <c r="M5988"/>
  <c r="M5990"/>
  <c r="M5991"/>
  <c r="M5992"/>
  <c r="M5993"/>
  <c r="K5995"/>
  <c r="K6004"/>
  <c r="M5994"/>
  <c r="K5996"/>
  <c r="K6000"/>
  <c r="K5997"/>
  <c r="K6001"/>
  <c r="K5998"/>
  <c r="K6002"/>
  <c r="K5999"/>
  <c r="K6003"/>
  <c r="M5995"/>
  <c r="K6005"/>
  <c r="K6006"/>
  <c r="K6007"/>
  <c r="M5996"/>
  <c r="M5997"/>
  <c r="M5999"/>
  <c r="M6000"/>
  <c r="M6001"/>
  <c r="M6002"/>
  <c r="M6004"/>
  <c r="M6005"/>
  <c r="M6006"/>
  <c r="M6007"/>
  <c r="K6009"/>
  <c r="K6018"/>
  <c r="M6008"/>
  <c r="K6010"/>
  <c r="K6014"/>
  <c r="K6011"/>
  <c r="K6015"/>
  <c r="K6012"/>
  <c r="K6016"/>
  <c r="K6013"/>
  <c r="K6017"/>
  <c r="M6009"/>
  <c r="K6019"/>
  <c r="K6020"/>
  <c r="K6021"/>
  <c r="M6010"/>
  <c r="M6011"/>
  <c r="M6013"/>
  <c r="M6014"/>
  <c r="M6015"/>
  <c r="M6016"/>
  <c r="M6018"/>
  <c r="M6019"/>
  <c r="M6020"/>
  <c r="M6021"/>
  <c r="K6023"/>
  <c r="K6032"/>
  <c r="M6022"/>
  <c r="K6024"/>
  <c r="K6028"/>
  <c r="K6025"/>
  <c r="K6029"/>
  <c r="K6026"/>
  <c r="K6030"/>
  <c r="K6027"/>
  <c r="K6031"/>
  <c r="M6023"/>
  <c r="K6033"/>
  <c r="K6034"/>
  <c r="K6035"/>
  <c r="M6024"/>
  <c r="M6025"/>
  <c r="M6027"/>
  <c r="M6028"/>
  <c r="M6029"/>
  <c r="M6030"/>
  <c r="M6032"/>
  <c r="M6033"/>
  <c r="M6034"/>
  <c r="M6035"/>
  <c r="K6037"/>
  <c r="K6046"/>
  <c r="M6036"/>
  <c r="K6038"/>
  <c r="K6042"/>
  <c r="K6039"/>
  <c r="K6043"/>
  <c r="K6040"/>
  <c r="K6044"/>
  <c r="K6041"/>
  <c r="K6045"/>
  <c r="M6037"/>
  <c r="K6047"/>
  <c r="K6048"/>
  <c r="K6049"/>
  <c r="M6038"/>
  <c r="M6039"/>
  <c r="M6041"/>
  <c r="M6042"/>
  <c r="M6043"/>
  <c r="M6044"/>
  <c r="M6046"/>
  <c r="M6047"/>
  <c r="M6048"/>
  <c r="M6049"/>
  <c r="K6051"/>
  <c r="K6060"/>
  <c r="M6050"/>
  <c r="K6052"/>
  <c r="K6056"/>
  <c r="K6053"/>
  <c r="K6057"/>
  <c r="K6054"/>
  <c r="K6058"/>
  <c r="K6055"/>
  <c r="K6059"/>
  <c r="M6051"/>
  <c r="K6061"/>
  <c r="K6062"/>
  <c r="K6063"/>
  <c r="M6052"/>
  <c r="M6053"/>
  <c r="M6055"/>
  <c r="M6056"/>
  <c r="M6057"/>
  <c r="M6058"/>
  <c r="M6060"/>
  <c r="M6061"/>
  <c r="M6062"/>
  <c r="M6063"/>
  <c r="K6065"/>
  <c r="K6074"/>
  <c r="M6064"/>
  <c r="K6066"/>
  <c r="K6070"/>
  <c r="K6067"/>
  <c r="K6071"/>
  <c r="K6068"/>
  <c r="K6072"/>
  <c r="K6069"/>
  <c r="K6073"/>
  <c r="M6065"/>
  <c r="K6075"/>
  <c r="K6076"/>
  <c r="K6077"/>
  <c r="M6066"/>
  <c r="M6067"/>
  <c r="M6069"/>
  <c r="M6070"/>
  <c r="M6071"/>
  <c r="M6072"/>
  <c r="M6074"/>
  <c r="M6075"/>
  <c r="M6076"/>
  <c r="M6077"/>
  <c r="K6079"/>
  <c r="K6088"/>
  <c r="M6078"/>
  <c r="K6080"/>
  <c r="K6084"/>
  <c r="K6081"/>
  <c r="K6085"/>
  <c r="K6082"/>
  <c r="K6086"/>
  <c r="K6083"/>
  <c r="K6087"/>
  <c r="M6079"/>
  <c r="K6089"/>
  <c r="K6090"/>
  <c r="K6091"/>
  <c r="M6080"/>
  <c r="M6081"/>
  <c r="M6083"/>
  <c r="M6084"/>
  <c r="M6085"/>
  <c r="M6086"/>
  <c r="M6088"/>
  <c r="M6089"/>
  <c r="M6090"/>
  <c r="M6091"/>
  <c r="K6093"/>
  <c r="K6102"/>
  <c r="M6092"/>
  <c r="K6094"/>
  <c r="K6098"/>
  <c r="K6095"/>
  <c r="K6099"/>
  <c r="K6096"/>
  <c r="K6100"/>
  <c r="K6097"/>
  <c r="K6101"/>
  <c r="M6093"/>
  <c r="K6103"/>
  <c r="K6104"/>
  <c r="K6105"/>
  <c r="M6094"/>
  <c r="M6095"/>
  <c r="M6097"/>
  <c r="M6098"/>
  <c r="M6099"/>
  <c r="M6100"/>
  <c r="M6102"/>
  <c r="M6103"/>
  <c r="M6104"/>
  <c r="M6105"/>
  <c r="K6107"/>
  <c r="K6116"/>
  <c r="M6106"/>
  <c r="K6108"/>
  <c r="K6112"/>
  <c r="K6109"/>
  <c r="K6113"/>
  <c r="K6110"/>
  <c r="K6114"/>
  <c r="K6111"/>
  <c r="K6115"/>
  <c r="M6107"/>
  <c r="K6117"/>
  <c r="K6118"/>
  <c r="K6119"/>
  <c r="M6108"/>
  <c r="M6109"/>
  <c r="M6111"/>
  <c r="M6112"/>
  <c r="M6113"/>
  <c r="M6114"/>
  <c r="M6116"/>
  <c r="M6117"/>
  <c r="M6118"/>
  <c r="M6119"/>
  <c r="K6121"/>
  <c r="K6130"/>
  <c r="M6120"/>
  <c r="K6122"/>
  <c r="K6126"/>
  <c r="K6123"/>
  <c r="K6127"/>
  <c r="K6124"/>
  <c r="K6128"/>
  <c r="K6125"/>
  <c r="K6129"/>
  <c r="M6121"/>
  <c r="K6131"/>
  <c r="K6132"/>
  <c r="K6133"/>
  <c r="M6122"/>
  <c r="M6123"/>
  <c r="M6125"/>
  <c r="M6126"/>
  <c r="M6127"/>
  <c r="M6128"/>
  <c r="M6130"/>
  <c r="M6131"/>
  <c r="M6132"/>
  <c r="M6133"/>
  <c r="K6135"/>
  <c r="K6144"/>
  <c r="M6134"/>
  <c r="K6136"/>
  <c r="K6140"/>
  <c r="K6137"/>
  <c r="K6141"/>
  <c r="K6138"/>
  <c r="K6142"/>
  <c r="K6139"/>
  <c r="K6143"/>
  <c r="M6135"/>
  <c r="K6145"/>
  <c r="K6146"/>
  <c r="K6147"/>
  <c r="M6136"/>
  <c r="M6137"/>
  <c r="M6139"/>
  <c r="M6140"/>
  <c r="M6141"/>
  <c r="M6142"/>
  <c r="M6144"/>
  <c r="M6145"/>
  <c r="M6146"/>
  <c r="M6147"/>
  <c r="K6149"/>
  <c r="K6158"/>
  <c r="M6148"/>
  <c r="K6150"/>
  <c r="K6154"/>
  <c r="K6151"/>
  <c r="K6155"/>
  <c r="K6152"/>
  <c r="K6156"/>
  <c r="K6153"/>
  <c r="K6157"/>
  <c r="M6149"/>
  <c r="K6159"/>
  <c r="K6160"/>
  <c r="K6161"/>
  <c r="M6150"/>
  <c r="M6151"/>
  <c r="M6153"/>
  <c r="M6154"/>
  <c r="M6155"/>
  <c r="M6156"/>
  <c r="M6158"/>
  <c r="M6159"/>
  <c r="M6160"/>
  <c r="M6161"/>
  <c r="K6163"/>
  <c r="K6172"/>
  <c r="M6162"/>
  <c r="K6164"/>
  <c r="K6168"/>
  <c r="K6165"/>
  <c r="K6169"/>
  <c r="K6166"/>
  <c r="K6170"/>
  <c r="K6167"/>
  <c r="K6171"/>
  <c r="M6163"/>
  <c r="K6173"/>
  <c r="K6174"/>
  <c r="K6175"/>
  <c r="M6164"/>
  <c r="M6165"/>
  <c r="M6167"/>
  <c r="M6168"/>
  <c r="M6169"/>
  <c r="M6170"/>
  <c r="M6172"/>
  <c r="M6173"/>
  <c r="M6174"/>
  <c r="M6175"/>
  <c r="K6177"/>
  <c r="K6186"/>
  <c r="M6176"/>
  <c r="K6178"/>
  <c r="K6182"/>
  <c r="K6179"/>
  <c r="K6183"/>
  <c r="K6180"/>
  <c r="K6184"/>
  <c r="K6181"/>
  <c r="K6185"/>
  <c r="M6177"/>
  <c r="K6187"/>
  <c r="K6188"/>
  <c r="K6189"/>
  <c r="M6178"/>
  <c r="M6179"/>
  <c r="M6181"/>
  <c r="M6182"/>
  <c r="M6183"/>
  <c r="M6184"/>
  <c r="M6186"/>
  <c r="M6187"/>
  <c r="M6188"/>
  <c r="M6189"/>
  <c r="K6191"/>
  <c r="K6200"/>
  <c r="M6190"/>
  <c r="K6192"/>
  <c r="K6196"/>
  <c r="K6193"/>
  <c r="K6197"/>
  <c r="K6194"/>
  <c r="K6198"/>
  <c r="K6195"/>
  <c r="K6199"/>
  <c r="M6191"/>
  <c r="K6201"/>
  <c r="K6202"/>
  <c r="K6203"/>
  <c r="M6192"/>
  <c r="M6193"/>
  <c r="M6195"/>
  <c r="M6196"/>
  <c r="M6197"/>
  <c r="M6198"/>
  <c r="M6200"/>
  <c r="M6201"/>
  <c r="M6202"/>
  <c r="M6203"/>
  <c r="K6205"/>
  <c r="K6214"/>
  <c r="M6204"/>
  <c r="K6206"/>
  <c r="K6210"/>
  <c r="K6207"/>
  <c r="K6211"/>
  <c r="K6208"/>
  <c r="K6212"/>
  <c r="K6209"/>
  <c r="K6213"/>
  <c r="M6205"/>
  <c r="K6215"/>
  <c r="K6216"/>
  <c r="K6217"/>
  <c r="M6206"/>
  <c r="M6207"/>
  <c r="M6209"/>
  <c r="M6210"/>
  <c r="M6211"/>
  <c r="M6212"/>
  <c r="M6214"/>
  <c r="M6215"/>
  <c r="M6216"/>
  <c r="M6217"/>
  <c r="K6219"/>
  <c r="K6228"/>
  <c r="M6218"/>
  <c r="K6220"/>
  <c r="K6224"/>
  <c r="K6221"/>
  <c r="K6225"/>
  <c r="K6222"/>
  <c r="K6226"/>
  <c r="K6223"/>
  <c r="K6227"/>
  <c r="M6219"/>
  <c r="K6229"/>
  <c r="K6230"/>
  <c r="K6231"/>
  <c r="M6220"/>
  <c r="M6221"/>
  <c r="M6223"/>
  <c r="M6224"/>
  <c r="M6225"/>
  <c r="M6226"/>
  <c r="M6228"/>
  <c r="M6229"/>
  <c r="M6230"/>
  <c r="M6231"/>
  <c r="K6233"/>
  <c r="K6242"/>
  <c r="M6232"/>
  <c r="K6234"/>
  <c r="K6238"/>
  <c r="K6235"/>
  <c r="K6239"/>
  <c r="K6236"/>
  <c r="K6240"/>
  <c r="K6237"/>
  <c r="K6241"/>
  <c r="M6233"/>
  <c r="K6243"/>
  <c r="K6244"/>
  <c r="K6245"/>
  <c r="M6234"/>
  <c r="M6235"/>
  <c r="M6237"/>
  <c r="M6238"/>
  <c r="M6239"/>
  <c r="M6240"/>
  <c r="M6242"/>
  <c r="M6243"/>
  <c r="M6244"/>
  <c r="M6245"/>
  <c r="K6247"/>
  <c r="K6256"/>
  <c r="M6246"/>
  <c r="K6248"/>
  <c r="K6252"/>
  <c r="K6249"/>
  <c r="K6253"/>
  <c r="K6250"/>
  <c r="K6254"/>
  <c r="K6251"/>
  <c r="K6255"/>
  <c r="M6247"/>
  <c r="K6257"/>
  <c r="K6258"/>
  <c r="K6259"/>
  <c r="M6248"/>
  <c r="M6249"/>
  <c r="M6251"/>
  <c r="M6252"/>
  <c r="M6253"/>
  <c r="M6254"/>
  <c r="M6256"/>
  <c r="M6257"/>
  <c r="M6258"/>
  <c r="M6259"/>
  <c r="K6261"/>
  <c r="K6270"/>
  <c r="M6260"/>
  <c r="K6262"/>
  <c r="K6266"/>
  <c r="K6263"/>
  <c r="K6267"/>
  <c r="K6264"/>
  <c r="K6268"/>
  <c r="K6265"/>
  <c r="K6269"/>
  <c r="M6261"/>
  <c r="K6271"/>
  <c r="K6272"/>
  <c r="K6273"/>
  <c r="M6262"/>
  <c r="M6263"/>
  <c r="M6265"/>
  <c r="M6266"/>
  <c r="M6267"/>
  <c r="M6268"/>
  <c r="M6270"/>
  <c r="M6271"/>
  <c r="M6272"/>
  <c r="M6273"/>
  <c r="K6275"/>
  <c r="K6284"/>
  <c r="M6274"/>
  <c r="K6276"/>
  <c r="K6280"/>
  <c r="K6277"/>
  <c r="K6281"/>
  <c r="K6278"/>
  <c r="K6282"/>
  <c r="K6279"/>
  <c r="K6283"/>
  <c r="M6275"/>
  <c r="K6285"/>
  <c r="K6286"/>
  <c r="K6287"/>
  <c r="M6276"/>
  <c r="M6277"/>
  <c r="M6279"/>
  <c r="M6280"/>
  <c r="M6281"/>
  <c r="M6282"/>
  <c r="M6284"/>
  <c r="M6285"/>
  <c r="M6286"/>
  <c r="M6287"/>
  <c r="K6289"/>
  <c r="K6298"/>
  <c r="M6288"/>
  <c r="K6290"/>
  <c r="K6294"/>
  <c r="K6291"/>
  <c r="K6295"/>
  <c r="K6292"/>
  <c r="K6296"/>
  <c r="K6293"/>
  <c r="K6297"/>
  <c r="M6289"/>
  <c r="K6299"/>
  <c r="K6300"/>
  <c r="K6301"/>
  <c r="M6290"/>
  <c r="M6291"/>
  <c r="M6293"/>
  <c r="M6294"/>
  <c r="M6295"/>
  <c r="M6296"/>
  <c r="M6298"/>
  <c r="M6299"/>
  <c r="M6300"/>
  <c r="M6301"/>
  <c r="K6303"/>
  <c r="K6312"/>
  <c r="M6302"/>
  <c r="K6304"/>
  <c r="K6308"/>
  <c r="K6305"/>
  <c r="K6309"/>
  <c r="K6306"/>
  <c r="K6310"/>
  <c r="K6307"/>
  <c r="K6311"/>
  <c r="M6303"/>
  <c r="K6313"/>
  <c r="K6314"/>
  <c r="K6315"/>
  <c r="M6304"/>
  <c r="M6305"/>
  <c r="M6307"/>
  <c r="M6308"/>
  <c r="M6309"/>
  <c r="M6310"/>
  <c r="M6312"/>
  <c r="M6313"/>
  <c r="M6314"/>
  <c r="M6315"/>
  <c r="K6317"/>
  <c r="K6326"/>
  <c r="M6316"/>
  <c r="K6318"/>
  <c r="K6322"/>
  <c r="K6319"/>
  <c r="K6323"/>
  <c r="K6320"/>
  <c r="K6324"/>
  <c r="K6321"/>
  <c r="K6325"/>
  <c r="M6317"/>
  <c r="K6327"/>
  <c r="K6328"/>
  <c r="K6329"/>
  <c r="M6318"/>
  <c r="M6319"/>
  <c r="M6321"/>
  <c r="M6322"/>
  <c r="M6323"/>
  <c r="M6324"/>
  <c r="M6326"/>
  <c r="M6327"/>
  <c r="M6328"/>
  <c r="M6329"/>
  <c r="K6331"/>
  <c r="K6340"/>
  <c r="M6330"/>
  <c r="K6332"/>
  <c r="K6336"/>
  <c r="K6333"/>
  <c r="K6337"/>
  <c r="K6334"/>
  <c r="K6338"/>
  <c r="K6335"/>
  <c r="K6339"/>
  <c r="M6331"/>
  <c r="K6341"/>
  <c r="K6342"/>
  <c r="K6343"/>
  <c r="M6332"/>
  <c r="M6333"/>
  <c r="M6335"/>
  <c r="M6336"/>
  <c r="M6337"/>
  <c r="M6338"/>
  <c r="M6340"/>
  <c r="M6341"/>
  <c r="M6342"/>
  <c r="M6343"/>
  <c r="K6345"/>
  <c r="K6354"/>
  <c r="M6344"/>
  <c r="K6346"/>
  <c r="K6350"/>
  <c r="K6347"/>
  <c r="K6351"/>
  <c r="K6348"/>
  <c r="K6352"/>
  <c r="K6349"/>
  <c r="K6353"/>
  <c r="M6345"/>
  <c r="K6355"/>
  <c r="K6356"/>
  <c r="K6357"/>
  <c r="M6346"/>
  <c r="M6347"/>
  <c r="M6349"/>
  <c r="M6350"/>
  <c r="M6351"/>
  <c r="M6352"/>
  <c r="M6354"/>
  <c r="M6355"/>
  <c r="M6356"/>
  <c r="M6357"/>
  <c r="K6359"/>
  <c r="K6368"/>
  <c r="M6358"/>
  <c r="K6360"/>
  <c r="K6364"/>
  <c r="K6361"/>
  <c r="K6365"/>
  <c r="K6362"/>
  <c r="K6366"/>
  <c r="K6363"/>
  <c r="K6367"/>
  <c r="M6359"/>
  <c r="K6369"/>
  <c r="K6370"/>
  <c r="K6371"/>
  <c r="M6360"/>
  <c r="M6361"/>
  <c r="M6363"/>
  <c r="M6364"/>
  <c r="M6365"/>
  <c r="M6366"/>
  <c r="M6368"/>
  <c r="M6369"/>
  <c r="M6370"/>
  <c r="M6371"/>
  <c r="K6373"/>
  <c r="K6382"/>
  <c r="M6372"/>
  <c r="K6374"/>
  <c r="K6378"/>
  <c r="K6375"/>
  <c r="K6379"/>
  <c r="K6376"/>
  <c r="K6380"/>
  <c r="K6377"/>
  <c r="K6381"/>
  <c r="M6373"/>
  <c r="K6383"/>
  <c r="K6384"/>
  <c r="K6385"/>
  <c r="M6374"/>
  <c r="M6375"/>
  <c r="M6377"/>
  <c r="M6378"/>
  <c r="M6379"/>
  <c r="M6380"/>
  <c r="M6382"/>
  <c r="M6383"/>
  <c r="M6384"/>
  <c r="M6385"/>
  <c r="K6387"/>
  <c r="K6396"/>
  <c r="M6386"/>
  <c r="K6388"/>
  <c r="K6392"/>
  <c r="K6389"/>
  <c r="K6393"/>
  <c r="K6390"/>
  <c r="K6394"/>
  <c r="K6391"/>
  <c r="K6395"/>
  <c r="M6387"/>
  <c r="K6397"/>
  <c r="K6398"/>
  <c r="K6399"/>
  <c r="M6388"/>
  <c r="M6389"/>
  <c r="M6391"/>
  <c r="M6392"/>
  <c r="M6393"/>
  <c r="M6394"/>
  <c r="M6396"/>
  <c r="M6397"/>
  <c r="M6398"/>
  <c r="M6399"/>
  <c r="K6401"/>
  <c r="K6410"/>
  <c r="M6400"/>
  <c r="K6402"/>
  <c r="K6406"/>
  <c r="K6403"/>
  <c r="K6407"/>
  <c r="K6404"/>
  <c r="K6408"/>
  <c r="K6405"/>
  <c r="K6409"/>
  <c r="M6401"/>
  <c r="K6411"/>
  <c r="K6412"/>
  <c r="K6413"/>
  <c r="M6402"/>
  <c r="M6403"/>
  <c r="M6405"/>
  <c r="M6406"/>
  <c r="M6407"/>
  <c r="M6408"/>
  <c r="M6410"/>
  <c r="M6411"/>
  <c r="M6412"/>
  <c r="M6413"/>
  <c r="K6415"/>
  <c r="K6424"/>
  <c r="M6414"/>
  <c r="K6416"/>
  <c r="K6420"/>
  <c r="K6417"/>
  <c r="K6421"/>
  <c r="K6418"/>
  <c r="K6422"/>
  <c r="K6419"/>
  <c r="K6423"/>
  <c r="M6415"/>
  <c r="K6425"/>
  <c r="K6426"/>
  <c r="K6427"/>
  <c r="M6416"/>
  <c r="M6417"/>
  <c r="M6419"/>
  <c r="M6420"/>
  <c r="M6421"/>
  <c r="M6422"/>
  <c r="M6424"/>
  <c r="M6425"/>
  <c r="M6426"/>
  <c r="M6427"/>
  <c r="K6429"/>
  <c r="K6438"/>
  <c r="M6428"/>
  <c r="K6430"/>
  <c r="K6434"/>
  <c r="K6431"/>
  <c r="K6435"/>
  <c r="K6432"/>
  <c r="K6436"/>
  <c r="K6433"/>
  <c r="K6437"/>
  <c r="M6429"/>
  <c r="K6439"/>
  <c r="K6440"/>
  <c r="K6441"/>
  <c r="M6430"/>
  <c r="M6431"/>
  <c r="M6433"/>
  <c r="M6434"/>
  <c r="M6435"/>
  <c r="M6436"/>
  <c r="M6438"/>
  <c r="M6439"/>
  <c r="M6440"/>
  <c r="M6441"/>
  <c r="K6443"/>
  <c r="K6452"/>
  <c r="M6442"/>
  <c r="K6444"/>
  <c r="K6448"/>
  <c r="K6445"/>
  <c r="K6449"/>
  <c r="K6446"/>
  <c r="K6450"/>
  <c r="K6447"/>
  <c r="K6451"/>
  <c r="M6443"/>
  <c r="K6453"/>
  <c r="K6454"/>
  <c r="K6455"/>
  <c r="M6444"/>
  <c r="M6445"/>
  <c r="M6447"/>
  <c r="M6448"/>
  <c r="M6449"/>
  <c r="M6450"/>
  <c r="M6452"/>
  <c r="M6453"/>
  <c r="M6454"/>
  <c r="M6455"/>
  <c r="K6457"/>
  <c r="K6466"/>
  <c r="M6456"/>
  <c r="K6458"/>
  <c r="K6462"/>
  <c r="K6459"/>
  <c r="K6463"/>
  <c r="K6460"/>
  <c r="K6464"/>
  <c r="K6461"/>
  <c r="K6465"/>
  <c r="M6457"/>
  <c r="K6467"/>
  <c r="K6468"/>
  <c r="K6469"/>
  <c r="M6458"/>
  <c r="M6459"/>
  <c r="M6461"/>
  <c r="M6462"/>
  <c r="M6463"/>
  <c r="M6464"/>
  <c r="M6466"/>
  <c r="M6467"/>
  <c r="M6468"/>
  <c r="M6469"/>
  <c r="K6471"/>
  <c r="K6480"/>
  <c r="M6470"/>
  <c r="K6472"/>
  <c r="K6476"/>
  <c r="K6473"/>
  <c r="K6477"/>
  <c r="K6474"/>
  <c r="K6478"/>
  <c r="K6475"/>
  <c r="K6479"/>
  <c r="M6471"/>
  <c r="K6481"/>
  <c r="K6482"/>
  <c r="K6483"/>
  <c r="M6472"/>
  <c r="M6473"/>
  <c r="M6475"/>
  <c r="M6476"/>
  <c r="M6477"/>
  <c r="M6478"/>
  <c r="M6480"/>
  <c r="M6481"/>
  <c r="M6482"/>
  <c r="M6483"/>
  <c r="K6485"/>
  <c r="K6494"/>
  <c r="M6484"/>
  <c r="K6486"/>
  <c r="K6490"/>
  <c r="K6487"/>
  <c r="K6491"/>
  <c r="K6488"/>
  <c r="K6492"/>
  <c r="K6489"/>
  <c r="K6493"/>
  <c r="M6485"/>
  <c r="K6495"/>
  <c r="K6496"/>
  <c r="K6497"/>
  <c r="M6486"/>
  <c r="M6487"/>
  <c r="M6489"/>
  <c r="M6490"/>
  <c r="M6491"/>
  <c r="M6492"/>
  <c r="M6494"/>
  <c r="M6495"/>
  <c r="M6496"/>
  <c r="M6497"/>
  <c r="K6499"/>
  <c r="K6508"/>
  <c r="M6498"/>
  <c r="K6500"/>
  <c r="K6504"/>
  <c r="K6501"/>
  <c r="K6505"/>
  <c r="K6502"/>
  <c r="K6506"/>
  <c r="K6503"/>
  <c r="K6507"/>
  <c r="M6499"/>
  <c r="K6509"/>
  <c r="K6510"/>
  <c r="K6511"/>
  <c r="M6500"/>
  <c r="M6501"/>
  <c r="M6503"/>
  <c r="M6504"/>
  <c r="M6505"/>
  <c r="M6506"/>
  <c r="M6508"/>
  <c r="M6509"/>
  <c r="M6510"/>
  <c r="M6511"/>
  <c r="K6513"/>
  <c r="K6522"/>
  <c r="M6512"/>
  <c r="K6514"/>
  <c r="K6518"/>
  <c r="K6515"/>
  <c r="K6519"/>
  <c r="K6516"/>
  <c r="K6520"/>
  <c r="K6517"/>
  <c r="K6521"/>
  <c r="M6513"/>
  <c r="K6523"/>
  <c r="K6524"/>
  <c r="K6525"/>
  <c r="M6514"/>
  <c r="M6515"/>
  <c r="M6517"/>
  <c r="M6518"/>
  <c r="M6519"/>
  <c r="M6520"/>
  <c r="M6522"/>
  <c r="M6523"/>
  <c r="M6524"/>
  <c r="M6525"/>
  <c r="K6527"/>
  <c r="K6536"/>
  <c r="M6526"/>
  <c r="K6528"/>
  <c r="K6532"/>
  <c r="K6529"/>
  <c r="K6533"/>
  <c r="K6530"/>
  <c r="K6534"/>
  <c r="K6531"/>
  <c r="K6535"/>
  <c r="M6527"/>
  <c r="K6537"/>
  <c r="K6538"/>
  <c r="K6539"/>
  <c r="M6528"/>
  <c r="M6529"/>
  <c r="M6531"/>
  <c r="M6532"/>
  <c r="M6533"/>
  <c r="M6534"/>
  <c r="M6536"/>
  <c r="M6537"/>
  <c r="M6538"/>
  <c r="M6539"/>
  <c r="K6541"/>
  <c r="K6550"/>
  <c r="M6540"/>
  <c r="K6542"/>
  <c r="K6546"/>
  <c r="K6543"/>
  <c r="K6547"/>
  <c r="K6544"/>
  <c r="K6548"/>
  <c r="K6545"/>
  <c r="K6549"/>
  <c r="M6541"/>
  <c r="K6551"/>
  <c r="K6552"/>
  <c r="K6553"/>
  <c r="M6542"/>
  <c r="M6543"/>
  <c r="M6545"/>
  <c r="M6546"/>
  <c r="M6547"/>
  <c r="M6548"/>
  <c r="M6550"/>
  <c r="M6551"/>
  <c r="M6552"/>
  <c r="M6553"/>
  <c r="K6555"/>
  <c r="K6564"/>
  <c r="M6554"/>
  <c r="K6556"/>
  <c r="K6560"/>
  <c r="K6557"/>
  <c r="K6561"/>
  <c r="K6558"/>
  <c r="K6562"/>
  <c r="K6559"/>
  <c r="K6563"/>
  <c r="M6555"/>
  <c r="K6565"/>
  <c r="K6566"/>
  <c r="K6567"/>
  <c r="M6556"/>
  <c r="M6557"/>
  <c r="M6559"/>
  <c r="M6560"/>
  <c r="M6561"/>
  <c r="M6562"/>
  <c r="M6564"/>
  <c r="M6565"/>
  <c r="M6566"/>
  <c r="M6567"/>
  <c r="K6569"/>
  <c r="K6578"/>
  <c r="M6568"/>
  <c r="K6570"/>
  <c r="K6574"/>
  <c r="K6571"/>
  <c r="K6575"/>
  <c r="K6572"/>
  <c r="K6576"/>
  <c r="K6573"/>
  <c r="K6577"/>
  <c r="M6569"/>
  <c r="K6579"/>
  <c r="K6580"/>
  <c r="K6581"/>
  <c r="M6570"/>
  <c r="M6571"/>
  <c r="M6573"/>
  <c r="M6574"/>
  <c r="M6575"/>
  <c r="M6576"/>
  <c r="M6578"/>
  <c r="M6579"/>
  <c r="M6580"/>
  <c r="M6581"/>
  <c r="K6583"/>
  <c r="K6592"/>
  <c r="M6582"/>
  <c r="K6584"/>
  <c r="K6588"/>
  <c r="K6585"/>
  <c r="K6589"/>
  <c r="K6586"/>
  <c r="K6590"/>
  <c r="K6587"/>
  <c r="K6591"/>
  <c r="M6583"/>
  <c r="K6593"/>
  <c r="K6594"/>
  <c r="K6595"/>
  <c r="M6584"/>
  <c r="M6585"/>
  <c r="M6587"/>
  <c r="M6588"/>
  <c r="M6589"/>
  <c r="M6590"/>
  <c r="M6592"/>
  <c r="M6593"/>
  <c r="M6594"/>
  <c r="M6595"/>
  <c r="K6597"/>
  <c r="K6606"/>
  <c r="M6596"/>
  <c r="K6598"/>
  <c r="K6602"/>
  <c r="K6599"/>
  <c r="K6603"/>
  <c r="K6600"/>
  <c r="K6604"/>
  <c r="K6601"/>
  <c r="K6605"/>
  <c r="M6597"/>
  <c r="K6607"/>
  <c r="K6608"/>
  <c r="K6609"/>
  <c r="M6598"/>
  <c r="M6599"/>
  <c r="M6601"/>
  <c r="M6602"/>
  <c r="M6603"/>
  <c r="M6604"/>
  <c r="M6606"/>
  <c r="M6607"/>
  <c r="M6608"/>
  <c r="M6609"/>
  <c r="K6611"/>
  <c r="K6620"/>
  <c r="M6610"/>
  <c r="K6612"/>
  <c r="K6616"/>
  <c r="K6613"/>
  <c r="K6617"/>
  <c r="K6614"/>
  <c r="K6618"/>
  <c r="K6615"/>
  <c r="K6619"/>
  <c r="M6611"/>
  <c r="K6621"/>
  <c r="K6622"/>
  <c r="K6623"/>
  <c r="M6612"/>
  <c r="M6613"/>
  <c r="M6615"/>
  <c r="M6616"/>
  <c r="M6617"/>
  <c r="M6618"/>
  <c r="M6620"/>
  <c r="M6621"/>
  <c r="M6622"/>
  <c r="M6623"/>
  <c r="K6625"/>
  <c r="K6634"/>
  <c r="M6624"/>
  <c r="K6626"/>
  <c r="K6630"/>
  <c r="K6627"/>
  <c r="K6631"/>
  <c r="K6628"/>
  <c r="K6632"/>
  <c r="K6629"/>
  <c r="K6633"/>
  <c r="M6625"/>
  <c r="K6635"/>
  <c r="K6636"/>
  <c r="K6637"/>
  <c r="M6626"/>
  <c r="M6627"/>
  <c r="M6629"/>
  <c r="M6630"/>
  <c r="M6631"/>
  <c r="M6632"/>
  <c r="M6634"/>
  <c r="M6635"/>
  <c r="M6636"/>
  <c r="M6637"/>
  <c r="K6639"/>
  <c r="K6648"/>
  <c r="M6638"/>
  <c r="K6640"/>
  <c r="K6644"/>
  <c r="K6641"/>
  <c r="K6645"/>
  <c r="K6642"/>
  <c r="K6646"/>
  <c r="K6643"/>
  <c r="K6647"/>
  <c r="M6639"/>
  <c r="K6649"/>
  <c r="K6650"/>
  <c r="K6651"/>
  <c r="M6640"/>
  <c r="M6641"/>
  <c r="M6643"/>
  <c r="M6644"/>
  <c r="M6645"/>
  <c r="M6646"/>
  <c r="M6648"/>
  <c r="M6649"/>
  <c r="M6650"/>
  <c r="M6651"/>
  <c r="K6653"/>
  <c r="K6662"/>
  <c r="M6652"/>
  <c r="K6654"/>
  <c r="K6658"/>
  <c r="K6655"/>
  <c r="K6659"/>
  <c r="K6656"/>
  <c r="K6660"/>
  <c r="K6657"/>
  <c r="K6661"/>
  <c r="M6653"/>
  <c r="K6663"/>
  <c r="K6664"/>
  <c r="K6665"/>
  <c r="M6654"/>
  <c r="M6655"/>
  <c r="M6657"/>
  <c r="M6658"/>
  <c r="M6659"/>
  <c r="M6660"/>
  <c r="M6662"/>
  <c r="M6663"/>
  <c r="M6664"/>
  <c r="M6665"/>
  <c r="K6667"/>
  <c r="K6676"/>
  <c r="M6666"/>
  <c r="K6668"/>
  <c r="K6672"/>
  <c r="K6669"/>
  <c r="K6673"/>
  <c r="K6670"/>
  <c r="K6674"/>
  <c r="K6671"/>
  <c r="K6675"/>
  <c r="M6667"/>
  <c r="K6677"/>
  <c r="K6678"/>
  <c r="K6679"/>
  <c r="M6668"/>
  <c r="M6669"/>
  <c r="M6671"/>
  <c r="M6672"/>
  <c r="M6673"/>
  <c r="M6674"/>
  <c r="M6676"/>
  <c r="M6677"/>
  <c r="M6678"/>
  <c r="M6679"/>
  <c r="K6681"/>
  <c r="K6690"/>
  <c r="M6680"/>
  <c r="K6682"/>
  <c r="K6686"/>
  <c r="K6683"/>
  <c r="K6687"/>
  <c r="K6684"/>
  <c r="K6688"/>
  <c r="K6685"/>
  <c r="K6689"/>
  <c r="M6681"/>
  <c r="K6691"/>
  <c r="K6692"/>
  <c r="K6693"/>
  <c r="M6682"/>
  <c r="M6683"/>
  <c r="M6685"/>
  <c r="M6686"/>
  <c r="M6687"/>
  <c r="M6688"/>
  <c r="M6690"/>
  <c r="M6691"/>
  <c r="M6692"/>
  <c r="M6693"/>
  <c r="K6695"/>
  <c r="K6704"/>
  <c r="M6694"/>
  <c r="K6696"/>
  <c r="K6700"/>
  <c r="K6697"/>
  <c r="K6701"/>
  <c r="K6698"/>
  <c r="K6702"/>
  <c r="K6699"/>
  <c r="K6703"/>
  <c r="M6695"/>
  <c r="K6705"/>
  <c r="K6706"/>
  <c r="K6707"/>
  <c r="M6696"/>
  <c r="M6697"/>
  <c r="M6699"/>
  <c r="M6700"/>
  <c r="M6701"/>
  <c r="M6702"/>
  <c r="M6704"/>
  <c r="M6705"/>
  <c r="M6706"/>
  <c r="M6707"/>
  <c r="K6709"/>
  <c r="K6718"/>
  <c r="M6708"/>
  <c r="K6710"/>
  <c r="K6714"/>
  <c r="K6711"/>
  <c r="K6715"/>
  <c r="K6712"/>
  <c r="K6716"/>
  <c r="K6713"/>
  <c r="K6717"/>
  <c r="M6709"/>
  <c r="K6719"/>
  <c r="K6720"/>
  <c r="K6721"/>
  <c r="M6710"/>
  <c r="M6711"/>
  <c r="M6713"/>
  <c r="M6714"/>
  <c r="M6715"/>
  <c r="M6716"/>
  <c r="M6718"/>
  <c r="M6719"/>
  <c r="M6720"/>
  <c r="M6721"/>
  <c r="K6723"/>
  <c r="K6732"/>
  <c r="M6722"/>
  <c r="K6724"/>
  <c r="K6728"/>
  <c r="K6725"/>
  <c r="K6729"/>
  <c r="K6726"/>
  <c r="K6730"/>
  <c r="K6727"/>
  <c r="K6731"/>
  <c r="M6723"/>
  <c r="K6733"/>
  <c r="K6734"/>
  <c r="K6735"/>
  <c r="M6724"/>
  <c r="M6725"/>
  <c r="M6727"/>
  <c r="M6728"/>
  <c r="M6729"/>
  <c r="M6730"/>
  <c r="M6732"/>
  <c r="M6733"/>
  <c r="M6734"/>
  <c r="M6735"/>
  <c r="K6737"/>
  <c r="K6746"/>
  <c r="M6736"/>
  <c r="K6738"/>
  <c r="K6742"/>
  <c r="K6739"/>
  <c r="K6743"/>
  <c r="K6740"/>
  <c r="K6744"/>
  <c r="K6741"/>
  <c r="K6745"/>
  <c r="M6737"/>
  <c r="K6747"/>
  <c r="K6748"/>
  <c r="K6749"/>
  <c r="M6738"/>
  <c r="M6739"/>
  <c r="M6741"/>
  <c r="M6742"/>
  <c r="M6743"/>
  <c r="M6744"/>
  <c r="M6746"/>
  <c r="M6747"/>
  <c r="M6748"/>
  <c r="M6749"/>
  <c r="K6751"/>
  <c r="K6760"/>
  <c r="M6750"/>
  <c r="K6752"/>
  <c r="K6756"/>
  <c r="K6753"/>
  <c r="K6757"/>
  <c r="K6754"/>
  <c r="K6758"/>
  <c r="K6755"/>
  <c r="K6759"/>
  <c r="M6751"/>
  <c r="K6761"/>
  <c r="K6762"/>
  <c r="K6763"/>
  <c r="M6752"/>
  <c r="M6753"/>
  <c r="M6755"/>
  <c r="M6756"/>
  <c r="M6757"/>
  <c r="M6758"/>
  <c r="M6760"/>
  <c r="M6761"/>
  <c r="M6762"/>
  <c r="M6763"/>
  <c r="K6765"/>
  <c r="K6774"/>
  <c r="M6764"/>
  <c r="K6766"/>
  <c r="K6770"/>
  <c r="K6767"/>
  <c r="K6771"/>
  <c r="K6768"/>
  <c r="K6772"/>
  <c r="K6769"/>
  <c r="K6773"/>
  <c r="M6765"/>
  <c r="K6775"/>
  <c r="K6776"/>
  <c r="K6777"/>
  <c r="M6766"/>
  <c r="M6767"/>
  <c r="M6769"/>
  <c r="M6770"/>
  <c r="M6771"/>
  <c r="M6772"/>
  <c r="M6774"/>
  <c r="M6775"/>
  <c r="M6776"/>
  <c r="M6777"/>
  <c r="K6779"/>
  <c r="K6788"/>
  <c r="M6778"/>
  <c r="K6780"/>
  <c r="K6784"/>
  <c r="K6781"/>
  <c r="K6785"/>
  <c r="K6782"/>
  <c r="K6786"/>
  <c r="K6783"/>
  <c r="K6787"/>
  <c r="M6779"/>
  <c r="K6789"/>
  <c r="K6790"/>
  <c r="K6791"/>
  <c r="M6780"/>
  <c r="M6781"/>
  <c r="M6783"/>
  <c r="M6784"/>
  <c r="M6785"/>
  <c r="M6786"/>
  <c r="M6788"/>
  <c r="M6789"/>
  <c r="M6790"/>
  <c r="M6791"/>
  <c r="K6793"/>
  <c r="K6802"/>
  <c r="M6792"/>
  <c r="K6794"/>
  <c r="K6798"/>
  <c r="K6795"/>
  <c r="K6799"/>
  <c r="K6796"/>
  <c r="K6800"/>
  <c r="K6797"/>
  <c r="K6801"/>
  <c r="M6793"/>
  <c r="K6803"/>
  <c r="K6804"/>
  <c r="K6805"/>
  <c r="M6794"/>
  <c r="M6795"/>
  <c r="M6797"/>
  <c r="M6798"/>
  <c r="M6799"/>
  <c r="M6800"/>
  <c r="M6802"/>
  <c r="M6803"/>
  <c r="M6804"/>
  <c r="M6805"/>
  <c r="K6807"/>
  <c r="K6816"/>
  <c r="M6806"/>
  <c r="K6808"/>
  <c r="K6812"/>
  <c r="K6809"/>
  <c r="K6813"/>
  <c r="K6810"/>
  <c r="K6814"/>
  <c r="K6811"/>
  <c r="K6815"/>
  <c r="M6807"/>
  <c r="K6817"/>
  <c r="K6818"/>
  <c r="K6819"/>
  <c r="M6808"/>
  <c r="M6809"/>
  <c r="M6811"/>
  <c r="M6812"/>
  <c r="M6813"/>
  <c r="M6814"/>
  <c r="M6816"/>
  <c r="M6817"/>
  <c r="M6818"/>
  <c r="M6819"/>
  <c r="K6821"/>
  <c r="K6830"/>
  <c r="M6820"/>
  <c r="K6822"/>
  <c r="K6826"/>
  <c r="K6823"/>
  <c r="K6827"/>
  <c r="K6824"/>
  <c r="K6828"/>
  <c r="K6825"/>
  <c r="K6829"/>
  <c r="M6821"/>
  <c r="K6831"/>
  <c r="K6832"/>
  <c r="K6833"/>
  <c r="M6822"/>
  <c r="M6823"/>
  <c r="M6825"/>
  <c r="M6826"/>
  <c r="M6827"/>
  <c r="M6828"/>
  <c r="M6830"/>
  <c r="M6831"/>
  <c r="M6832"/>
  <c r="M6833"/>
  <c r="K6835"/>
  <c r="K6844"/>
  <c r="M6834"/>
  <c r="K6836"/>
  <c r="K6840"/>
  <c r="K6837"/>
  <c r="K6841"/>
  <c r="K6838"/>
  <c r="K6842"/>
  <c r="K6839"/>
  <c r="K6843"/>
  <c r="M6835"/>
  <c r="K6845"/>
  <c r="K6846"/>
  <c r="K6847"/>
  <c r="M6836"/>
  <c r="M6837"/>
  <c r="M6839"/>
  <c r="M6840"/>
  <c r="M6841"/>
  <c r="M6842"/>
  <c r="M6844"/>
  <c r="M6845"/>
  <c r="M6846"/>
  <c r="M6847"/>
  <c r="K6849"/>
  <c r="K6858"/>
  <c r="M6848"/>
  <c r="K6850"/>
  <c r="K6854"/>
  <c r="K6851"/>
  <c r="K6855"/>
  <c r="K6852"/>
  <c r="K6856"/>
  <c r="K6853"/>
  <c r="K6857"/>
  <c r="M6849"/>
  <c r="K6859"/>
  <c r="K6860"/>
  <c r="K6861"/>
  <c r="M6850"/>
  <c r="M6851"/>
  <c r="M6853"/>
  <c r="M6854"/>
  <c r="M6855"/>
  <c r="M6856"/>
  <c r="M6858"/>
  <c r="M6859"/>
  <c r="M6860"/>
  <c r="M6861"/>
  <c r="K6863"/>
  <c r="K6872"/>
  <c r="M6862"/>
  <c r="K6864"/>
  <c r="K6868"/>
  <c r="K6865"/>
  <c r="K6869"/>
  <c r="K6866"/>
  <c r="K6870"/>
  <c r="K6867"/>
  <c r="K6871"/>
  <c r="M6863"/>
  <c r="K6873"/>
  <c r="K6874"/>
  <c r="K6875"/>
  <c r="M6864"/>
  <c r="M6865"/>
  <c r="M6867"/>
  <c r="M6868"/>
  <c r="M6869"/>
  <c r="M6870"/>
  <c r="M6872"/>
  <c r="M6873"/>
  <c r="M6874"/>
  <c r="M6875"/>
  <c r="K6877"/>
  <c r="K6886"/>
  <c r="M6876"/>
  <c r="K6878"/>
  <c r="K6882"/>
  <c r="K6879"/>
  <c r="K6883"/>
  <c r="K6880"/>
  <c r="K6884"/>
  <c r="K6881"/>
  <c r="K6885"/>
  <c r="M6877"/>
  <c r="K6887"/>
  <c r="K6888"/>
  <c r="K6889"/>
  <c r="M6878"/>
  <c r="M6879"/>
  <c r="M6881"/>
  <c r="M6882"/>
  <c r="M6883"/>
  <c r="M6884"/>
  <c r="M6886"/>
  <c r="M6887"/>
  <c r="M6888"/>
  <c r="M6889"/>
  <c r="K6891"/>
  <c r="K6900"/>
  <c r="M6890"/>
  <c r="K6892"/>
  <c r="K6896"/>
  <c r="K6893"/>
  <c r="K6897"/>
  <c r="K6894"/>
  <c r="K6898"/>
  <c r="K6895"/>
  <c r="K6899"/>
  <c r="M6891"/>
  <c r="K6901"/>
  <c r="K6902"/>
  <c r="K6903"/>
  <c r="M6892"/>
  <c r="M6893"/>
  <c r="M6895"/>
  <c r="M6896"/>
  <c r="M6897"/>
  <c r="M6898"/>
  <c r="M6900"/>
  <c r="M6901"/>
  <c r="M6902"/>
  <c r="M6903"/>
  <c r="K6905"/>
  <c r="K6914"/>
  <c r="M6904"/>
  <c r="K6906"/>
  <c r="K6910"/>
  <c r="K6907"/>
  <c r="K6911"/>
  <c r="K6908"/>
  <c r="K6912"/>
  <c r="K6909"/>
  <c r="K6913"/>
  <c r="M6905"/>
  <c r="K6915"/>
  <c r="K6916"/>
  <c r="K6917"/>
  <c r="M6906"/>
  <c r="M6907"/>
  <c r="M6909"/>
  <c r="M6910"/>
  <c r="M6911"/>
  <c r="M6912"/>
  <c r="M6914"/>
  <c r="M6915"/>
  <c r="M6916"/>
  <c r="M6917"/>
  <c r="K6919"/>
  <c r="K6928"/>
  <c r="M6918"/>
  <c r="K6920"/>
  <c r="K6924"/>
  <c r="K6921"/>
  <c r="K6925"/>
  <c r="K6922"/>
  <c r="K6926"/>
  <c r="K6923"/>
  <c r="K6927"/>
  <c r="M6919"/>
  <c r="K6929"/>
  <c r="K6930"/>
  <c r="K6931"/>
  <c r="M6920"/>
  <c r="M6921"/>
  <c r="M6923"/>
  <c r="M6924"/>
  <c r="M6925"/>
  <c r="M6926"/>
  <c r="M6928"/>
  <c r="M6929"/>
  <c r="M6930"/>
  <c r="M6931"/>
  <c r="K6933"/>
  <c r="K6942"/>
  <c r="M6932"/>
  <c r="K6934"/>
  <c r="K6938"/>
  <c r="K6935"/>
  <c r="K6939"/>
  <c r="K6936"/>
  <c r="K6940"/>
  <c r="K6937"/>
  <c r="K6941"/>
  <c r="M6933"/>
  <c r="K6943"/>
  <c r="K6944"/>
  <c r="K6945"/>
  <c r="M6934"/>
  <c r="M6935"/>
  <c r="M6937"/>
  <c r="M6938"/>
  <c r="M6939"/>
  <c r="M6940"/>
  <c r="M6942"/>
  <c r="M6943"/>
  <c r="M6944"/>
  <c r="M6945"/>
  <c r="K6947"/>
  <c r="K6956"/>
  <c r="M6946"/>
  <c r="K6948"/>
  <c r="K6952"/>
  <c r="K6949"/>
  <c r="K6953"/>
  <c r="K6950"/>
  <c r="K6954"/>
  <c r="K6951"/>
  <c r="K6955"/>
  <c r="M6947"/>
  <c r="K6957"/>
  <c r="K6958"/>
  <c r="K6959"/>
  <c r="M6948"/>
  <c r="M6949"/>
  <c r="M6951"/>
  <c r="M6952"/>
  <c r="M6953"/>
  <c r="M6954"/>
  <c r="M6956"/>
  <c r="M6957"/>
  <c r="M6958"/>
  <c r="M6959"/>
  <c r="K6961"/>
  <c r="K6970"/>
  <c r="M6960"/>
  <c r="K6962"/>
  <c r="K6966"/>
  <c r="K6963"/>
  <c r="K6967"/>
  <c r="K6964"/>
  <c r="K6968"/>
  <c r="K6965"/>
  <c r="K6969"/>
  <c r="M6961"/>
  <c r="K6971"/>
  <c r="K6972"/>
  <c r="K6973"/>
  <c r="M6962"/>
  <c r="M6963"/>
  <c r="M6965"/>
  <c r="M6966"/>
  <c r="M6967"/>
  <c r="M6968"/>
  <c r="M6970"/>
  <c r="M6971"/>
  <c r="M6972"/>
  <c r="M6973"/>
  <c r="K6975"/>
  <c r="K6984"/>
  <c r="M6974"/>
  <c r="K6976"/>
  <c r="K6980"/>
  <c r="K6977"/>
  <c r="K6981"/>
  <c r="K6978"/>
  <c r="K6982"/>
  <c r="K6979"/>
  <c r="K6983"/>
  <c r="M6975"/>
  <c r="K6985"/>
  <c r="K6986"/>
  <c r="K6987"/>
  <c r="M6976"/>
  <c r="M6977"/>
  <c r="M6979"/>
  <c r="M6980"/>
  <c r="M6981"/>
  <c r="M6982"/>
  <c r="M6984"/>
  <c r="M6985"/>
  <c r="M6986"/>
  <c r="M6987"/>
  <c r="K6989"/>
  <c r="K6998"/>
  <c r="M6988"/>
  <c r="K6990"/>
  <c r="K6994"/>
  <c r="K6991"/>
  <c r="K6995"/>
  <c r="K6992"/>
  <c r="K6996"/>
  <c r="K6993"/>
  <c r="K6997"/>
  <c r="M6989"/>
  <c r="K6999"/>
  <c r="K7000"/>
  <c r="K7001"/>
  <c r="M6990"/>
  <c r="M6991"/>
  <c r="M6993"/>
  <c r="M6994"/>
  <c r="M6995"/>
  <c r="M6996"/>
  <c r="M6998"/>
  <c r="M6999"/>
  <c r="M7000"/>
  <c r="M7001"/>
  <c r="K7003"/>
  <c r="K7012"/>
  <c r="M7002"/>
  <c r="K7004"/>
  <c r="K7008"/>
  <c r="K7005"/>
  <c r="K7009"/>
  <c r="K7006"/>
  <c r="K7010"/>
  <c r="K7007"/>
  <c r="K7011"/>
  <c r="M7003"/>
  <c r="K7013"/>
  <c r="K7014"/>
  <c r="K7015"/>
  <c r="M7004"/>
  <c r="M7005"/>
  <c r="M7007"/>
  <c r="M7008"/>
  <c r="M7009"/>
  <c r="M7010"/>
  <c r="M7012"/>
  <c r="M7013"/>
  <c r="M7014"/>
  <c r="M7015"/>
  <c r="K7017"/>
  <c r="K7026"/>
  <c r="M7016"/>
  <c r="K7018"/>
  <c r="K7022"/>
  <c r="K7019"/>
  <c r="K7023"/>
  <c r="K7020"/>
  <c r="K7024"/>
  <c r="K7021"/>
  <c r="K7025"/>
  <c r="M7017"/>
  <c r="K7027"/>
  <c r="K7028"/>
  <c r="K7029"/>
  <c r="M7018"/>
  <c r="M7019"/>
  <c r="M7021"/>
  <c r="M7022"/>
  <c r="M7023"/>
  <c r="M7024"/>
  <c r="M7026"/>
  <c r="M7027"/>
  <c r="M7028"/>
  <c r="M7029"/>
  <c r="K7031"/>
  <c r="K7040"/>
  <c r="M7030"/>
  <c r="K7032"/>
  <c r="K7036"/>
  <c r="K7033"/>
  <c r="K7037"/>
  <c r="K7034"/>
  <c r="K7038"/>
  <c r="K7035"/>
  <c r="K7039"/>
  <c r="M7031"/>
  <c r="K7041"/>
  <c r="K7042"/>
  <c r="K7043"/>
  <c r="M7032"/>
  <c r="M7033"/>
  <c r="M7035"/>
  <c r="M7036"/>
  <c r="M7037"/>
  <c r="M7038"/>
  <c r="M7040"/>
  <c r="M7041"/>
  <c r="M7042"/>
  <c r="M7043"/>
  <c r="K7045"/>
  <c r="K7054"/>
  <c r="M7044"/>
  <c r="K7046"/>
  <c r="K7050"/>
  <c r="K7047"/>
  <c r="K7051"/>
  <c r="K7048"/>
  <c r="K7052"/>
  <c r="K7049"/>
  <c r="K7053"/>
  <c r="M7045"/>
  <c r="K7055"/>
  <c r="K7056"/>
  <c r="K7057"/>
  <c r="M7046"/>
  <c r="M7047"/>
  <c r="M7049"/>
  <c r="M7050"/>
  <c r="M7051"/>
  <c r="M7052"/>
  <c r="M7054"/>
  <c r="M7055"/>
  <c r="M7056"/>
  <c r="M7057"/>
  <c r="K7059"/>
  <c r="K7068"/>
  <c r="M7058"/>
  <c r="K7060"/>
  <c r="K7064"/>
  <c r="K7061"/>
  <c r="K7065"/>
  <c r="K7062"/>
  <c r="K7066"/>
  <c r="K7063"/>
  <c r="K7067"/>
  <c r="M7059"/>
  <c r="K7069"/>
  <c r="K7070"/>
  <c r="K7071"/>
  <c r="M7060"/>
  <c r="M7061"/>
  <c r="M7063"/>
  <c r="M7064"/>
  <c r="M7065"/>
  <c r="M7066"/>
  <c r="M7068"/>
  <c r="M7069"/>
  <c r="M7070"/>
  <c r="M7071"/>
  <c r="K7073"/>
  <c r="K7082"/>
  <c r="M7072"/>
  <c r="K7074"/>
  <c r="K7078"/>
  <c r="K7075"/>
  <c r="K7079"/>
  <c r="K7076"/>
  <c r="K7080"/>
  <c r="K7077"/>
  <c r="K7081"/>
  <c r="M7073"/>
  <c r="K7083"/>
  <c r="K7084"/>
  <c r="K7085"/>
  <c r="M7074"/>
  <c r="M7075"/>
  <c r="M7077"/>
  <c r="M7078"/>
  <c r="M7079"/>
  <c r="M7080"/>
  <c r="M7082"/>
  <c r="M7083"/>
  <c r="M7084"/>
  <c r="M7085"/>
  <c r="K7087"/>
  <c r="K7096"/>
  <c r="M7086"/>
  <c r="K7088"/>
  <c r="K7092"/>
  <c r="K7089"/>
  <c r="K7093"/>
  <c r="K7090"/>
  <c r="K7094"/>
  <c r="K7091"/>
  <c r="K7095"/>
  <c r="M7087"/>
  <c r="K7097"/>
  <c r="K7098"/>
  <c r="K7099"/>
  <c r="M7088"/>
  <c r="M7089"/>
  <c r="M7091"/>
  <c r="M7092"/>
  <c r="M7093"/>
  <c r="M7094"/>
  <c r="M7096"/>
  <c r="M7097"/>
  <c r="M7098"/>
  <c r="M7099"/>
  <c r="K7101"/>
  <c r="K7110"/>
  <c r="M7100"/>
  <c r="K7102"/>
  <c r="K7106"/>
  <c r="K7103"/>
  <c r="K7107"/>
  <c r="K7104"/>
  <c r="K7108"/>
  <c r="K7105"/>
  <c r="K7109"/>
  <c r="M7101"/>
  <c r="K7111"/>
  <c r="K7112"/>
  <c r="K7113"/>
  <c r="M7102"/>
  <c r="M7103"/>
  <c r="M7105"/>
  <c r="M7106"/>
  <c r="M7107"/>
  <c r="M7108"/>
  <c r="M7110"/>
  <c r="M7111"/>
  <c r="M7112"/>
  <c r="M7113"/>
  <c r="K7115"/>
  <c r="K7124"/>
  <c r="M7114"/>
  <c r="K7116"/>
  <c r="K7120"/>
  <c r="K7117"/>
  <c r="K7121"/>
  <c r="K7118"/>
  <c r="K7122"/>
  <c r="K7119"/>
  <c r="K7123"/>
  <c r="M7115"/>
  <c r="K7125"/>
  <c r="K7126"/>
  <c r="K7127"/>
  <c r="M7116"/>
  <c r="M7117"/>
  <c r="M7119"/>
  <c r="M7120"/>
  <c r="M7121"/>
  <c r="M7122"/>
  <c r="M7124"/>
  <c r="M7125"/>
  <c r="M7126"/>
  <c r="M7127"/>
  <c r="K7129"/>
  <c r="K7138"/>
  <c r="M7128"/>
  <c r="K7130"/>
  <c r="K7134"/>
  <c r="K7131"/>
  <c r="K7135"/>
  <c r="K7132"/>
  <c r="K7136"/>
  <c r="K7133"/>
  <c r="K7137"/>
  <c r="M7129"/>
  <c r="K7139"/>
  <c r="K7140"/>
  <c r="K7141"/>
  <c r="M7130"/>
  <c r="M7131"/>
  <c r="M7133"/>
  <c r="M7134"/>
  <c r="M7135"/>
  <c r="M7136"/>
  <c r="M7138"/>
  <c r="M7139"/>
  <c r="M7140"/>
  <c r="M7141"/>
  <c r="K7143"/>
  <c r="K7152"/>
  <c r="M7142"/>
  <c r="K7144"/>
  <c r="K7148"/>
  <c r="K7145"/>
  <c r="K7149"/>
  <c r="K7146"/>
  <c r="K7150"/>
  <c r="K7147"/>
  <c r="K7151"/>
  <c r="M7143"/>
  <c r="K7153"/>
  <c r="K7154"/>
  <c r="K7155"/>
  <c r="M7144"/>
  <c r="M7145"/>
  <c r="M7147"/>
  <c r="M7148"/>
  <c r="M7149"/>
  <c r="M7150"/>
  <c r="M7152"/>
  <c r="M7153"/>
  <c r="M7154"/>
  <c r="M7155"/>
  <c r="K7157"/>
  <c r="K7166"/>
  <c r="M7156"/>
  <c r="K7158"/>
  <c r="K7162"/>
  <c r="K7159"/>
  <c r="K7163"/>
  <c r="K7160"/>
  <c r="K7164"/>
  <c r="K7161"/>
  <c r="K7165"/>
  <c r="M7157"/>
  <c r="K7167"/>
  <c r="K7168"/>
  <c r="K7169"/>
  <c r="M7158"/>
  <c r="M7159"/>
  <c r="M7161"/>
  <c r="M7162"/>
  <c r="M7163"/>
  <c r="M7164"/>
  <c r="M7166"/>
  <c r="M7167"/>
  <c r="M7168"/>
  <c r="M7169"/>
  <c r="K7171"/>
  <c r="K7180"/>
  <c r="M7170"/>
  <c r="K7172"/>
  <c r="K7176"/>
  <c r="K7173"/>
  <c r="K7177"/>
  <c r="K7174"/>
  <c r="K7178"/>
  <c r="K7175"/>
  <c r="K7179"/>
  <c r="M7171"/>
  <c r="K7181"/>
  <c r="K7182"/>
  <c r="K7183"/>
  <c r="M7172"/>
  <c r="M7173"/>
  <c r="M7175"/>
  <c r="M7176"/>
  <c r="M7177"/>
  <c r="M7178"/>
  <c r="M7180"/>
  <c r="M7181"/>
  <c r="M7182"/>
  <c r="M7183"/>
  <c r="K7185"/>
  <c r="K7194"/>
  <c r="M7184"/>
  <c r="K7186"/>
  <c r="K7190"/>
  <c r="K7187"/>
  <c r="K7191"/>
  <c r="K7188"/>
  <c r="K7192"/>
  <c r="K7189"/>
  <c r="K7193"/>
  <c r="M7185"/>
  <c r="K7195"/>
  <c r="K7196"/>
  <c r="K7197"/>
  <c r="M7186"/>
  <c r="M7187"/>
  <c r="M7189"/>
  <c r="M7190"/>
  <c r="M7191"/>
  <c r="M7192"/>
  <c r="M7194"/>
  <c r="M7195"/>
  <c r="M7196"/>
  <c r="M7197"/>
  <c r="K7199"/>
  <c r="K7208"/>
  <c r="M7198"/>
  <c r="K7200"/>
  <c r="K7204"/>
  <c r="K7201"/>
  <c r="K7205"/>
  <c r="K7202"/>
  <c r="K7206"/>
  <c r="K7203"/>
  <c r="K7207"/>
  <c r="M7199"/>
  <c r="K7209"/>
  <c r="K7210"/>
  <c r="K7211"/>
  <c r="M7200"/>
  <c r="M7201"/>
  <c r="M7203"/>
  <c r="M7204"/>
  <c r="M7205"/>
  <c r="M7206"/>
  <c r="M7208"/>
  <c r="M7209"/>
  <c r="M7210"/>
  <c r="M7211"/>
  <c r="K7213"/>
  <c r="K7222"/>
  <c r="M7212"/>
  <c r="K7214"/>
  <c r="K7218"/>
  <c r="K7215"/>
  <c r="K7219"/>
  <c r="K7216"/>
  <c r="K7220"/>
  <c r="K7217"/>
  <c r="K7221"/>
  <c r="M7213"/>
  <c r="K7223"/>
  <c r="K7224"/>
  <c r="K7225"/>
  <c r="M7214"/>
  <c r="M7215"/>
  <c r="M7217"/>
  <c r="M7218"/>
  <c r="M7219"/>
  <c r="M7220"/>
  <c r="M7222"/>
  <c r="M7223"/>
  <c r="M7224"/>
  <c r="M7225"/>
  <c r="K7227"/>
  <c r="K7236"/>
  <c r="M7226"/>
  <c r="K7228"/>
  <c r="K7232"/>
  <c r="K7229"/>
  <c r="K7233"/>
  <c r="K7230"/>
  <c r="K7234"/>
  <c r="K7231"/>
  <c r="K7235"/>
  <c r="M7227"/>
  <c r="K7237"/>
  <c r="K7238"/>
  <c r="K7239"/>
  <c r="M7228"/>
  <c r="M7229"/>
  <c r="M7231"/>
  <c r="M7232"/>
  <c r="M7233"/>
  <c r="M7234"/>
  <c r="M7236"/>
  <c r="M7237"/>
  <c r="M7238"/>
  <c r="M7239"/>
  <c r="K7241"/>
  <c r="K7250"/>
  <c r="M7240"/>
  <c r="K7242"/>
  <c r="K7246"/>
  <c r="K7243"/>
  <c r="K7247"/>
  <c r="K7244"/>
  <c r="K7248"/>
  <c r="K7245"/>
  <c r="K7249"/>
  <c r="M7241"/>
  <c r="K7251"/>
  <c r="K7252"/>
  <c r="K7253"/>
  <c r="M7242"/>
  <c r="M7243"/>
  <c r="M7245"/>
  <c r="M7246"/>
  <c r="M7247"/>
  <c r="M7248"/>
  <c r="M7250"/>
  <c r="M7251"/>
  <c r="M7252"/>
  <c r="M7253"/>
  <c r="K7255"/>
  <c r="K7264"/>
  <c r="M7254"/>
  <c r="K7256"/>
  <c r="K7260"/>
  <c r="K7257"/>
  <c r="K7261"/>
  <c r="K7258"/>
  <c r="K7262"/>
  <c r="K7259"/>
  <c r="K7263"/>
  <c r="M7255"/>
  <c r="K7265"/>
  <c r="K7266"/>
  <c r="K7267"/>
  <c r="M7256"/>
  <c r="M7257"/>
  <c r="M7259"/>
  <c r="M7260"/>
  <c r="M7261"/>
  <c r="M7262"/>
  <c r="M7264"/>
  <c r="M7265"/>
  <c r="M7266"/>
  <c r="M7267"/>
  <c r="K7269"/>
  <c r="K7278"/>
  <c r="M7268"/>
  <c r="K7270"/>
  <c r="K7274"/>
  <c r="K7271"/>
  <c r="K7275"/>
  <c r="K7272"/>
  <c r="K7276"/>
  <c r="K7273"/>
  <c r="K7277"/>
  <c r="M7269"/>
  <c r="K7279"/>
  <c r="K7280"/>
  <c r="K7281"/>
  <c r="M7270"/>
  <c r="M7271"/>
  <c r="M7273"/>
  <c r="M7274"/>
  <c r="M7275"/>
  <c r="M7276"/>
  <c r="M7278"/>
  <c r="M7279"/>
  <c r="M7280"/>
  <c r="M7281"/>
  <c r="K7283"/>
  <c r="K7292"/>
  <c r="M7282"/>
  <c r="K7284"/>
  <c r="K7288"/>
  <c r="K7285"/>
  <c r="K7289"/>
  <c r="K7286"/>
  <c r="K7290"/>
  <c r="K7287"/>
  <c r="K7291"/>
  <c r="M7283"/>
  <c r="K7293"/>
  <c r="K7294"/>
  <c r="K7295"/>
  <c r="M7284"/>
  <c r="M7285"/>
  <c r="M7287"/>
  <c r="M7288"/>
  <c r="M7289"/>
  <c r="M7290"/>
  <c r="M7292"/>
  <c r="M7293"/>
  <c r="M7294"/>
  <c r="M7295"/>
  <c r="K7297"/>
  <c r="K7306"/>
  <c r="M7296"/>
  <c r="K7298"/>
  <c r="K7302"/>
  <c r="K7299"/>
  <c r="K7303"/>
  <c r="K7300"/>
  <c r="K7304"/>
  <c r="K7301"/>
  <c r="K7305"/>
  <c r="M7297"/>
  <c r="K7307"/>
  <c r="K7308"/>
  <c r="K7309"/>
  <c r="M7298"/>
  <c r="M7299"/>
  <c r="M7301"/>
  <c r="M7302"/>
  <c r="M7303"/>
  <c r="M7304"/>
  <c r="M7306"/>
  <c r="M7307"/>
  <c r="M7308"/>
  <c r="M7309"/>
  <c r="K7311"/>
  <c r="K7320"/>
  <c r="M7310"/>
  <c r="K7312"/>
  <c r="K7316"/>
  <c r="K7313"/>
  <c r="K7317"/>
  <c r="K7314"/>
  <c r="K7318"/>
  <c r="K7315"/>
  <c r="K7319"/>
  <c r="M7311"/>
  <c r="K7321"/>
  <c r="K7322"/>
  <c r="K7323"/>
  <c r="M7312"/>
  <c r="M7313"/>
  <c r="M7315"/>
  <c r="M7316"/>
  <c r="M7317"/>
  <c r="M7318"/>
  <c r="M7320"/>
  <c r="M7321"/>
  <c r="M7322"/>
  <c r="M7323"/>
  <c r="K7325"/>
  <c r="K7334"/>
  <c r="M7324"/>
  <c r="K7326"/>
  <c r="K7330"/>
  <c r="K7327"/>
  <c r="K7331"/>
  <c r="K7328"/>
  <c r="K7332"/>
  <c r="K7329"/>
  <c r="K7333"/>
  <c r="M7325"/>
  <c r="K7335"/>
  <c r="K7336"/>
  <c r="K7337"/>
  <c r="M7326"/>
  <c r="M7327"/>
  <c r="M7329"/>
  <c r="M7330"/>
  <c r="M7331"/>
  <c r="M7332"/>
  <c r="M7334"/>
  <c r="M7335"/>
  <c r="M7336"/>
  <c r="M7337"/>
  <c r="K7339"/>
  <c r="K7348"/>
  <c r="M7338"/>
  <c r="K7340"/>
  <c r="K7344"/>
  <c r="K7341"/>
  <c r="K7345"/>
  <c r="K7342"/>
  <c r="K7346"/>
  <c r="K7343"/>
  <c r="K7347"/>
  <c r="M7339"/>
  <c r="K7349"/>
  <c r="K7350"/>
  <c r="K7351"/>
  <c r="M7340"/>
  <c r="M7341"/>
  <c r="M7343"/>
  <c r="M7344"/>
  <c r="M7345"/>
  <c r="M7346"/>
  <c r="M7348"/>
  <c r="M7349"/>
  <c r="M7350"/>
  <c r="M7351"/>
  <c r="K7353"/>
  <c r="K7362"/>
  <c r="M7352"/>
  <c r="K7354"/>
  <c r="K7358"/>
  <c r="K7355"/>
  <c r="K7359"/>
  <c r="K7356"/>
  <c r="K7360"/>
  <c r="K7357"/>
  <c r="K7361"/>
  <c r="M7353"/>
  <c r="K7363"/>
  <c r="K7364"/>
  <c r="K7365"/>
  <c r="M7354"/>
  <c r="M7355"/>
  <c r="M7357"/>
  <c r="M7358"/>
  <c r="M7359"/>
  <c r="M7360"/>
  <c r="M7362"/>
  <c r="M7363"/>
  <c r="M7364"/>
  <c r="M7365"/>
  <c r="K7367"/>
  <c r="K7376"/>
  <c r="M7366"/>
  <c r="K7368"/>
  <c r="K7372"/>
  <c r="K7369"/>
  <c r="K7373"/>
  <c r="K7370"/>
  <c r="K7374"/>
  <c r="K7371"/>
  <c r="K7375"/>
  <c r="M7367"/>
  <c r="K7377"/>
  <c r="K7378"/>
  <c r="K7379"/>
  <c r="M7368"/>
  <c r="M7369"/>
  <c r="M7371"/>
  <c r="M7372"/>
  <c r="M7373"/>
  <c r="M7374"/>
  <c r="M7376"/>
  <c r="M7377"/>
  <c r="M7378"/>
  <c r="M7379"/>
  <c r="K7381"/>
  <c r="K7390"/>
  <c r="M7380"/>
  <c r="K7382"/>
  <c r="K7386"/>
  <c r="K7383"/>
  <c r="K7387"/>
  <c r="K7384"/>
  <c r="K7388"/>
  <c r="K7385"/>
  <c r="K7389"/>
  <c r="M7381"/>
  <c r="K7391"/>
  <c r="K7392"/>
  <c r="K7393"/>
  <c r="M7382"/>
  <c r="M7383"/>
  <c r="M7385"/>
  <c r="M7386"/>
  <c r="M7387"/>
  <c r="M7388"/>
  <c r="M7390"/>
  <c r="M7391"/>
  <c r="M7392"/>
  <c r="M7393"/>
  <c r="K7395"/>
  <c r="K7404"/>
  <c r="M7394"/>
  <c r="K7396"/>
  <c r="K7400"/>
  <c r="K7397"/>
  <c r="K7401"/>
  <c r="K7398"/>
  <c r="K7402"/>
  <c r="K7399"/>
  <c r="K7403"/>
  <c r="M7395"/>
  <c r="K7405"/>
  <c r="K7406"/>
  <c r="K7407"/>
  <c r="M7396"/>
  <c r="M7397"/>
  <c r="M7399"/>
  <c r="M7400"/>
  <c r="M7401"/>
  <c r="M7402"/>
  <c r="M7404"/>
  <c r="M7405"/>
  <c r="M7406"/>
  <c r="M7407"/>
  <c r="K7409"/>
  <c r="K7418"/>
  <c r="M7408"/>
  <c r="K7410"/>
  <c r="K7414"/>
  <c r="K7411"/>
  <c r="K7415"/>
  <c r="K7412"/>
  <c r="K7416"/>
  <c r="K7413"/>
  <c r="K7417"/>
  <c r="M7409"/>
  <c r="K7419"/>
  <c r="K7420"/>
  <c r="K7421"/>
  <c r="M7410"/>
  <c r="M7411"/>
  <c r="M7413"/>
  <c r="M7414"/>
  <c r="M7415"/>
  <c r="M7416"/>
  <c r="M7418"/>
  <c r="M7419"/>
  <c r="M7420"/>
  <c r="M7421"/>
  <c r="K7423"/>
  <c r="K7432"/>
  <c r="M7422"/>
  <c r="K7424"/>
  <c r="K7428"/>
  <c r="K7425"/>
  <c r="K7429"/>
  <c r="K7426"/>
  <c r="K7430"/>
  <c r="K7427"/>
  <c r="K7431"/>
  <c r="M7423"/>
  <c r="K7433"/>
  <c r="K7434"/>
  <c r="K7435"/>
  <c r="M7424"/>
  <c r="M7425"/>
  <c r="M7427"/>
  <c r="M7428"/>
  <c r="M7429"/>
  <c r="M7430"/>
  <c r="M7432"/>
  <c r="M7433"/>
  <c r="M7434"/>
  <c r="M7435"/>
  <c r="K7437"/>
  <c r="K7446"/>
  <c r="M7436"/>
  <c r="K7438"/>
  <c r="K7442"/>
  <c r="K7439"/>
  <c r="K7443"/>
  <c r="K7440"/>
  <c r="K7444"/>
  <c r="K7441"/>
  <c r="K7445"/>
  <c r="M7437"/>
  <c r="K7447"/>
  <c r="K7448"/>
  <c r="K7449"/>
  <c r="M7438"/>
  <c r="M7439"/>
  <c r="M7441"/>
  <c r="M7442"/>
  <c r="M7443"/>
  <c r="M7444"/>
  <c r="M7446"/>
  <c r="M7447"/>
  <c r="M7448"/>
  <c r="M7449"/>
  <c r="K7451"/>
  <c r="K7460"/>
  <c r="M7450"/>
  <c r="K7452"/>
  <c r="K7456"/>
  <c r="K7453"/>
  <c r="K7457"/>
  <c r="K7454"/>
  <c r="K7458"/>
  <c r="K7455"/>
  <c r="K7459"/>
  <c r="M7451"/>
  <c r="K7461"/>
  <c r="K7462"/>
  <c r="K7463"/>
  <c r="M7452"/>
  <c r="M7453"/>
  <c r="M7455"/>
  <c r="M7456"/>
  <c r="M7457"/>
  <c r="M7458"/>
  <c r="M7460"/>
  <c r="M7461"/>
  <c r="M7462"/>
  <c r="M7463"/>
  <c r="K7465"/>
  <c r="K7474"/>
  <c r="M7464"/>
  <c r="K7466"/>
  <c r="K7470"/>
  <c r="K7467"/>
  <c r="K7471"/>
  <c r="K7468"/>
  <c r="K7472"/>
  <c r="K7469"/>
  <c r="K7473"/>
  <c r="M7465"/>
  <c r="K7475"/>
  <c r="K7476"/>
  <c r="K7477"/>
  <c r="M7466"/>
  <c r="M7467"/>
  <c r="M7469"/>
  <c r="M7470"/>
  <c r="M7471"/>
  <c r="M7472"/>
  <c r="M7474"/>
  <c r="M7475"/>
  <c r="M7476"/>
  <c r="M7477"/>
  <c r="K7479"/>
  <c r="K7488"/>
  <c r="M7478"/>
  <c r="K7480"/>
  <c r="K7484"/>
  <c r="K7481"/>
  <c r="K7485"/>
  <c r="K7482"/>
  <c r="K7486"/>
  <c r="K7483"/>
  <c r="K7487"/>
  <c r="M7479"/>
  <c r="K7489"/>
  <c r="K7490"/>
  <c r="K7491"/>
  <c r="M7480"/>
  <c r="M7481"/>
  <c r="M7483"/>
  <c r="M7484"/>
  <c r="M7485"/>
  <c r="M7486"/>
  <c r="M7488"/>
  <c r="M7489"/>
  <c r="M7490"/>
  <c r="M7491"/>
  <c r="K7493"/>
  <c r="K7502"/>
  <c r="M7492"/>
  <c r="K7494"/>
  <c r="K7498"/>
  <c r="K7495"/>
  <c r="K7499"/>
  <c r="K7496"/>
  <c r="K7500"/>
  <c r="K7497"/>
  <c r="K7501"/>
  <c r="M7493"/>
  <c r="K7503"/>
  <c r="K7504"/>
  <c r="K7505"/>
  <c r="M7494"/>
  <c r="M7495"/>
  <c r="M7497"/>
  <c r="M7498"/>
  <c r="M7499"/>
  <c r="M7500"/>
  <c r="M7502"/>
  <c r="M7503"/>
  <c r="M7504"/>
  <c r="M7505"/>
  <c r="K7507"/>
  <c r="K7516"/>
  <c r="M7506"/>
  <c r="K7508"/>
  <c r="K7512"/>
  <c r="K7509"/>
  <c r="K7513"/>
  <c r="K7510"/>
  <c r="K7514"/>
  <c r="K7511"/>
  <c r="K7515"/>
  <c r="M7507"/>
  <c r="K7517"/>
  <c r="K7518"/>
  <c r="K7519"/>
  <c r="M7508"/>
  <c r="M7509"/>
  <c r="M7511"/>
  <c r="M7512"/>
  <c r="M7513"/>
  <c r="M7514"/>
  <c r="M7516"/>
  <c r="M7517"/>
  <c r="M7518"/>
  <c r="M7519"/>
  <c r="K7521"/>
  <c r="K7530"/>
  <c r="M7520"/>
  <c r="K7522"/>
  <c r="K7526"/>
  <c r="K7523"/>
  <c r="K7527"/>
  <c r="K7524"/>
  <c r="K7528"/>
  <c r="K7525"/>
  <c r="K7529"/>
  <c r="M7521"/>
  <c r="K7531"/>
  <c r="K7532"/>
  <c r="K7533"/>
  <c r="M7522"/>
  <c r="M7523"/>
  <c r="M7525"/>
  <c r="M7526"/>
  <c r="M7527"/>
  <c r="M7528"/>
  <c r="M7530"/>
  <c r="M7531"/>
  <c r="M7532"/>
  <c r="M7533"/>
  <c r="K7535"/>
  <c r="K7544"/>
  <c r="M7534"/>
  <c r="K7536"/>
  <c r="K7540"/>
  <c r="K7537"/>
  <c r="K7541"/>
  <c r="K7538"/>
  <c r="K7542"/>
  <c r="K7539"/>
  <c r="K7543"/>
  <c r="M7535"/>
  <c r="K7545"/>
  <c r="K7546"/>
  <c r="K7547"/>
  <c r="M7536"/>
  <c r="M7537"/>
  <c r="M7539"/>
  <c r="M7540"/>
  <c r="M7541"/>
  <c r="M7542"/>
  <c r="M7544"/>
  <c r="M7545"/>
  <c r="M7546"/>
  <c r="M7547"/>
  <c r="K7549"/>
  <c r="K7558"/>
  <c r="M7548"/>
  <c r="K7550"/>
  <c r="K7554"/>
  <c r="K7551"/>
  <c r="K7555"/>
  <c r="K7552"/>
  <c r="K7556"/>
  <c r="K7553"/>
  <c r="K7557"/>
  <c r="M7549"/>
  <c r="K7559"/>
  <c r="K7560"/>
  <c r="K7561"/>
  <c r="M7550"/>
  <c r="M7551"/>
  <c r="M7553"/>
  <c r="M7554"/>
  <c r="M7555"/>
  <c r="M7556"/>
  <c r="M7558"/>
  <c r="M7559"/>
  <c r="M7560"/>
  <c r="M7561"/>
  <c r="K7563"/>
  <c r="K7572"/>
  <c r="M7562"/>
  <c r="K7564"/>
  <c r="K7568"/>
  <c r="K7565"/>
  <c r="K7569"/>
  <c r="K7566"/>
  <c r="K7570"/>
  <c r="K7567"/>
  <c r="K7571"/>
  <c r="M7563"/>
  <c r="K7573"/>
  <c r="K7574"/>
  <c r="K7575"/>
  <c r="M7564"/>
  <c r="M7565"/>
  <c r="M7567"/>
  <c r="M7568"/>
  <c r="M7569"/>
  <c r="M7570"/>
  <c r="M7572"/>
  <c r="M7573"/>
  <c r="M7574"/>
  <c r="M7575"/>
  <c r="K7577"/>
  <c r="K7586"/>
  <c r="M7576"/>
  <c r="K7578"/>
  <c r="K7582"/>
  <c r="K7579"/>
  <c r="K7583"/>
  <c r="K7580"/>
  <c r="K7584"/>
  <c r="K7581"/>
  <c r="K7585"/>
  <c r="M7577"/>
  <c r="K7587"/>
  <c r="K7588"/>
  <c r="K7589"/>
  <c r="M7578"/>
  <c r="M7579"/>
  <c r="M7581"/>
  <c r="M7582"/>
  <c r="M7583"/>
  <c r="M7584"/>
  <c r="M7586"/>
  <c r="M7587"/>
  <c r="M7588"/>
  <c r="M7589"/>
  <c r="K7591"/>
  <c r="K7600"/>
  <c r="M7590"/>
  <c r="K7592"/>
  <c r="K7596"/>
  <c r="K7593"/>
  <c r="K7597"/>
  <c r="K7594"/>
  <c r="K7598"/>
  <c r="K7595"/>
  <c r="K7599"/>
  <c r="M7591"/>
  <c r="K7601"/>
  <c r="K7602"/>
  <c r="K7603"/>
  <c r="M7592"/>
  <c r="M7593"/>
  <c r="M7595"/>
  <c r="M7596"/>
  <c r="M7597"/>
  <c r="M7598"/>
  <c r="M7600"/>
  <c r="M7601"/>
  <c r="M7602"/>
  <c r="M7603"/>
  <c r="K7605"/>
  <c r="K7614"/>
  <c r="M7604"/>
  <c r="K7606"/>
  <c r="K7610"/>
  <c r="K7607"/>
  <c r="K7611"/>
  <c r="K7608"/>
  <c r="K7612"/>
  <c r="K7609"/>
  <c r="K7613"/>
  <c r="M7605"/>
  <c r="K7615"/>
  <c r="K7616"/>
  <c r="K7617"/>
  <c r="M7606"/>
  <c r="M7607"/>
  <c r="M7609"/>
  <c r="M7610"/>
  <c r="M7611"/>
  <c r="M7612"/>
  <c r="M7614"/>
  <c r="M7615"/>
  <c r="M7616"/>
  <c r="M7617"/>
  <c r="K7619"/>
  <c r="K7628"/>
  <c r="M7618"/>
  <c r="K7620"/>
  <c r="K7624"/>
  <c r="K7621"/>
  <c r="K7625"/>
  <c r="K7622"/>
  <c r="K7626"/>
  <c r="K7623"/>
  <c r="K7627"/>
  <c r="M7619"/>
  <c r="K7629"/>
  <c r="K7630"/>
  <c r="K7631"/>
  <c r="M7620"/>
  <c r="M7621"/>
  <c r="M7623"/>
  <c r="M7624"/>
  <c r="M7625"/>
  <c r="M7626"/>
  <c r="M7628"/>
  <c r="M7629"/>
  <c r="M7630"/>
  <c r="M7631"/>
  <c r="K7633"/>
  <c r="K7642"/>
  <c r="M7632"/>
  <c r="K7634"/>
  <c r="K7638"/>
  <c r="K7635"/>
  <c r="K7639"/>
  <c r="K7636"/>
  <c r="K7640"/>
  <c r="K7637"/>
  <c r="K7641"/>
  <c r="M7633"/>
  <c r="K7643"/>
  <c r="K7644"/>
  <c r="K7645"/>
  <c r="M7634"/>
  <c r="M7635"/>
  <c r="M7637"/>
  <c r="M7638"/>
  <c r="M7639"/>
  <c r="M7640"/>
  <c r="M7642"/>
  <c r="M7643"/>
  <c r="M7644"/>
  <c r="M7645"/>
  <c r="K7647"/>
  <c r="K7656"/>
  <c r="M7646"/>
  <c r="K7648"/>
  <c r="K7652"/>
  <c r="K7649"/>
  <c r="K7653"/>
  <c r="K7650"/>
  <c r="K7654"/>
  <c r="K7651"/>
  <c r="K7655"/>
  <c r="M7647"/>
  <c r="K7657"/>
  <c r="K7658"/>
  <c r="K7659"/>
  <c r="M7648"/>
  <c r="M7649"/>
  <c r="M7651"/>
  <c r="M7652"/>
  <c r="M7653"/>
  <c r="M7654"/>
  <c r="M7656"/>
  <c r="M7657"/>
  <c r="M7658"/>
  <c r="M7659"/>
  <c r="K7661"/>
  <c r="K7670"/>
  <c r="M7660"/>
  <c r="K7662"/>
  <c r="K7666"/>
  <c r="K7663"/>
  <c r="K7667"/>
  <c r="K7664"/>
  <c r="K7668"/>
  <c r="K7665"/>
  <c r="K7669"/>
  <c r="M7661"/>
  <c r="K7671"/>
  <c r="K7672"/>
  <c r="K7673"/>
  <c r="M7662"/>
  <c r="M7663"/>
  <c r="M7665"/>
  <c r="M7666"/>
  <c r="M7667"/>
  <c r="M7668"/>
  <c r="M7670"/>
  <c r="M7671"/>
  <c r="M7672"/>
  <c r="M7673"/>
  <c r="K7675"/>
  <c r="K7684"/>
  <c r="M7674"/>
  <c r="K7676"/>
  <c r="K7680"/>
  <c r="K7677"/>
  <c r="K7681"/>
  <c r="K7678"/>
  <c r="K7682"/>
  <c r="K7679"/>
  <c r="K7683"/>
  <c r="M7675"/>
  <c r="K7685"/>
  <c r="K7686"/>
  <c r="K7687"/>
  <c r="M7676"/>
  <c r="M7677"/>
  <c r="M7679"/>
  <c r="M7680"/>
  <c r="M7681"/>
  <c r="M7682"/>
  <c r="M7684"/>
  <c r="M7685"/>
  <c r="M7686"/>
  <c r="M7687"/>
  <c r="K7689"/>
  <c r="K7698"/>
  <c r="M7688"/>
  <c r="K7690"/>
  <c r="K7694"/>
  <c r="K7691"/>
  <c r="K7695"/>
  <c r="K7692"/>
  <c r="K7696"/>
  <c r="K7693"/>
  <c r="K7697"/>
  <c r="M7689"/>
  <c r="K7699"/>
  <c r="K7700"/>
  <c r="K7701"/>
  <c r="M7690"/>
  <c r="M7691"/>
  <c r="M7693"/>
  <c r="M7694"/>
  <c r="M7695"/>
  <c r="M7696"/>
  <c r="M7698"/>
  <c r="M7699"/>
  <c r="M7700"/>
  <c r="M7701"/>
  <c r="K7703"/>
  <c r="K7712"/>
  <c r="M7702"/>
  <c r="K7704"/>
  <c r="K7708"/>
  <c r="K7705"/>
  <c r="K7709"/>
  <c r="K7706"/>
  <c r="K7710"/>
  <c r="K7707"/>
  <c r="K7711"/>
  <c r="M7703"/>
  <c r="K7713"/>
  <c r="K7714"/>
  <c r="K7715"/>
  <c r="M7704"/>
  <c r="M7705"/>
  <c r="M7707"/>
  <c r="M7708"/>
  <c r="M7709"/>
  <c r="M7710"/>
  <c r="M7712"/>
  <c r="M7713"/>
  <c r="M7714"/>
  <c r="M7715"/>
  <c r="K7717"/>
  <c r="K7726"/>
  <c r="M7716"/>
  <c r="K7718"/>
  <c r="K7722"/>
  <c r="K7719"/>
  <c r="K7723"/>
  <c r="K7720"/>
  <c r="K7724"/>
  <c r="K7721"/>
  <c r="K7725"/>
  <c r="M7717"/>
  <c r="K7727"/>
  <c r="K7728"/>
  <c r="K7729"/>
  <c r="M7718"/>
  <c r="M7719"/>
  <c r="M7721"/>
  <c r="M7722"/>
  <c r="M7723"/>
  <c r="M7724"/>
  <c r="M7726"/>
  <c r="M7727"/>
  <c r="M7728"/>
  <c r="M7729"/>
  <c r="K7731"/>
  <c r="K7740"/>
  <c r="M7730"/>
  <c r="K7732"/>
  <c r="K7736"/>
  <c r="K7733"/>
  <c r="K7737"/>
  <c r="K7734"/>
  <c r="K7738"/>
  <c r="K7735"/>
  <c r="K7739"/>
  <c r="M7731"/>
  <c r="K7741"/>
  <c r="K7742"/>
  <c r="K7743"/>
  <c r="M7732"/>
  <c r="M7733"/>
  <c r="M7735"/>
  <c r="M7736"/>
  <c r="M7737"/>
  <c r="M7738"/>
  <c r="M7740"/>
  <c r="M7741"/>
  <c r="M7742"/>
  <c r="M7743"/>
  <c r="K7745"/>
  <c r="K7754"/>
  <c r="M7744"/>
  <c r="K7746"/>
  <c r="K7750"/>
  <c r="K7747"/>
  <c r="K7751"/>
  <c r="K7748"/>
  <c r="K7752"/>
  <c r="K7749"/>
  <c r="K7753"/>
  <c r="M7745"/>
  <c r="K7755"/>
  <c r="K7756"/>
  <c r="K7757"/>
  <c r="M7746"/>
  <c r="M7747"/>
  <c r="M7749"/>
  <c r="M7750"/>
  <c r="M7751"/>
  <c r="M7752"/>
  <c r="M7754"/>
  <c r="M7755"/>
  <c r="M7756"/>
  <c r="M7757"/>
  <c r="K7759"/>
  <c r="K7768"/>
  <c r="M7758"/>
  <c r="K7760"/>
  <c r="K7764"/>
  <c r="K7761"/>
  <c r="K7765"/>
  <c r="K7762"/>
  <c r="K7766"/>
  <c r="K7763"/>
  <c r="K7767"/>
  <c r="M7759"/>
  <c r="K7769"/>
  <c r="K7770"/>
  <c r="K7771"/>
  <c r="M7760"/>
  <c r="M7761"/>
  <c r="M7763"/>
  <c r="M7764"/>
  <c r="M7765"/>
  <c r="M7766"/>
  <c r="M7768"/>
  <c r="M7769"/>
  <c r="M7770"/>
  <c r="M7771"/>
  <c r="M13"/>
  <c r="M14"/>
  <c r="M15"/>
  <c r="M12"/>
  <c r="M8"/>
  <c r="M9"/>
  <c r="M10"/>
  <c r="M7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16"/>
  <c r="E17"/>
  <c r="E18"/>
  <c r="E19"/>
  <c r="E20"/>
  <c r="E21"/>
  <c r="E22"/>
  <c r="E23"/>
  <c r="E24"/>
  <c r="E25"/>
  <c r="E26"/>
  <c r="E27"/>
  <c r="E28"/>
  <c r="E29"/>
  <c r="E2"/>
  <c r="E3"/>
  <c r="E4"/>
  <c r="E5"/>
  <c r="E6"/>
  <c r="E7"/>
  <c r="E8"/>
  <c r="E9"/>
  <c r="E10"/>
  <c r="E11"/>
  <c r="E12"/>
  <c r="E13"/>
  <c r="E14"/>
  <c r="E15"/>
  <c r="O8"/>
  <c r="O7"/>
  <c r="O6"/>
  <c r="K8"/>
  <c r="K12"/>
  <c r="K9"/>
  <c r="K13"/>
  <c r="K10"/>
  <c r="K14"/>
  <c r="K11"/>
  <c r="K15"/>
  <c r="M5"/>
  <c r="O4"/>
  <c r="K4"/>
  <c r="K5"/>
  <c r="K6"/>
  <c r="K7"/>
  <c r="M4"/>
  <c r="O3"/>
  <c r="M3"/>
  <c r="O2"/>
  <c r="K3"/>
  <c r="M2"/>
  <c r="O1"/>
</calcChain>
</file>

<file path=xl/sharedStrings.xml><?xml version="1.0" encoding="utf-8"?>
<sst xmlns="http://schemas.openxmlformats.org/spreadsheetml/2006/main" count="52749" uniqueCount="8386">
  <si>
    <t>overall full vs. opt rmo</t>
    <phoneticPr fontId="1" type="noConversion"/>
  </si>
  <si>
    <t>overall full vs. oepc power</t>
    <phoneticPr fontId="1" type="noConversion"/>
  </si>
  <si>
    <t>overall full vs. opt power</t>
    <phoneticPr fontId="1" type="noConversion"/>
  </si>
  <si>
    <t>/nas/mictau/XP_2012_01_12__0434/tests/ppc/ac/aclwdrr/aclwdrr000_tso.goto_ALL_CLAIMS_2012-10-13_230727_SXbkSY.log</t>
  </si>
  <si>
    <t>/nas/mictau/XP_2012_01_12__0434/tests/ppc/ac/aclwdrr/aclwdrr000_tso.oepc.goto_ALL_CLAIMS_2012-10-13_230738_Wcgdie.log</t>
  </si>
  <si>
    <t>Log File</t>
  </si>
  <si>
    <t>Benchmark</t>
  </si>
  <si>
    <t>Memory Model</t>
  </si>
  <si>
    <t>Instrumentation</t>
  </si>
  <si>
    <t>Result</t>
  </si>
  <si>
    <t>overhead</t>
  </si>
  <si>
    <t>sc_time</t>
  </si>
  <si>
    <t>usertime</t>
  </si>
  <si>
    <t>/nas/mictau/XP_2012_01_12__0434/tests/ppc/ac/aclwdrr/aclwdrr000_power.goto_ALL_CLAIMS_2012-10-13_231013_i88FfB.log</t>
  </si>
  <si>
    <t>ppc/aclwdrr/aclwdrr000</t>
  </si>
  <si>
    <t>power</t>
  </si>
  <si>
    <t>full</t>
  </si>
  <si>
    <t>FAILED</t>
  </si>
  <si>
    <t>/nas/mictau/XP_2012_01_12__0434/tests/ppc/ac/aclwdrr/aclwdrr000_power.oepc.goto_ALL_CLAIMS_2012-10-13_231135_zFtms5.log</t>
  </si>
  <si>
    <t>oepc</t>
  </si>
  <si>
    <t>/nas/mictau/XP_2012_01_12__0434/tests/ppc/ac/aclwdrr/aclwdrr000_power.opt.goto_ALL_CLAIMS_2012-10-13_231253_VIhWDS.log</t>
  </si>
  <si>
    <t>opt</t>
  </si>
  <si>
    <t>/nas/mictau/XP_2012_01_12__0434/tests/ppc/ac/aclwdrr/aclwdrr000_pso.goto_ALL_CLAIMS_2012-10-13_230801_FAgWWy.log</t>
  </si>
  <si>
    <t>pso</t>
  </si>
  <si>
    <t>SUCCESSFUL</t>
  </si>
  <si>
    <t>/nas/mictau/XP_2012_01_12__0434/tests/ppc/ac/aclwdrr/aclwdrr000_pso.oepc.goto_ALL_CLAIMS_2012-10-13_230812_fsOaCG.log</t>
  </si>
  <si>
    <t>full vs. oepc, tso</t>
    <phoneticPr fontId="1" type="noConversion"/>
  </si>
  <si>
    <t>full vs. oepc, pso</t>
    <phoneticPr fontId="1" type="noConversion"/>
  </si>
  <si>
    <t>full vs. oepc, rmo</t>
    <phoneticPr fontId="1" type="noConversion"/>
  </si>
  <si>
    <t>full vs. oepc, power</t>
    <phoneticPr fontId="1" type="noConversion"/>
  </si>
  <si>
    <t>full vs. opt, tso</t>
    <phoneticPr fontId="1" type="noConversion"/>
  </si>
  <si>
    <t>full vs. opt, power</t>
    <phoneticPr fontId="1" type="noConversion"/>
  </si>
  <si>
    <t>full vs. opt, rmo</t>
    <phoneticPr fontId="1" type="noConversion"/>
  </si>
  <si>
    <t>full vs. opt, pso</t>
    <phoneticPr fontId="1" type="noConversion"/>
  </si>
  <si>
    <t>overall full vs. oepc tso</t>
    <phoneticPr fontId="1" type="noConversion"/>
  </si>
  <si>
    <t>overall full vs. opt tso</t>
    <phoneticPr fontId="1" type="noConversion"/>
  </si>
  <si>
    <t>overall full vs. oepc pso</t>
    <phoneticPr fontId="1" type="noConversion"/>
  </si>
  <si>
    <t>overall full vs. opt pso</t>
    <phoneticPr fontId="1" type="noConversion"/>
  </si>
  <si>
    <t>overall full vs. oepc rmo</t>
    <phoneticPr fontId="1" type="noConversion"/>
  </si>
  <si>
    <t>/nas/mictau/XP_2012_01_12__0434/tests/ppc/ac/aclwdrr/aclwdrr001_tso.oepc.goto_ALL_CLAIMS_2012-10-13_231341_xnhOQx.log</t>
  </si>
  <si>
    <t>/nas/mictau/XP_2012_01_12__0434/tests/ppc/ac/aclwdrr/aclwdrr001_tso.opt.goto_ALL_CLAIMS_2012-10-13_231351_XIyoz9.log</t>
  </si>
  <si>
    <t>/nas/mictau/XP_2012_01_12__0434/tests/ppc/ac/aclwdrr/aclwdrr000_tso.opt.goto_ALL_CLAIMS_2012-10-13_230749_BSu5ox.log</t>
  </si>
  <si>
    <t>/nas/mictau/XP_2012_01_12__0434/tests/ppc/ac/aclwdrr/aclwdrr001_power.goto_ALL_CLAIMS_2012-10-13_231505_99n7te.log</t>
  </si>
  <si>
    <t>ppc/aclwdrr/aclwdrr001</t>
  </si>
  <si>
    <t>/nas/mictau/XP_2012_01_12__0434/tests/ppc/ac/aclwdrr/aclwdrr001_power.oepc.goto_ALL_CLAIMS_2012-10-13_231542_42NMI4.log</t>
  </si>
  <si>
    <t>/nas/mictau/XP_2012_01_12__0434/tests/ppc/ac/aclwdrr/aclwdrr001_power.opt.goto_ALL_CLAIMS_2012-10-13_231617_XEfill.log</t>
  </si>
  <si>
    <t>/nas/mictau/XP_2012_01_12__0434/tests/ppc/ac/aclwdrr/aclwdrr001_pso.goto_ALL_CLAIMS_2012-10-13_231403_oJmIDl.log</t>
  </si>
  <si>
    <t>/nas/mictau/XP_2012_01_12__0434/tests/ppc/ac/aclwdrr/aclwdrr001_pso.oepc.goto_ALL_CLAIMS_2012-10-13_231414_M3Ue5Y.log</t>
  </si>
  <si>
    <t>/nas/mictau/XP_2012_01_12__0434/tests/ppc/ac/aclwdrr/aclwdrr001_pso.opt.goto_ALL_CLAIMS_2012-10-13_231424_t4ry3L.log</t>
  </si>
  <si>
    <t>/nas/mictau/XP_2012_01_12__0434/tests/ppc/ac/aclwdrr/aclwdrr000_pso.opt.goto_ALL_CLAIMS_2012-10-13_230822_ZsanYG.log</t>
  </si>
  <si>
    <t>/nas/mictau/XP_2012_01_12__0434/tests/ppc/ac/aclwdrr/aclwdrr000_rmo.goto_ALL_CLAIMS_2012-10-13_230834_Vint0w.log</t>
  </si>
  <si>
    <t>rmo</t>
  </si>
  <si>
    <t>/nas/mictau/XP_2012_01_12__0434/tests/ppc/ac/aclwdrr/aclwdrr000_rmo.oepc.goto_ALL_CLAIMS_2012-10-13_230845_cRSInG.log</t>
  </si>
  <si>
    <t>/nas/mictau/XP_2012_01_12__0434/tests/ppc/ac/aclwdrr/aclwdrr000_rmo.opt.goto_ALL_CLAIMS_2012-10-13_230857_ypGdzt.log</t>
  </si>
  <si>
    <t>/nas/mictau/XP_2012_01_12__0434/tests/ppc/ac/aclwdrr/aclwdrr000_sc.goto_ALL_CLAIMS_2012-10-13_230647_hECeW9.log</t>
  </si>
  <si>
    <t>sc</t>
  </si>
  <si>
    <t>none</t>
  </si>
  <si>
    <t>/nas/mictau/XP_2012_01_12__0434/tests/ppc/ac/aclwdrr/aclwdrr000_tso.cav11.goto_ALL_CLAIMS_2012-10-13_230654_YIcESM.log</t>
  </si>
  <si>
    <t>tso</t>
  </si>
  <si>
    <t>cav11</t>
  </si>
  <si>
    <t>/nas/mictau/XP_2012_01_12__0434/tests/ppc/ac/aclwdrr/aclwdrr002_tso.oepc.goto_ALL_CLAIMS_2012-10-13_232056_ml08Cr.log</t>
  </si>
  <si>
    <t>/nas/mictau/XP_2012_01_12__0434/tests/ppc/ac/aclwdrr/aclwdrr002_tso.opt.goto_ALL_CLAIMS_2012-10-13_232121_s0OT84.log</t>
  </si>
  <si>
    <t>/nas/mictau/XP_2012_01_12__0434/tests/ppc/ac/aclwdrr/aclwdrr003_power.goto_ALL_CLAIMS_2012-10-13_234911_myApP3.log</t>
  </si>
  <si>
    <t>ppc/aclwdrr/aclwdrr003</t>
  </si>
  <si>
    <t>/nas/mictau/XP_2012_01_12__0434/tests/ppc/ac/aclwdrr/aclwdrr002_power.goto_ALL_CLAIMS_2012-10-13_233913_jvS0Pv.log</t>
  </si>
  <si>
    <t>ppc/aclwdrr/aclwdrr002</t>
  </si>
  <si>
    <t>/nas/mictau/XP_2012_01_12__0434/tests/ppc/ac/aclwdrr/aclwdrr002_power.oepc.goto_ALL_CLAIMS_2012-10-13_234239_8PaBcM.log</t>
  </si>
  <si>
    <t>/nas/mictau/XP_2012_01_12__0434/tests/ppc/ac/aclwdrr/aclwdrr002_power.opt.goto_ALL_CLAIMS_2012-10-13_234558_NubIiH.log</t>
  </si>
  <si>
    <t>/nas/mictau/XP_2012_01_12__0434/tests/ppc/ac/aclwdrr/aclwdrr002_pso.goto_ALL_CLAIMS_2012-10-13_232148_AbrSik.log</t>
  </si>
  <si>
    <t>/nas/mictau/XP_2012_01_12__0434/tests/ppc/ac/aclwdrr/aclwdrr002_pso.oepc.goto_ALL_CLAIMS_2012-10-13_232215_0zLC1X.log</t>
  </si>
  <si>
    <t>/nas/mictau/XP_2012_01_12__0434/tests/ppc/ac/aclwdrr/aclwdrr002_pso.opt.goto_ALL_CLAIMS_2012-10-13_232244_MRXtqF.log</t>
  </si>
  <si>
    <t>/nas/mictau/XP_2012_01_12__0434/tests/ppc/ac/aclwdrr/aclwdrr002_rmo.goto_ALL_CLAIMS_2012-10-13_232318_CZf9Cj.log</t>
  </si>
  <si>
    <t>/nas/mictau/XP_2012_01_12__0434/tests/ppc/ac/aclwdrr/aclwdrr001_rmo.goto_ALL_CLAIMS_2012-10-13_231435_KVvTzf.log</t>
  </si>
  <si>
    <t>/nas/mictau/XP_2012_01_12__0434/tests/ppc/ac/aclwdrr/aclwdrr001_rmo.oepc.goto_ALL_CLAIMS_2012-10-13_231446_UbyGnk.log</t>
  </si>
  <si>
    <t>/nas/mictau/XP_2012_01_12__0434/tests/ppc/ac/aclwdrr/aclwdrr001_rmo.opt.goto_ALL_CLAIMS_2012-10-13_231457_1w2DKq.log</t>
  </si>
  <si>
    <t>/nas/mictau/XP_2012_01_12__0434/tests/ppc/ac/aclwdrr/aclwdrr001_sc.goto_ALL_CLAIMS_2012-10-13_231303_jb3M8s.log</t>
  </si>
  <si>
    <t>/nas/mictau/XP_2012_01_12__0434/tests/ppc/ac/aclwdrr/aclwdrr001_tso.cav11.goto_ALL_CLAIMS_2012-10-13_231310_VNmLBJ.log</t>
  </si>
  <si>
    <t>/nas/mictau/XP_2012_01_12__0434/tests/ppc/ac/aclwdrr/aclwdrr001_tso.goto_ALL_CLAIMS_2012-10-13_231329_Vaiuis.log</t>
  </si>
  <si>
    <t>/nas/mictau/XP_2012_01_12__0434/tests/ppc/ac/aclwdrr/aclwdrr003_tso.oepc.goto_ALL_CLAIMS_2012-10-13_234736_hAtuEl.log</t>
  </si>
  <si>
    <t>/nas/mictau/XP_2012_01_12__0434/tests/ppc/ac/aclwdrr/aclwdrr003_tso.opt.goto_ALL_CLAIMS_2012-10-13_234745_MKVf2s.log</t>
  </si>
  <si>
    <t>/nas/mictau/XP_2012_01_12__0434/tests/ppc/ac/aclwdrr/aclwdrr004_power.goto_ALL_CLAIMS_2012-10-13_235248_LZpOIu.log</t>
  </si>
  <si>
    <t>ppc/aclwdrr/aclwdrr004</t>
  </si>
  <si>
    <t>/nas/mictau/XP_2012_01_12__0434/tests/ppc/ac/aclwdrr/aclwdrr004_power.oepc.goto_ALL_CLAIMS_2012-10-13_235257_cwDHpr.log</t>
  </si>
  <si>
    <t>/nas/mictau/XP_2012_01_12__0434/tests/ppc/ac/aclwdrr/aclwdrr003_power.oepc.goto_ALL_CLAIMS_2012-10-13_234951_kM3iV0.log</t>
  </si>
  <si>
    <t>/nas/mictau/XP_2012_01_12__0434/tests/ppc/ac/aclwdrr/aclwdrr003_power.opt.goto_ALL_CLAIMS_2012-10-13_235029_1iKfTl.log</t>
  </si>
  <si>
    <t>/nas/mictau/XP_2012_01_12__0434/tests/ppc/ac/aclwdrr/aclwdrr003_pso.goto_ALL_CLAIMS_2012-10-13_234756_7cljOH.log</t>
  </si>
  <si>
    <t>/nas/mictau/XP_2012_01_12__0434/tests/ppc/ac/aclwdrr/aclwdrr003_pso.oepc.goto_ALL_CLAIMS_2012-10-13_234804_PprkxV.log</t>
  </si>
  <si>
    <t>/nas/mictau/XP_2012_01_12__0434/tests/ppc/ac/aclwdrr/aclwdrr003_pso.opt.goto_ALL_CLAIMS_2012-10-13_234812_jCT70a.log</t>
  </si>
  <si>
    <t>/nas/mictau/XP_2012_01_12__0434/tests/ppc/ac/aclwdrr/aclwdrr003_rmo.goto_ALL_CLAIMS_2012-10-13_234821_IaEOW3.log</t>
  </si>
  <si>
    <t>/nas/mictau/XP_2012_01_12__0434/tests/ppc/ac/aclwdrr/aclwdrr003_rmo.oepc.goto_ALL_CLAIMS_2012-10-13_234830_6240vp.log</t>
  </si>
  <si>
    <t>/nas/mictau/XP_2012_01_12__0434/tests/ppc/ac/aclwdrr/aclwdrr002_rmo.oepc.goto_ALL_CLAIMS_2012-10-13_232346_bwtav5.log</t>
  </si>
  <si>
    <t>/nas/mictau/XP_2012_01_12__0434/tests/ppc/ac/aclwdrr/aclwdrr002_rmo.opt.goto_ALL_CLAIMS_2012-10-13_232408_3eQSlH.log</t>
  </si>
  <si>
    <t>/nas/mictau/XP_2012_01_12__0434/tests/ppc/ac/aclwdrr/aclwdrr002_sc.goto_ALL_CLAIMS_2012-10-13_231650_SVwgdQ.log</t>
  </si>
  <si>
    <t>/nas/mictau/XP_2012_01_12__0434/tests/ppc/ac/aclwdrr/aclwdrr002_tso.cav11.goto_ALL_CLAIMS_2012-10-13_231937_vDf56n.log</t>
  </si>
  <si>
    <t>/nas/mictau/XP_2012_01_12__0434/tests/ppc/ac/aclwdrr/aclwdrr002_tso.goto_ALL_CLAIMS_2012-10-13_232034_Uek33H.log</t>
  </si>
  <si>
    <t>/nas/mictau/XP_2012_01_12__0434/tests/ppc/ac/aclwdrr/aclwdrr004_tso.oepc.goto_ALL_CLAIMS_2012-10-13_235135_QQw93U.log</t>
  </si>
  <si>
    <t>/nas/mictau/XP_2012_01_12__0434/tests/ppc/ac/aclwdrr/aclwdrr004_tso.opt.goto_ALL_CLAIMS_2012-10-13_235143_xlDfdu.log</t>
  </si>
  <si>
    <t>/nas/mictau/XP_2012_01_12__0434/tests/ppc/ac/aclwdrr/aclwdrr005_power.goto_ALL_CLAIMS_2012-10-13_235540_YnNTvp.log</t>
  </si>
  <si>
    <t>ppc/aclwdrr/aclwdrr005</t>
  </si>
  <si>
    <t>/nas/mictau/XP_2012_01_12__0434/tests/ppc/ac/aclwdrr/aclwdrr005_power.oepc.goto_ALL_CLAIMS_2012-10-13_235625_bRFuDP.log</t>
  </si>
  <si>
    <t>/nas/mictau/XP_2012_01_12__0434/tests/ppc/ac/aclwdrr/aclwdrr005_power.opt.goto_ALL_CLAIMS_2012-10-13_235709_tZTQ3t.log</t>
  </si>
  <si>
    <t>/nas/mictau/XP_2012_01_12__0434/tests/ppc/ac/aclwdrr/aclwdrr004_power.opt.goto_ALL_CLAIMS_2012-10-13_235305_vLBE5B.log</t>
  </si>
  <si>
    <t>/nas/mictau/XP_2012_01_12__0434/tests/ppc/ac/aclwdrr/aclwdrr004_pso.goto_ALL_CLAIMS_2012-10-13_235152_gvIyWa.log</t>
  </si>
  <si>
    <t>/nas/mictau/XP_2012_01_12__0434/tests/ppc/ac/aclwdrr/aclwdrr004_pso.oepc.goto_ALL_CLAIMS_2012-10-13_235201_HxlJQ8.log</t>
  </si>
  <si>
    <t>/nas/mictau/XP_2012_01_12__0434/tests/ppc/ac/aclwdrr/aclwdrr004_pso.opt.goto_ALL_CLAIMS_2012-10-13_235210_Nc02yY.log</t>
  </si>
  <si>
    <t>/nas/mictau/XP_2012_01_12__0434/tests/ppc/ac/aclwdrr/aclwdrr004_rmo.goto_ALL_CLAIMS_2012-10-13_235221_MVqxPe.log</t>
  </si>
  <si>
    <t>/nas/mictau/XP_2012_01_12__0434/tests/ppc/ac/aclwdrr/aclwdrr004_rmo.oepc.goto_ALL_CLAIMS_2012-10-13_235230_pCsm9w.log</t>
  </si>
  <si>
    <t>/nas/mictau/XP_2012_01_12__0434/tests/ppc/ac/aclwdrr/aclwdrr004_rmo.opt.goto_ALL_CLAIMS_2012-10-13_235239_p0AgZ0.log</t>
  </si>
  <si>
    <t>/nas/mictau/XP_2012_01_12__0434/tests/ppc/ac/aclwdrr/aclwdrr003_rmo.opt.goto_ALL_CLAIMS_2012-10-13_234839_9T9wIm.log</t>
  </si>
  <si>
    <t>/nas/mictau/XP_2012_01_12__0434/tests/ppc/ac/aclwdrr/aclwdrr003_sc.goto_ALL_CLAIMS_2012-10-13_234609_2pMVV7.log</t>
  </si>
  <si>
    <t>/nas/mictau/XP_2012_01_12__0434/tests/ppc/ac/aclwdrr/aclwdrr003_tso.cav11.goto_ALL_CLAIMS_2012-10-13_234653_NnCplv.log</t>
  </si>
  <si>
    <t>/nas/mictau/XP_2012_01_12__0434/tests/ppc/ac/aclwdrr/aclwdrr003_tso.goto_ALL_CLAIMS_2012-10-13_234727_qBOdJ3.log</t>
  </si>
  <si>
    <t>/nas/mictau/XP_2012_01_12__0434/tests/ppc/ac/aclwdrr/aclwdrr005_tso.oepc.goto_ALL_CLAIMS_2012-10-13_235353_EomET3.log</t>
  </si>
  <si>
    <t>/nas/mictau/XP_2012_01_12__0434/tests/ppc/ac/aclwdrr/aclwdrr005_tso.opt.goto_ALL_CLAIMS_2012-10-13_235403_RAFNYi.log</t>
  </si>
  <si>
    <t>/nas/mictau/XP_2012_01_12__0434/tests/ppc/ac/aclwdrr/aclwdrr006_power.goto_ALL_CLAIMS_2012-10-13_235825_msbkrI.log</t>
  </si>
  <si>
    <t>ppc/aclwdrr/aclwdrr006</t>
  </si>
  <si>
    <t>/nas/mictau/XP_2012_01_12__0434/tests/ppc/ac/aclwdrr/aclwdrr006_power.oepc.goto_ALL_CLAIMS_2012-10-13_235829_DCJgtF.log</t>
  </si>
  <si>
    <t>/nas/mictau/XP_2012_01_12__0434/tests/ppc/ac/aclwdrr/aclwdrr006_power.opt.goto_ALL_CLAIMS_2012-10-13_235834_hQamqe.log</t>
  </si>
  <si>
    <t>/nas/mictau/XP_2012_01_12__0434/tests/ppc/ac/aclwdrr/aclwdrr006_pso.goto_ALL_CLAIMS_2012-10-13_235756_uSmwUr.log</t>
  </si>
  <si>
    <t>/nas/mictau/XP_2012_01_12__0434/tests/ppc/ac/aclwdrr/aclwdrr005_pso.goto_ALL_CLAIMS_2012-10-13_235413_UwzVdi.log</t>
  </si>
  <si>
    <t>/nas/mictau/XP_2012_01_12__0434/tests/ppc/ac/aclwdrr/aclwdrr005_pso.oepc.goto_ALL_CLAIMS_2012-10-13_235422_czkwDU.log</t>
  </si>
  <si>
    <t>/nas/mictau/XP_2012_01_12__0434/tests/ppc/ac/aclwdrr/aclwdrr005_pso.opt.goto_ALL_CLAIMS_2012-10-13_235431_EpfTUx.log</t>
  </si>
  <si>
    <t>/nas/mictau/XP_2012_01_12__0434/tests/ppc/ac/aclwdrr/aclwdrr005_rmo.goto_ALL_CLAIMS_2012-10-13_235441_OPNcYS.log</t>
  </si>
  <si>
    <t>/nas/mictau/XP_2012_01_12__0434/tests/ppc/ac/aclwdrr/aclwdrr005_rmo.oepc.goto_ALL_CLAIMS_2012-10-13_235450_TDBq7c.log</t>
  </si>
  <si>
    <t>/nas/mictau/XP_2012_01_12__0434/tests/ppc/ac/aclwdrr/aclwdrr005_rmo.opt.goto_ALL_CLAIMS_2012-10-13_235459_WBdqhB.log</t>
  </si>
  <si>
    <t>/nas/mictau/XP_2012_01_12__0434/tests/ppc/ac/aclwdrr/aclwdrr005_sc.goto_ALL_CLAIMS_2012-10-13_235311_3PZjQS.log</t>
  </si>
  <si>
    <t>/nas/mictau/XP_2012_01_12__0434/tests/ppc/ac/aclwdrr/aclwdrr004_sc.goto_ALL_CLAIMS_2012-10-13_235037_bjveZC.log</t>
  </si>
  <si>
    <t>/nas/mictau/XP_2012_01_12__0434/tests/ppc/ac/aclwdrr/aclwdrr004_tso.cav11.goto_ALL_CLAIMS_2012-10-13_235044_bhMSGf.log</t>
  </si>
  <si>
    <t>/nas/mictau/XP_2012_01_12__0434/tests/ppc/ac/aclwdrr/aclwdrr004_tso.goto_ALL_CLAIMS_2012-10-13_235125_JXucF0.log</t>
  </si>
  <si>
    <t>/nas/mictau/XP_2012_01_12__0434/tests/ppc/ac/aclwdrr/aclwdrr006_tso.oepc.goto_ALL_CLAIMS_2012-10-13_235746_XtAd58.log</t>
  </si>
  <si>
    <t>/nas/mictau/XP_2012_01_12__0434/tests/ppc/ac/aclwdrr/aclwdrr006_tso.opt.goto_ALL_CLAIMS_2012-10-13_235751_JStsQV.log</t>
  </si>
  <si>
    <t>/nas/mictau/XP_2012_01_12__0434/tests/ppc/ac/aclwdrr/aclwdrr007_power.goto_ALL_CLAIMS_2012-10-14_000139_lYrhKV.log</t>
  </si>
  <si>
    <t>ppc/aclwdrr/aclwdrr007</t>
  </si>
  <si>
    <t>/nas/mictau/XP_2012_01_12__0434/tests/ppc/ac/aclwdrr/aclwdrr007_power.oepc.goto_ALL_CLAIMS_2012-10-14_000149_GBUMGN.log</t>
  </si>
  <si>
    <t>/nas/mictau/XP_2012_01_12__0434/tests/ppc/ac/aclwdrr/aclwdrr007_power.opt.goto_ALL_CLAIMS_2012-10-14_000200_ObNXpn.log</t>
  </si>
  <si>
    <t>/nas/mictau/XP_2012_01_12__0434/tests/ppc/ac/aclwdrr/aclwdrr007_pso.goto_ALL_CLAIMS_2012-10-14_000040_rhwOoM.log</t>
  </si>
  <si>
    <t>/nas/mictau/XP_2012_01_12__0434/tests/ppc/ac/aclwdrr/aclwdrr007_pso.oepc.goto_ALL_CLAIMS_2012-10-14_000051_jQ7eAq.log</t>
  </si>
  <si>
    <t>/nas/mictau/XP_2012_01_12__0434/tests/ppc/ac/aclwdrr/aclwdrr006_pso.oepc.goto_ALL_CLAIMS_2012-10-13_235800_jqybGO.log</t>
  </si>
  <si>
    <t>/nas/mictau/XP_2012_01_12__0434/tests/ppc/ac/aclwdrr/aclwdrr006_pso.opt.goto_ALL_CLAIMS_2012-10-13_235805_XedkKt.log</t>
  </si>
  <si>
    <t>/nas/mictau/XP_2012_01_12__0434/tests/ppc/ac/aclwdrr/aclwdrr006_rmo.goto_ALL_CLAIMS_2012-10-13_235810_j5g3z8.log</t>
  </si>
  <si>
    <t>/nas/mictau/XP_2012_01_12__0434/tests/ppc/ac/aclwdrr/aclwdrr006_rmo.oepc.goto_ALL_CLAIMS_2012-10-13_235815_siDx6r.log</t>
  </si>
  <si>
    <t>/nas/mictau/XP_2012_01_12__0434/tests/ppc/ac/aclwdrr/aclwdrr006_rmo.opt.goto_ALL_CLAIMS_2012-10-13_235819_HSTTw3.log</t>
  </si>
  <si>
    <t>/nas/mictau/XP_2012_01_12__0434/tests/ppc/ac/aclwdrr/aclwdrr006_sc.goto_ALL_CLAIMS_2012-10-13_235718_oheGGF.log</t>
  </si>
  <si>
    <t>/nas/mictau/XP_2012_01_12__0434/tests/ppc/ac/aclwdrr/aclwdrr006_tso.cav11.goto_ALL_CLAIMS_2012-10-13_235731_crA64b.log</t>
  </si>
  <si>
    <t>/nas/mictau/XP_2012_01_12__0434/tests/ppc/ac/aclwdrr/aclwdrr005_tso.cav11.goto_ALL_CLAIMS_2012-10-13_235318_PdsU7Y.log</t>
  </si>
  <si>
    <t>/nas/mictau/XP_2012_01_12__0434/tests/ppc/ac/aclwdrr/aclwdrr005_tso.goto_ALL_CLAIMS_2012-10-13_235344_zT9Bbz.log</t>
  </si>
  <si>
    <t>/nas/mictau/XP_2012_01_12__0434/tests/ppc/ac/aclwdrr/aclwdrr007_tso.oepc.goto_ALL_CLAIMS_2012-10-14_000022_SPnIJB.log</t>
  </si>
  <si>
    <t>/nas/mictau/XP_2012_01_12__0434/tests/ppc/ac/aclwdrr/aclwdrr007_tso.opt.goto_ALL_CLAIMS_2012-10-14_000031_2BYpBv.log</t>
  </si>
  <si>
    <t>/nas/mictau/XP_2012_01_12__0434/tests/ppc/ac/aclwdrr/aclwdrr008_power.goto_ALL_CLAIMS_2012-10-14_000745_Qy4jSw.log</t>
  </si>
  <si>
    <t>ppc/aclwdrr/aclwdrr008</t>
  </si>
  <si>
    <t>/nas/mictau/XP_2012_01_12__0434/tests/ppc/ac/aclwdrr/aclwdrr008_power.oepc.goto_ALL_CLAIMS_2012-10-14_001058_B416FF.log</t>
  </si>
  <si>
    <t>/nas/mictau/XP_2012_01_12__0434/tests/ppc/ac/aclwdrr/aclwdrr008_power.opt.goto_ALL_CLAIMS_2012-10-14_001419_f0loH5.log</t>
  </si>
  <si>
    <t>/nas/mictau/XP_2012_01_12__0434/tests/ppc/ac/aclwdrr/aclwdrr008_pso.goto_ALL_CLAIMS_2012-10-14_000401_ruSIHg.log</t>
  </si>
  <si>
    <t>/nas/mictau/XP_2012_01_12__0434/tests/ppc/ac/aclwdrr/aclwdrr008_pso.oepc.goto_ALL_CLAIMS_2012-10-14_000410_sqt7IT.log</t>
  </si>
  <si>
    <t>/nas/mictau/XP_2012_01_12__0434/tests/ppc/ac/aclwdrr/aclwdrr008_pso.opt.goto_ALL_CLAIMS_2012-10-14_000418_JX4z7N.log</t>
  </si>
  <si>
    <t>/nas/mictau/XP_2012_01_12__0434/tests/ppc/ac/aclwdrr/aclwdrr007_pso.opt.goto_ALL_CLAIMS_2012-10-14_000100_b4vsI2.log</t>
  </si>
  <si>
    <t>/nas/mictau/XP_2012_01_12__0434/tests/ppc/ac/aclwdrr/aclwdrr007_rmo.goto_ALL_CLAIMS_2012-10-14_000110_Bl76vC.log</t>
  </si>
  <si>
    <t>/nas/mictau/XP_2012_01_12__0434/tests/ppc/ac/aclwdrr/aclwdrr007_rmo.oepc.goto_ALL_CLAIMS_2012-10-14_000120_rqfIe7.log</t>
  </si>
  <si>
    <t>/nas/mictau/XP_2012_01_12__0434/tests/ppc/ac/aclwdrr/aclwdrr007_rmo.opt.goto_ALL_CLAIMS_2012-10-14_000130_K3OmF4.log</t>
  </si>
  <si>
    <t>/nas/mictau/XP_2012_01_12__0434/tests/ppc/ac/aclwdrr/aclwdrr007_sc.goto_ALL_CLAIMS_2012-10-13_235840_mAaCxf.log</t>
  </si>
  <si>
    <t>/nas/mictau/XP_2012_01_12__0434/tests/ppc/ac/aclwdrr/aclwdrr007_tso.cav11.goto_ALL_CLAIMS_2012-10-13_235933_HCzQO3.log</t>
  </si>
  <si>
    <t>/nas/mictau/XP_2012_01_12__0434/tests/ppc/ac/aclwdrr/aclwdrr007_tso.goto_ALL_CLAIMS_2012-10-14_000011_XabmrE.log</t>
  </si>
  <si>
    <t>/nas/mictau/XP_2012_01_12__0434/tests/ppc/ac/aclwdrr/aclwdrr006_tso.goto_ALL_CLAIMS_2012-10-13_235741_K7eAka.log</t>
  </si>
  <si>
    <t>/nas/mictau/XP_2012_01_12__0434/tests/ppc/ac/aclwdrr/aclwdrr009_tso.opt.goto_ALL_CLAIMS_2012-10-14_001802_6AZDLb.log</t>
  </si>
  <si>
    <t>/nas/mictau/XP_2012_01_12__0434/tests/ppc/ac/aclwdrr/aclwdrr008_tso.opt.goto_ALL_CLAIMS_2012-10-14_000353_VzikCz.log</t>
  </si>
  <si>
    <t>/nas/mictau/XP_2012_01_12__0434/tests/ppc/ac/aclwdrr/aclwdrr009_power.goto_ALL_CLAIMS_2012-10-14_002118_y0x60M.log</t>
  </si>
  <si>
    <t>ppc/aclwdrr/aclwdrr009</t>
  </si>
  <si>
    <t>/nas/mictau/XP_2012_01_12__0434/tests/ppc/ac/aclwdrr/aclwdrr009_power.oepc.goto_ALL_CLAIMS_2012-10-14_002422_mabTHR.log</t>
  </si>
  <si>
    <t>/nas/mictau/XP_2012_01_12__0434/tests/ppc/ac/aclwdrr/aclwdrr009_power.opt.goto_ALL_CLAIMS_2012-10-14_002657_b2e6Tl.log</t>
  </si>
  <si>
    <t>/nas/mictau/XP_2012_01_12__0434/tests/ppc/ac/aclwdrr/aclwdrr009_pso.goto_ALL_CLAIMS_2012-10-14_001813_Ex3L3p.log</t>
  </si>
  <si>
    <t>/nas/mictau/XP_2012_01_12__0434/tests/ppc/ac/aclwdrr/aclwdrr009_pso.oepc.goto_ALL_CLAIMS_2012-10-14_001825_AMa6oX.log</t>
  </si>
  <si>
    <t>/nas/mictau/XP_2012_01_12__0434/tests/ppc/ac/aclwdrr/aclwdrr009_pso.opt.goto_ALL_CLAIMS_2012-10-14_001836_dHmOoB.log</t>
  </si>
  <si>
    <t>/nas/mictau/XP_2012_01_12__0434/tests/ppc/ac/aclwdrr/aclwdrr009_rmo.goto_ALL_CLAIMS_2012-10-14_001847_1Bp19G.log</t>
  </si>
  <si>
    <t>/nas/mictau/XP_2012_01_12__0434/tests/ppc/ac/aclwdrr/aclwdrr008_rmo.goto_ALL_CLAIMS_2012-10-14_000427_fOR1y8.log</t>
  </si>
  <si>
    <t>/nas/mictau/XP_2012_01_12__0434/tests/ppc/ac/aclwdrr/aclwdrr008_rmo.oepc.goto_ALL_CLAIMS_2012-10-14_000436_qmxKVg.log</t>
  </si>
  <si>
    <t>/nas/mictau/XP_2012_01_12__0434/tests/ppc/ac/aclwdrr/aclwdrr008_rmo.opt.goto_ALL_CLAIMS_2012-10-14_000444_4KryCM.log</t>
  </si>
  <si>
    <t>/nas/mictau/XP_2012_01_12__0434/tests/ppc/ac/aclwdrr/aclwdrr008_sc.goto_ALL_CLAIMS_2012-10-14_000205_GpVWX2.log</t>
  </si>
  <si>
    <t>/nas/mictau/XP_2012_01_12__0434/tests/ppc/ac/aclwdrr/aclwdrr008_tso.cav11.goto_ALL_CLAIMS_2012-10-14_000212_oMVYq7.log</t>
  </si>
  <si>
    <t>/nas/mictau/XP_2012_01_12__0434/tests/ppc/ac/aclwdrr/aclwdrr008_tso.goto_ALL_CLAIMS_2012-10-14_000336_gSGuFl.log</t>
  </si>
  <si>
    <t>/nas/mictau/XP_2012_01_12__0434/tests/ppc/ac/aclwdrr/aclwdrr008_tso.oepc.goto_ALL_CLAIMS_2012-10-14_000345_TzmmE9.log</t>
  </si>
  <si>
    <t>/nas/mictau/XP_2012_01_12__0434/tests/ppc/ac/aclwdrr/aclwdrr010_tso.opt.goto_ALL_CLAIMS_2012-10-14_002904_phk36Y.log</t>
  </si>
  <si>
    <t>/nas/mictau/XP_2012_01_12__0434/tests/ppc/ac/aclwdrr/aclwdrr011_power.goto_ALL_CLAIMS_2012-10-14_003822_ti6Tp2.log</t>
  </si>
  <si>
    <t>ppc/aclwdrr/aclwdrr011</t>
  </si>
  <si>
    <t>/nas/mictau/XP_2012_01_12__0434/tests/ppc/ac/aclwdrr/aclwdrr010_power.goto_ALL_CLAIMS_2012-10-14_003045_IvC1EO.log</t>
  </si>
  <si>
    <t>ppc/aclwdrr/aclwdrr010</t>
  </si>
  <si>
    <t>/nas/mictau/XP_2012_01_12__0434/tests/ppc/ac/aclwdrr/aclwdrr010_power.oepc.goto_ALL_CLAIMS_2012-10-14_003124_iPIV9Y.log</t>
  </si>
  <si>
    <t>/nas/mictau/XP_2012_01_12__0434/tests/ppc/ac/aclwdrr/aclwdrr010_power.opt.goto_ALL_CLAIMS_2012-10-14_003201_k9rrWI.log</t>
  </si>
  <si>
    <t>/nas/mictau/XP_2012_01_12__0434/tests/ppc/ac/aclwdrr/aclwdrr010_pso.goto_ALL_CLAIMS_2012-10-14_002915_XkRMvn.log</t>
  </si>
  <si>
    <t>/nas/mictau/XP_2012_01_12__0434/tests/ppc/ac/aclwdrr/aclwdrr010_pso.oepc.goto_ALL_CLAIMS_2012-10-14_002924_zQTqCq.log</t>
  </si>
  <si>
    <t>/nas/mictau/XP_2012_01_12__0434/tests/ppc/ac/aclwdrr/aclwdrr010_pso.opt.goto_ALL_CLAIMS_2012-10-14_002934_cnOPrK.log</t>
  </si>
  <si>
    <t>/nas/mictau/XP_2012_01_12__0434/tests/ppc/ac/aclwdrr/aclwdrr010_rmo.goto_ALL_CLAIMS_2012-10-14_002946_JfIYHJ.log</t>
  </si>
  <si>
    <t>/nas/mictau/XP_2012_01_12__0434/tests/ppc/ac/aclwdrr/aclwdrr010_rmo.oepc.goto_ALL_CLAIMS_2012-10-14_002956_av3s4j.log</t>
  </si>
  <si>
    <t>/nas/mictau/XP_2012_01_12__0434/tests/ppc/ac/aclwdrr/aclwdrr009_rmo.oepc.goto_ALL_CLAIMS_2012-10-14_001857_AnoUR6.log</t>
  </si>
  <si>
    <t>/nas/mictau/XP_2012_01_12__0434/tests/ppc/ac/aclwdrr/aclwdrr009_rmo.opt.goto_ALL_CLAIMS_2012-10-14_001906_9NCfii.log</t>
  </si>
  <si>
    <t>/nas/mictau/XP_2012_01_12__0434/tests/ppc/ac/aclwdrr/aclwdrr009_sc.goto_ALL_CLAIMS_2012-10-14_001438_MZXmmX.log</t>
  </si>
  <si>
    <t>/nas/mictau/XP_2012_01_12__0434/tests/ppc/ac/aclwdrr/aclwdrr009_tso.cav11.goto_ALL_CLAIMS_2012-10-14_001643_tfvjJW.log</t>
  </si>
  <si>
    <t>/nas/mictau/XP_2012_01_12__0434/tests/ppc/ac/aclwdrr/aclwdrr009_tso.goto_ALL_CLAIMS_2012-10-14_001743_oFJLuE.log</t>
  </si>
  <si>
    <t>/nas/mictau/XP_2012_01_12__0434/tests/ppc/ac/aclwdrr/aclwdrr009_tso.oepc.goto_ALL_CLAIMS_2012-10-14_001752_mPCxlg.log</t>
  </si>
  <si>
    <t>/nas/mictau/XP_2012_01_12__0434/tests/ppc/ac/aclwdrr/aclwdrr011_tso.opt.goto_ALL_CLAIMS_2012-10-14_003254_rOQESJ.log</t>
  </si>
  <si>
    <t>/nas/mictau/XP_2012_01_12__0434/tests/ppc/ac/aclwdrr/aclwdrr012_power.goto_ALL_CLAIMS_2012-10-14_004136_sUMu2b.log</t>
  </si>
  <si>
    <t>ppc/aclwdrr/aclwdrr012</t>
  </si>
  <si>
    <t>/nas/mictau/XP_2012_01_12__0434/tests/ppc/ac/aclwdrr/aclwdrr012_power.oepc.goto_ALL_CLAIMS_2012-10-14_004159_PWuqDS.log</t>
  </si>
  <si>
    <t>/nas/mictau/XP_2012_01_12__0434/tests/ppc/ac/aclwdrr/aclwdrr011_power.oepc.goto_ALL_CLAIMS_2012-10-14_003918_or0YGZ.log</t>
  </si>
  <si>
    <t>/nas/mictau/XP_2012_01_12__0434/tests/ppc/ac/aclwdrr/aclwdrr011_power.opt.goto_ALL_CLAIMS_2012-10-14_003957_AorMPC.log</t>
  </si>
  <si>
    <t>/nas/mictau/XP_2012_01_12__0434/tests/ppc/ac/aclwdrr/aclwdrr011_pso.goto_ALL_CLAIMS_2012-10-14_003303_GpJ724.log</t>
  </si>
  <si>
    <t>/nas/mictau/XP_2012_01_12__0434/tests/ppc/ac/aclwdrr/aclwdrr011_pso.oepc.goto_ALL_CLAIMS_2012-10-14_003312_Sm7jY9.log</t>
  </si>
  <si>
    <t>/nas/mictau/XP_2012_01_12__0434/tests/ppc/ac/aclwdrr/aclwdrr011_pso.opt.goto_ALL_CLAIMS_2012-10-14_003322_9Yw635.log</t>
  </si>
  <si>
    <t>/nas/mictau/XP_2012_01_12__0434/tests/ppc/ac/aclwdrr/aclwdrr011_rmo.goto_ALL_CLAIMS_2012-10-14_003331_m4kKYp.log</t>
  </si>
  <si>
    <t>/nas/mictau/XP_2012_01_12__0434/tests/ppc/ac/aclwdrr/aclwdrr011_rmo.oepc.goto_ALL_CLAIMS_2012-10-14_003341_HGaUln.log</t>
  </si>
  <si>
    <t>/nas/mictau/XP_2012_01_12__0434/tests/ppc/ac/aclwdrr/aclwdrr011_rmo.opt.goto_ALL_CLAIMS_2012-10-14_003352_oOJcKt.log</t>
  </si>
  <si>
    <t>/nas/mictau/XP_2012_01_12__0434/tests/ppc/ac/aclwdrr/aclwdrr010_rmo.opt.goto_ALL_CLAIMS_2012-10-14_003006_Z6BfTA.log</t>
  </si>
  <si>
    <t>/nas/mictau/XP_2012_01_12__0434/tests/ppc/ac/aclwdrr/aclwdrr010_sc.goto_ALL_CLAIMS_2012-10-14_002804_FIXmRj.log</t>
  </si>
  <si>
    <t>/nas/mictau/XP_2012_01_12__0434/tests/ppc/ac/aclwdrr/aclwdrr010_tso.cav11.goto_ALL_CLAIMS_2012-10-14_002810_6KF7DQ.log</t>
  </si>
  <si>
    <t>/nas/mictau/XP_2012_01_12__0434/tests/ppc/ac/aclwdrr/aclwdrr010_tso.goto_ALL_CLAIMS_2012-10-14_002843_4ScMhQ.log</t>
  </si>
  <si>
    <t>/nas/mictau/XP_2012_01_12__0434/tests/ppc/ac/aclwdrr/aclwdrr010_tso.oepc.goto_ALL_CLAIMS_2012-10-14_002854_8BO5a8.log</t>
  </si>
  <si>
    <t>/nas/mictau/XP_2012_01_12__0434/tests/ppc/ac/aclwdrr/aclwdrr012_tso.opt.goto_ALL_CLAIMS_2012-10-14_004042_mMsiF9.log</t>
  </si>
  <si>
    <t>/nas/mictau/XP_2012_01_12__0434/tests/ppc/ac/aclwdrr/aclwdrr013_power.goto_ALL_CLAIMS_2012-10-14_004537_mk6uJN.log</t>
  </si>
  <si>
    <t>ppc/aclwdrr/aclwdrr013</t>
  </si>
  <si>
    <t>/nas/mictau/XP_2012_01_12__0434/tests/ppc/ac/aclwdrr/aclwdrr013_power.oepc.goto_ALL_CLAIMS_2012-10-14_004616_40aA7r.log</t>
  </si>
  <si>
    <t>/nas/mictau/XP_2012_01_12__0434/tests/ppc/ac/aclwdrr/aclwdrr013_power.opt.goto_ALL_CLAIMS_2012-10-14_004652_nou91X.log</t>
  </si>
  <si>
    <t>/nas/mictau/XP_2012_01_12__0434/tests/ppc/ac/aclwdrr/aclwdrr012_power.opt.goto_ALL_CLAIMS_2012-10-14_004222_YzEED7.log</t>
  </si>
  <si>
    <t>/nas/mictau/XP_2012_01_12__0434/tests/ppc/ac/aclwdrr/aclwdrr012_pso.goto_ALL_CLAIMS_2012-10-14_004048_yRcnEt.log</t>
  </si>
  <si>
    <t>/nas/mictau/XP_2012_01_12__0434/tests/ppc/ac/aclwdrr/aclwdrr012_pso.oepc.goto_ALL_CLAIMS_2012-10-14_004053_Re0IgW.log</t>
  </si>
  <si>
    <t>/nas/mictau/XP_2012_01_12__0434/tests/ppc/ac/aclwdrr/aclwdrr012_pso.opt.goto_ALL_CLAIMS_2012-10-14_004058_FgBB30.log</t>
  </si>
  <si>
    <t>/nas/mictau/XP_2012_01_12__0434/tests/ppc/ac/aclwdrr/aclwdrr012_rmo.goto_ALL_CLAIMS_2012-10-14_004103_h1eTEf.log</t>
  </si>
  <si>
    <t>/nas/mictau/XP_2012_01_12__0434/tests/ppc/ac/aclwdrr/aclwdrr012_rmo.oepc.goto_ALL_CLAIMS_2012-10-14_004108_kE42Di.log</t>
  </si>
  <si>
    <t>/nas/mictau/XP_2012_01_12__0434/tests/ppc/ac/aclwdrr/aclwdrr012_rmo.opt.goto_ALL_CLAIMS_2012-10-14_004113_7aZyS3.log</t>
  </si>
  <si>
    <t>/nas/mictau/XP_2012_01_12__0434/tests/ppc/ac/aclwdrr/aclwdrr012_sc.goto_ALL_CLAIMS_2012-10-14_004004_ETOUN8.log</t>
  </si>
  <si>
    <t>/nas/mictau/XP_2012_01_12__0434/tests/ppc/ac/aclwdrr/aclwdrr011_sc.goto_ALL_CLAIMS_2012-10-14_003208_2LSxyY.log</t>
  </si>
  <si>
    <t>/nas/mictau/XP_2012_01_12__0434/tests/ppc/ac/aclwdrr/aclwdrr011_tso.cav11.goto_ALL_CLAIMS_2012-10-14_003214_MFEJmp.log</t>
  </si>
  <si>
    <t>/nas/mictau/XP_2012_01_12__0434/tests/ppc/ac/aclwdrr/aclwdrr011_tso.goto_ALL_CLAIMS_2012-10-14_003235_tgbIOj.log</t>
  </si>
  <si>
    <t>/nas/mictau/XP_2012_01_12__0434/tests/ppc/ac/aclwdrr/aclwdrr011_tso.oepc.goto_ALL_CLAIMS_2012-10-14_003244_EPemoy.log</t>
  </si>
  <si>
    <t>/nas/mictau/XP_2012_01_12__0434/tests/ppc/ac/aclwdrr/aclwdrr013_tso.opt.goto_ALL_CLAIMS_2012-10-14_004400_wkDIEM.log</t>
  </si>
  <si>
    <t>/nas/mictau/XP_2012_01_12__0434/tests/ppc/ac/aclwdrr/aclwdrr014_power.goto_ALL_CLAIMS_2012-10-14_005107_NjS2DQ.log</t>
  </si>
  <si>
    <t>ppc/aclwdrr/aclwdrr014</t>
  </si>
  <si>
    <t>/nas/mictau/XP_2012_01_12__0434/tests/ppc/ac/aclwdrr/aclwdrr014_power.oepc.goto_ALL_CLAIMS_2012-10-14_005228_H2suDk.log</t>
  </si>
  <si>
    <t>/nas/mictau/XP_2012_01_12__0434/tests/ppc/ac/aclwdrr/aclwdrr014_power.opt.goto_ALL_CLAIMS_2012-10-14_005259_Hvs4Cd.log</t>
  </si>
  <si>
    <t>/nas/mictau/XP_2012_01_12__0434/tests/ppc/ac/aclwdrr/aclwdrr014_pso.goto_ALL_CLAIMS_2012-10-14_004843_5vRlsa.log</t>
  </si>
  <si>
    <t>/nas/mictau/XP_2012_01_12__0434/tests/ppc/ac/aclwdrr/aclwdrr013_pso.goto_ALL_CLAIMS_2012-10-14_004411_70II33.log</t>
  </si>
  <si>
    <t>/nas/mictau/XP_2012_01_12__0434/tests/ppc/ac/aclwdrr/aclwdrr013_pso.oepc.goto_ALL_CLAIMS_2012-10-14_004421_HPniqM.log</t>
  </si>
  <si>
    <t>/nas/mictau/XP_2012_01_12__0434/tests/ppc/ac/aclwdrr/aclwdrr013_pso.opt.goto_ALL_CLAIMS_2012-10-14_004430_O4ErZc.log</t>
  </si>
  <si>
    <t>/nas/mictau/XP_2012_01_12__0434/tests/ppc/ac/aclwdrr/aclwdrr013_rmo.goto_ALL_CLAIMS_2012-10-14_004439_U8YbU1.log</t>
  </si>
  <si>
    <t>/nas/mictau/XP_2012_01_12__0434/tests/ppc/ac/aclwdrr/aclwdrr013_rmo.oepc.goto_ALL_CLAIMS_2012-10-14_004448_sFNpRx.log</t>
  </si>
  <si>
    <t>/nas/mictau/XP_2012_01_12__0434/tests/ppc/ac/aclwdrr/aclwdrr013_rmo.opt.goto_ALL_CLAIMS_2012-10-14_004459_PXglKh.log</t>
  </si>
  <si>
    <t>/nas/mictau/XP_2012_01_12__0434/tests/ppc/ac/aclwdrr/aclwdrr013_sc.goto_ALL_CLAIMS_2012-10-14_004229_ZyVjRJ.log</t>
  </si>
  <si>
    <t>/nas/mictau/XP_2012_01_12__0434/tests/ppc/ac/aclwdrr/aclwdrr013_tso.cav11.goto_ALL_CLAIMS_2012-10-14_004310_Qk31Fi.log</t>
  </si>
  <si>
    <t>/nas/mictau/XP_2012_01_12__0434/tests/ppc/ac/aclwdrr/aclwdrr012_tso.cav11.goto_ALL_CLAIMS_2012-10-14_004021_3GHSWc.log</t>
  </si>
  <si>
    <t>/nas/mictau/XP_2012_01_12__0434/tests/ppc/ac/aclwdrr/aclwdrr012_tso.goto_ALL_CLAIMS_2012-10-14_004032_M0JpAF.log</t>
  </si>
  <si>
    <t>/nas/mictau/XP_2012_01_12__0434/tests/ppc/ac/aclwdrr/aclwdrr012_tso.oepc.goto_ALL_CLAIMS_2012-10-14_004037_AGHSyN.log</t>
  </si>
  <si>
    <t>/nas/mictau/XP_2012_01_12__0434/tests/ppc/ac/aclwdrr/aclwdrr014_tso.opt.goto_ALL_CLAIMS_2012-10-14_004834_fzJzW9.log</t>
  </si>
  <si>
    <t>/nas/mictau/XP_2012_01_12__0434/tests/ppc/ac/aclwdrr/aclwdrr015_power.goto_ALL_CLAIMS_2012-10-14_005506_0DHaak.log</t>
  </si>
  <si>
    <t>ppc/aclwdrr/aclwdrr015</t>
  </si>
  <si>
    <t>/nas/mictau/XP_2012_01_12__0434/tests/ppc/ac/aclwdrr/aclwdrr015_power.oepc.goto_ALL_CLAIMS_2012-10-14_005549_TbwM87.log</t>
  </si>
  <si>
    <t>/nas/mictau/XP_2012_01_12__0434/tests/ppc/ac/aclwdrr/aclwdrr015_power.opt.goto_ALL_CLAIMS_2012-10-14_005627_rc0K1C.log</t>
  </si>
  <si>
    <t>/nas/mictau/XP_2012_01_12__0434/tests/ppc/ac/aclwdrr/aclwdrr015_pso.goto_ALL_CLAIMS_2012-10-14_005414_syFE2K.log</t>
  </si>
  <si>
    <t>/nas/mictau/XP_2012_01_12__0434/tests/ppc/ac/aclwdrr/aclwdrr015_pso.oepc.goto_ALL_CLAIMS_2012-10-14_005422_PVABcZ.log</t>
  </si>
  <si>
    <t>/nas/mictau/XP_2012_01_12__0434/tests/ppc/ac/aclwdrr/aclwdrr014_pso.oepc.goto_ALL_CLAIMS_2012-10-14_004853_TllFUo.log</t>
  </si>
  <si>
    <t>/nas/mictau/XP_2012_01_12__0434/tests/ppc/ac/aclwdrr/aclwdrr014_pso.opt.goto_ALL_CLAIMS_2012-10-14_004903_6XeVd4.log</t>
  </si>
  <si>
    <t>/nas/mictau/XP_2012_01_12__0434/tests/ppc/ac/aclwdrr/aclwdrr014_rmo.goto_ALL_CLAIMS_2012-10-14_004911_zD1p8A.log</t>
  </si>
  <si>
    <t>/nas/mictau/XP_2012_01_12__0434/tests/ppc/ac/aclwdrr/aclwdrr014_rmo.oepc.goto_ALL_CLAIMS_2012-10-14_004920_lvf8yB.log</t>
  </si>
  <si>
    <t>/nas/mictau/XP_2012_01_12__0434/tests/ppc/ac/aclwdrr/aclwdrr014_rmo.opt.goto_ALL_CLAIMS_2012-10-14_004929_Wj0TNH.log</t>
  </si>
  <si>
    <t>/nas/mictau/XP_2012_01_12__0434/tests/ppc/ac/aclwdrr/aclwdrr014_sc.goto_ALL_CLAIMS_2012-10-14_004658_F87zAh.log</t>
  </si>
  <si>
    <t>/nas/mictau/XP_2012_01_12__0434/tests/ppc/ac/aclwdrr/aclwdrr014_tso.cav11.goto_ALL_CLAIMS_2012-10-14_004704_G1JvMF.log</t>
  </si>
  <si>
    <t>/nas/mictau/XP_2012_01_12__0434/tests/ppc/ac/aclwdrr/aclwdrr014_tso.goto_ALL_CLAIMS_2012-10-14_004815_fk5Ubp.log</t>
  </si>
  <si>
    <t>/nas/mictau/XP_2012_01_12__0434/tests/ppc/ac/aclwdrr/aclwdrr013_tso.goto_ALL_CLAIMS_2012-10-14_004342_TIBGtK.log</t>
  </si>
  <si>
    <t>/nas/mictau/XP_2012_01_12__0434/tests/ppc/ac/aclwdrr/aclwdrr013_tso.oepc.goto_ALL_CLAIMS_2012-10-14_004350_W4BLaB.log</t>
  </si>
  <si>
    <t>/nas/mictau/XP_2012_01_12__0434/tests/ppc/ac/aclwdrr/aclwdrr015_tso.opt.goto_ALL_CLAIMS_2012-10-14_005403_JJCMYE.log</t>
  </si>
  <si>
    <t>/nas/mictau/XP_2012_01_12__0434/tests/ppc/ac/aclwsrr/aclwsrr000_power.goto_ALL_CLAIMS_2012-10-13_231814_q49ln8.log</t>
  </si>
  <si>
    <t>ppc/aclwsrr/aclwsrr000</t>
  </si>
  <si>
    <t>/nas/mictau/XP_2012_01_12__0434/tests/ppc/ac/aclwsrr/aclwsrr000_power.oepc.goto_ALL_CLAIMS_2012-10-13_232548_olJGCD.log</t>
  </si>
  <si>
    <t>/nas/mictau/XP_2012_01_12__0434/tests/ppc/ac/aclwsrr/aclwsrr000_power.opt.goto_ALL_CLAIMS_2012-10-13_233311_ED0I7h.log</t>
  </si>
  <si>
    <t>/nas/mictau/XP_2012_01_12__0434/tests/ppc/ac/aclwsrr/aclwsrr000_pso.goto_ALL_CLAIMS_2012-10-13_230943_wN2zdX.log</t>
  </si>
  <si>
    <t>/nas/mictau/XP_2012_01_12__0434/tests/ppc/ac/aclwsrr/aclwsrr000_pso.oepc.goto_ALL_CLAIMS_2012-10-13_231002_l7uw9J.log</t>
  </si>
  <si>
    <t>/nas/mictau/XP_2012_01_12__0434/tests/ppc/ac/aclwsrr/aclwsrr000_pso.opt.goto_ALL_CLAIMS_2012-10-13_231020_eqhW6p.log</t>
  </si>
  <si>
    <t>/nas/mictau/XP_2012_01_12__0434/tests/ppc/ac/aclwdrr/aclwdrr015_pso.opt.goto_ALL_CLAIMS_2012-10-14_005431_rpBef4.log</t>
  </si>
  <si>
    <t>/nas/mictau/XP_2012_01_12__0434/tests/ppc/ac/aclwdrr/aclwdrr015_rmo.goto_ALL_CLAIMS_2012-10-14_005441_xPYLpd.log</t>
  </si>
  <si>
    <t>/nas/mictau/XP_2012_01_12__0434/tests/ppc/ac/aclwdrr/aclwdrr015_rmo.oepc.goto_ALL_CLAIMS_2012-10-14_005450_oDqiJr.log</t>
  </si>
  <si>
    <t>/nas/mictau/XP_2012_01_12__0434/tests/ppc/ac/aclwdrr/aclwdrr015_rmo.opt.goto_ALL_CLAIMS_2012-10-14_005459_5GSTus.log</t>
  </si>
  <si>
    <t>/nas/mictau/XP_2012_01_12__0434/tests/ppc/ac/aclwdrr/aclwdrr015_sc.goto_ALL_CLAIMS_2012-10-14_005306_UGthzg.log</t>
  </si>
  <si>
    <t>/nas/mictau/XP_2012_01_12__0434/tests/ppc/ac/aclwdrr/aclwdrr015_tso.cav11.goto_ALL_CLAIMS_2012-10-14_005312_hQce21.log</t>
  </si>
  <si>
    <t>/nas/mictau/XP_2012_01_12__0434/tests/ppc/ac/aclwdrr/aclwdrr015_tso.goto_ALL_CLAIMS_2012-10-14_005342_gYkRJS.log</t>
  </si>
  <si>
    <t>/nas/mictau/XP_2012_01_12__0434/tests/ppc/ac/aclwdrr/aclwdrr015_tso.oepc.goto_ALL_CLAIMS_2012-10-14_005352_WbFa3b.log</t>
  </si>
  <si>
    <t>/nas/mictau/XP_2012_01_12__0434/tests/ppc/ac/aclwdrr/aclwdrr014_tso.oepc.goto_ALL_CLAIMS_2012-10-14_004825_Qe26zJ.log</t>
  </si>
  <si>
    <t>/nas/mictau/XP_2012_01_12__0434/tests/ppc/ac/aclwsrr/aclwsrr001_tso.opt.goto_ALL_CLAIMS_2012-10-13_233504_0QtIqC.log</t>
  </si>
  <si>
    <t>/nas/mictau/XP_2012_01_12__0434/tests/ppc/ac/aclwsrr/aclwsrr000_tso.opt.goto_ALL_CLAIMS_2012-10-13_230923_5dlplx.log</t>
  </si>
  <si>
    <t>/nas/mictau/XP_2012_01_12__0434/tests/ppc/ac/aclwsrr/aclwsrr001_power.goto_ALL_CLAIMS_2012-10-13_233559_czMBCP.log</t>
  </si>
  <si>
    <t>ppc/aclwsrr/aclwsrr001</t>
  </si>
  <si>
    <t>/nas/mictau/XP_2012_01_12__0434/tests/ppc/ac/aclwsrr/aclwsrr001_power.oepc.goto_ALL_CLAIMS_2012-10-13_233606_AZYFNi.log</t>
  </si>
  <si>
    <t>/nas/mictau/XP_2012_01_12__0434/tests/ppc/ac/aclwsrr/aclwsrr001_power.opt.goto_ALL_CLAIMS_2012-10-13_233614_7t2L0V.log</t>
  </si>
  <si>
    <t>/nas/mictau/XP_2012_01_12__0434/tests/ppc/ac/aclwsrr/aclwsrr001_pso.goto_ALL_CLAIMS_2012-10-13_233512_Hc6C4p.log</t>
  </si>
  <si>
    <t>/nas/mictau/XP_2012_01_12__0434/tests/ppc/ac/aclwsrr/aclwsrr001_pso.oepc.goto_ALL_CLAIMS_2012-10-13_233520_os6apj.log</t>
  </si>
  <si>
    <t>/nas/mictau/XP_2012_01_12__0434/tests/ppc/ac/aclwsrr/aclwsrr001_pso.opt.goto_ALL_CLAIMS_2012-10-13_233527_7YoXwS.log</t>
  </si>
  <si>
    <t>/nas/mictau/XP_2012_01_12__0434/tests/ppc/ac/aclwsrr/aclwsrr001_rmo.goto_ALL_CLAIMS_2012-10-13_233535_rgXhYC.log</t>
  </si>
  <si>
    <t>/nas/mictau/XP_2012_01_12__0434/tests/ppc/ac/aclwsrr/aclwsrr000_rmo.goto_ALL_CLAIMS_2012-10-13_231037_YjpIiV.log</t>
  </si>
  <si>
    <t>/nas/mictau/XP_2012_01_12__0434/tests/ppc/ac/aclwsrr/aclwsrr000_rmo.oepc.goto_ALL_CLAIMS_2012-10-13_231055_caiYPF.log</t>
  </si>
  <si>
    <t>/nas/mictau/XP_2012_01_12__0434/tests/ppc/ac/aclwsrr/aclwsrr000_rmo.opt.goto_ALL_CLAIMS_2012-10-13_231111_1RPO6l.log</t>
  </si>
  <si>
    <t>/nas/mictau/XP_2012_01_12__0434/tests/ppc/ac/aclwsrr/aclwsrr000_sc.goto_ALL_CLAIMS_2012-10-13_230749_dMQjqQ.log</t>
  </si>
  <si>
    <t>/nas/mictau/XP_2012_01_12__0434/tests/ppc/ac/aclwsrr/aclwsrr000_tso.cav11.goto_ALL_CLAIMS_2012-10-13_230756_OaQvpX.log</t>
  </si>
  <si>
    <t>/nas/mictau/XP_2012_01_12__0434/tests/ppc/ac/aclwsrr/aclwsrr000_tso.goto_ALL_CLAIMS_2012-10-13_230844_FgRC8b.log</t>
  </si>
  <si>
    <t>/nas/mictau/XP_2012_01_12__0434/tests/ppc/ac/aclwsrr/aclwsrr000_tso.oepc.goto_ALL_CLAIMS_2012-10-13_230904_QiBafw.log</t>
  </si>
  <si>
    <t>/nas/mictau/XP_2012_01_12__0434/tests/ppc/ac/aclwsrr/aclwsrr002_tso.opt.goto_ALL_CLAIMS_2012-10-13_233717_QCiUPN.log</t>
  </si>
  <si>
    <t>/nas/mictau/XP_2012_01_12__0434/tests/ppc/bc/bclwdww/bclwdww000_power.goto_ALL_CLAIMS_2012-10-13_230333_ocBgVF.log</t>
  </si>
  <si>
    <t>ppc/bclwdww/bclwdww000</t>
  </si>
  <si>
    <t>/nas/mictau/XP_2012_01_12__0434/tests/ppc/ac/aclwsrr/aclwsrr002_power.goto_ALL_CLAIMS_2012-10-13_233812_Q6MTW0.log</t>
  </si>
  <si>
    <t>ppc/aclwsrr/aclwsrr002</t>
  </si>
  <si>
    <t>/nas/mictau/XP_2012_01_12__0434/tests/ppc/ac/aclwsrr/aclwsrr002_power.oepc.goto_ALL_CLAIMS_2012-10-13_233820_RdONLN.log</t>
  </si>
  <si>
    <t>/nas/mictau/XP_2012_01_12__0434/tests/ppc/ac/aclwsrr/aclwsrr002_power.opt.goto_ALL_CLAIMS_2012-10-13_233827_qU5Wq0.log</t>
  </si>
  <si>
    <t>/nas/mictau/XP_2012_01_12__0434/tests/ppc/ac/aclwsrr/aclwsrr002_pso.goto_ALL_CLAIMS_2012-10-13_233725_jCL5BZ.log</t>
  </si>
  <si>
    <t>/nas/mictau/XP_2012_01_12__0434/tests/ppc/ac/aclwsrr/aclwsrr002_pso.oepc.goto_ALL_CLAIMS_2012-10-13_233732_alDe8V.log</t>
  </si>
  <si>
    <t>/nas/mictau/XP_2012_01_12__0434/tests/ppc/ac/aclwsrr/aclwsrr002_pso.opt.goto_ALL_CLAIMS_2012-10-13_233739_AIAg41.log</t>
  </si>
  <si>
    <t>/nas/mictau/XP_2012_01_12__0434/tests/ppc/ac/aclwsrr/aclwsrr002_rmo.goto_ALL_CLAIMS_2012-10-13_233747_Kcygz1.log</t>
  </si>
  <si>
    <t>/nas/mictau/XP_2012_01_12__0434/tests/ppc/ac/aclwsrr/aclwsrr002_rmo.oepc.goto_ALL_CLAIMS_2012-10-13_233756_dBKFi5.log</t>
  </si>
  <si>
    <t>/nas/mictau/XP_2012_01_12__0434/tests/ppc/ac/aclwsrr/aclwsrr001_rmo.oepc.goto_ALL_CLAIMS_2012-10-13_233544_Z2b4MH.log</t>
  </si>
  <si>
    <t>/nas/mictau/XP_2012_01_12__0434/tests/ppc/ac/aclwsrr/aclwsrr001_rmo.opt.goto_ALL_CLAIMS_2012-10-13_233551_A3szjl.log</t>
  </si>
  <si>
    <t>/nas/mictau/XP_2012_01_12__0434/tests/ppc/ac/aclwsrr/aclwsrr001_sc.goto_ALL_CLAIMS_2012-10-13_233324_eXoJJe.log</t>
  </si>
  <si>
    <t>/nas/mictau/XP_2012_01_12__0434/tests/ppc/ac/aclwsrr/aclwsrr001_tso.cav11.goto_ALL_CLAIMS_2012-10-13_233330_tshdKK.log</t>
  </si>
  <si>
    <t>/nas/mictau/XP_2012_01_12__0434/tests/ppc/ac/aclwsrr/aclwsrr001_tso.goto_ALL_CLAIMS_2012-10-13_233446_le8sO6.log</t>
  </si>
  <si>
    <t>/nas/mictau/XP_2012_01_12__0434/tests/ppc/ac/aclwsrr/aclwsrr001_tso.oepc.goto_ALL_CLAIMS_2012-10-13_233455_aA5NzO.log</t>
  </si>
  <si>
    <t>/nas/mictau/XP_2012_01_12__0434/tests/ppc/bc/bclwdww/bclwdww000_tso.opt.goto_ALL_CLAIMS_2012-10-13_230208_4U3eCu.log</t>
  </si>
  <si>
    <t>/nas/mictau/XP_2012_01_12__0434/tests/ppc/bc/bclwdww/bclwdww001_power.goto_ALL_CLAIMS_2012-10-13_232025_M1eVoZ.log</t>
  </si>
  <si>
    <t>ppc/bclwdww/bclwdww001</t>
  </si>
  <si>
    <t>/nas/mictau/XP_2012_01_12__0434/tests/ppc/bc/bclwdww/bclwdww001_power.oepc.goto_ALL_CLAIMS_2012-10-13_232123_lEcOUP.log</t>
  </si>
  <si>
    <t>/nas/mictau/XP_2012_01_12__0434/tests/ppc/bc/bclwdww/bclwdww000_power.oepc.goto_ALL_CLAIMS_2012-10-13_230349_UYj654.log</t>
  </si>
  <si>
    <t>/nas/mictau/XP_2012_01_12__0434/tests/ppc/bc/bclwdww/bclwdww000_power.opt.goto_ALL_CLAIMS_2012-10-13_230359_KW7lIs.log</t>
  </si>
  <si>
    <t>/nas/mictau/XP_2012_01_12__0434/tests/ppc/bc/bclwdww/bclwdww000_pso.goto_ALL_CLAIMS_2012-10-13_230213_ELGAiP.log</t>
  </si>
  <si>
    <t>/nas/mictau/XP_2012_01_12__0434/tests/ppc/bc/bclwdww/bclwdww000_pso.oepc.goto_ALL_CLAIMS_2012-10-13_230218_Y4IgXH.log</t>
  </si>
  <si>
    <t>/nas/mictau/XP_2012_01_12__0434/tests/ppc/bc/bclwdww/bclwdww000_pso.opt.goto_ALL_CLAIMS_2012-10-13_230223_a4bVU5.log</t>
  </si>
  <si>
    <t>/nas/mictau/XP_2012_01_12__0434/tests/ppc/bc/bclwdww/bclwdww000_rmo.goto_ALL_CLAIMS_2012-10-13_230228_xfjSyU.log</t>
  </si>
  <si>
    <t>/nas/mictau/XP_2012_01_12__0434/tests/ppc/bc/bclwdww/bclwdww000_rmo.oepc.goto_ALL_CLAIMS_2012-10-13_230233_plMqOQ.log</t>
  </si>
  <si>
    <t>/nas/mictau/XP_2012_01_12__0434/tests/ppc/bc/bclwdww/bclwdww000_rmo.opt.goto_ALL_CLAIMS_2012-10-13_230238_7Axwxe.log</t>
  </si>
  <si>
    <t>/nas/mictau/XP_2012_01_12__0434/tests/ppc/ac/aclwsrr/aclwsrr002_rmo.opt.goto_ALL_CLAIMS_2012-10-13_233803_6ZgrUF.log</t>
  </si>
  <si>
    <t>/nas/mictau/XP_2012_01_12__0434/tests/ppc/ac/aclwsrr/aclwsrr002_sc.goto_ALL_CLAIMS_2012-10-13_233619_YZuiW8.log</t>
  </si>
  <si>
    <t>/nas/mictau/XP_2012_01_12__0434/tests/ppc/ac/aclwsrr/aclwsrr002_tso.cav11.goto_ALL_CLAIMS_2012-10-13_233642_umT1Ff.log</t>
  </si>
  <si>
    <t>/nas/mictau/XP_2012_01_12__0434/tests/ppc/ac/aclwsrr/aclwsrr002_tso.goto_ALL_CLAIMS_2012-10-13_233701_wKBLK6.log</t>
  </si>
  <si>
    <t>/nas/mictau/XP_2012_01_12__0434/tests/ppc/ac/aclwsrr/aclwsrr002_tso.oepc.goto_ALL_CLAIMS_2012-10-13_233709_2HJmKh.log</t>
  </si>
  <si>
    <t>/nas/mictau/XP_2012_01_12__0434/tests/ppc/bc/bclwdww/bclwdww001_tso.opt.goto_ALL_CLAIMS_2012-10-13_230444_VjyxLH.log</t>
  </si>
  <si>
    <t>/nas/mictau/XP_2012_01_12__0434/tests/ppc/bc/bclwdww/bclwdww002_power.goto_ALL_CLAIMS_2012-10-13_233554_inPWur.log</t>
  </si>
  <si>
    <t>ppc/bclwdww/bclwdww002</t>
  </si>
  <si>
    <t>/nas/mictau/XP_2012_01_12__0434/tests/ppc/bc/bclwdww/bclwdww002_power.oepc.goto_ALL_CLAIMS_2012-10-13_233648_NyGCRO.log</t>
  </si>
  <si>
    <t>/nas/mictau/XP_2012_01_12__0434/tests/ppc/bc/bclwdww/bclwdww002_power.opt.goto_ALL_CLAIMS_2012-10-13_233720_JCmMzl.log</t>
  </si>
  <si>
    <t>/nas/mictau/XP_2012_01_12__0434/tests/ppc/bc/bclwdww/bclwdww001_power.opt.goto_ALL_CLAIMS_2012-10-13_232153_xW6Z7E.log</t>
  </si>
  <si>
    <t>/nas/mictau/XP_2012_01_12__0434/tests/ppc/bc/bclwdww/bclwdww001_pso.goto_ALL_CLAIMS_2012-10-13_230450_iPiuiE.log</t>
  </si>
  <si>
    <t>/nas/mictau/XP_2012_01_12__0434/tests/ppc/bc/bclwdww/bclwdww001_pso.oepc.goto_ALL_CLAIMS_2012-10-13_230456_EgYA0L.log</t>
  </si>
  <si>
    <t>/nas/mictau/XP_2012_01_12__0434/tests/ppc/bc/bclwdww/bclwdww001_pso.opt.goto_ALL_CLAIMS_2012-10-13_230502_rWwQro.log</t>
  </si>
  <si>
    <t>/nas/mictau/XP_2012_01_12__0434/tests/ppc/bc/bclwdww/bclwdww001_rmo.goto_ALL_CLAIMS_2012-10-13_230509_xRQdcq.log</t>
  </si>
  <si>
    <t>/nas/mictau/XP_2012_01_12__0434/tests/ppc/bc/bclwdww/bclwdww001_rmo.oepc.goto_ALL_CLAIMS_2012-10-13_230515_nj6FTn.log</t>
  </si>
  <si>
    <t>/nas/mictau/XP_2012_01_12__0434/tests/ppc/bc/bclwdww/bclwdww001_rmo.opt.goto_ALL_CLAIMS_2012-10-13_230521_NQVbVN.log</t>
  </si>
  <si>
    <t>/nas/mictau/XP_2012_01_12__0434/tests/ppc/bc/bclwdww/bclwdww001_sc.goto_ALL_CLAIMS_2012-10-13_230407_7S3Apa.log</t>
  </si>
  <si>
    <t>/nas/mictau/XP_2012_01_12__0434/tests/ppc/bc/bclwdww/bclwdww000_sc.goto_ALL_CLAIMS_2012-10-13_230141_Mcm8B0.log</t>
  </si>
  <si>
    <t>/nas/mictau/XP_2012_01_12__0434/tests/ppc/bc/bclwdww/bclwdww000_tso.cav11.goto_ALL_CLAIMS_2012-10-13_230148_4KRaqk.log</t>
  </si>
  <si>
    <t>/nas/mictau/XP_2012_01_12__0434/tests/ppc/bc/bclwdww/bclwdww000_tso.goto_ALL_CLAIMS_2012-10-13_230159_8OYysR.log</t>
  </si>
  <si>
    <t>/nas/mictau/XP_2012_01_12__0434/tests/ppc/bc/bclwdww/bclwdww000_tso.oepc.goto_ALL_CLAIMS_2012-10-13_230203_d2HB15.log</t>
  </si>
  <si>
    <t>/nas/mictau/XP_2012_01_12__0434/tests/ppc/bc/bclwdww/bclwdww002_tso.opt.goto_ALL_CLAIMS_2012-10-13_232236_DuYPrE.log</t>
  </si>
  <si>
    <t>/nas/mictau/XP_2012_01_12__0434/tests/ppc/bc/bclwdww/bclwdww003_power.goto_ALL_CLAIMS_2012-10-13_234407_X3kbRt.log</t>
  </si>
  <si>
    <t>ppc/bclwdww/bclwdww003</t>
  </si>
  <si>
    <t>/nas/mictau/XP_2012_01_12__0434/tests/ppc/bc/bclwdww/bclwdww003_power.oepc.goto_ALL_CLAIMS_2012-10-13_234527_cK4b1b.log</t>
  </si>
  <si>
    <t>/nas/mictau/XP_2012_01_12__0434/tests/ppc/bc/bclwdww/bclwdww003_power.opt.goto_ALL_CLAIMS_2012-10-13_234642_1Acapy.log</t>
  </si>
  <si>
    <t>/nas/mictau/XP_2012_01_12__0434/tests/ppc/bc/bclwdww/bclwdww003_pso.goto_ALL_CLAIMS_2012-10-13_233835_XLgsp3.log</t>
  </si>
  <si>
    <t>/nas/mictau/XP_2012_01_12__0434/tests/ppc/bc/bclwdww/bclwdww002_pso.goto_ALL_CLAIMS_2012-10-13_232243_uPAKKK.log</t>
  </si>
  <si>
    <t>/nas/mictau/XP_2012_01_12__0434/tests/ppc/bc/bclwdww/bclwdww002_pso.oepc.goto_ALL_CLAIMS_2012-10-13_232250_u1Dq7u.log</t>
  </si>
  <si>
    <t>/nas/mictau/XP_2012_01_12__0434/tests/ppc/bc/bclwdww/bclwdww002_pso.opt.goto_ALL_CLAIMS_2012-10-13_232257_01MlrP.log</t>
  </si>
  <si>
    <t>/nas/mictau/XP_2012_01_12__0434/tests/ppc/bc/bclwdww/bclwdww002_rmo.goto_ALL_CLAIMS_2012-10-13_232304_2Ts3q0.log</t>
  </si>
  <si>
    <t>/nas/mictau/XP_2012_01_12__0434/tests/ppc/bc/bclwdww/bclwdww002_rmo.oepc.goto_ALL_CLAIMS_2012-10-13_232310_WO1S9v.log</t>
  </si>
  <si>
    <t>/nas/mictau/XP_2012_01_12__0434/tests/ppc/bc/bclwdww/bclwdww002_rmo.opt.goto_ALL_CLAIMS_2012-10-13_232317_0cQVRM.log</t>
  </si>
  <si>
    <t>/nas/mictau/XP_2012_01_12__0434/tests/ppc/bc/bclwdww/bclwdww002_sc.goto_ALL_CLAIMS_2012-10-13_232158_9cfipt.log</t>
  </si>
  <si>
    <t>/nas/mictau/XP_2012_01_12__0434/tests/ppc/bc/bclwdww/bclwdww002_tso.cav11.goto_ALL_CLAIMS_2012-10-13_232205_3ZiubD.log</t>
  </si>
  <si>
    <t>/nas/mictau/XP_2012_01_12__0434/tests/ppc/bc/bclwdww/bclwdww001_tso.cav11.goto_ALL_CLAIMS_2012-10-13_230414_mKjFBd.log</t>
  </si>
  <si>
    <t>/nas/mictau/XP_2012_01_12__0434/tests/ppc/bc/bclwdww/bclwdww001_tso.goto_ALL_CLAIMS_2012-10-13_230432_OCOfol.log</t>
  </si>
  <si>
    <t>/nas/mictau/XP_2012_01_12__0434/tests/ppc/bc/bclwdww/bclwdww001_tso.oepc.goto_ALL_CLAIMS_2012-10-13_230438_dR6hqc.log</t>
  </si>
  <si>
    <t>/nas/mictau/XP_2012_01_12__0434/tests/ppc/bc/bclwdww/bclwdww003_tso.opt.goto_ALL_CLAIMS_2012-10-13_233823_Wp7OF9.log</t>
  </si>
  <si>
    <t>/nas/mictau/XP_2012_01_12__0434/tests/ppc/bc/bclwdww/bclwdww004_power.goto_ALL_CLAIMS_2012-10-14_000450_m2Nm98.log</t>
  </si>
  <si>
    <t>ppc/bclwdww/bclwdww004</t>
  </si>
  <si>
    <t>/nas/mictau/XP_2012_01_12__0434/tests/ppc/bc/bclwdww/bclwdww004_power.oepc.goto_ALL_CLAIMS_2012-10-14_002022_3a29RO.log</t>
  </si>
  <si>
    <t>/nas/mictau/XP_2012_01_12__0434/tests/ppc/bc/bclwdww/bclwdww004_power.opt.goto_ALL_CLAIMS_2012-10-14_003554_GRI6Wr.log</t>
  </si>
  <si>
    <t>/nas/mictau/XP_2012_01_12__0434/tests/ppc/bc/bclwdww/bclwdww004_pso.goto_ALL_CLAIMS_2012-10-13_234839_ScbbRT.log</t>
  </si>
  <si>
    <t>/nas/mictau/XP_2012_01_12__0434/tests/ppc/bc/bclwdww/bclwdww004_pso.oepc.goto_ALL_CLAIMS_2012-10-13_234853_aaws4T.log</t>
  </si>
  <si>
    <t>/nas/mictau/XP_2012_01_12__0434/tests/ppc/bc/bclwdww/bclwdww003_pso.oepc.goto_ALL_CLAIMS_2012-10-13_233846_0MVLQt.log</t>
  </si>
  <si>
    <t>/nas/mictau/XP_2012_01_12__0434/tests/ppc/bc/bclwdww/bclwdww003_pso.opt.goto_ALL_CLAIMS_2012-10-13_233857_yTrixi.log</t>
  </si>
  <si>
    <t>/nas/mictau/XP_2012_01_12__0434/tests/ppc/bc/bclwdww/bclwdww003_rmo.goto_ALL_CLAIMS_2012-10-13_233907_LquKNK.log</t>
  </si>
  <si>
    <t>/nas/mictau/XP_2012_01_12__0434/tests/ppc/bc/bclwdww/bclwdww003_rmo.oepc.goto_ALL_CLAIMS_2012-10-13_233918_7g60J2.log</t>
  </si>
  <si>
    <t>/nas/mictau/XP_2012_01_12__0434/tests/ppc/bc/bclwdww/bclwdww003_rmo.opt.goto_ALL_CLAIMS_2012-10-13_233929_at2yK0.log</t>
  </si>
  <si>
    <t>/nas/mictau/XP_2012_01_12__0434/tests/ppc/bc/bclwdww/bclwdww003_sc.goto_ALL_CLAIMS_2012-10-13_233727_5mxZ3b.log</t>
  </si>
  <si>
    <t>/nas/mictau/XP_2012_01_12__0434/tests/ppc/bc/bclwdww/bclwdww003_tso.cav11.goto_ALL_CLAIMS_2012-10-13_233738_lUxKMk.log</t>
  </si>
  <si>
    <t>/nas/mictau/XP_2012_01_12__0434/tests/ppc/bc/bclwdww/bclwdww003_tso.goto_ALL_CLAIMS_2012-10-13_233759_r5AwCG.log</t>
  </si>
  <si>
    <t>/nas/mictau/XP_2012_01_12__0434/tests/ppc/bc/bclwdww/bclwdww002_tso.goto_ALL_CLAIMS_2012-10-13_232223_HOa6Yl.log</t>
  </si>
  <si>
    <t>/nas/mictau/XP_2012_01_12__0434/tests/ppc/bc/bclwdww/bclwdww002_tso.oepc.goto_ALL_CLAIMS_2012-10-13_232229_ZBUjCf.log</t>
  </si>
  <si>
    <t>/nas/mictau/XP_2012_01_12__0434/tests/ppc/bc/bclwdww/bclwdww004_tso.opt.goto_ALL_CLAIMS_2012-10-13_234826_mmNq9j.log</t>
  </si>
  <si>
    <t>/nas/mictau/XP_2012_01_12__0434/tests/ppc/bc/bclwdww/bclwdww005_power.goto_ALL_CLAIMS_2012-10-14_004056_Q7899S.log</t>
  </si>
  <si>
    <t>ppc/bclwdww/bclwdww005</t>
  </si>
  <si>
    <t>/nas/mictau/XP_2012_01_12__0434/tests/ppc/bc/bclwdww/bclwdww005_power.oepc.goto_ALL_CLAIMS_2012-10-14_004126_P321Wq.log</t>
  </si>
  <si>
    <t>/nas/mictau/XP_2012_01_12__0434/tests/ppc/bc/bclwdww/bclwdww005_power.opt.goto_ALL_CLAIMS_2012-10-14_004151_aix9bP.log</t>
  </si>
  <si>
    <t>/nas/mictau/XP_2012_01_12__0434/tests/ppc/bc/bclwdww/bclwdww005_pso.goto_ALL_CLAIMS_2012-10-14_003718_iyZE1w.log</t>
  </si>
  <si>
    <t>/nas/mictau/XP_2012_01_12__0434/tests/ppc/bc/bclwdww/bclwdww005_pso.oepc.goto_ALL_CLAIMS_2012-10-14_003726_d353ZQ.log</t>
  </si>
  <si>
    <t>/nas/mictau/XP_2012_01_12__0434/tests/ppc/bc/bclwdww/bclwdww005_pso.opt.goto_ALL_CLAIMS_2012-10-14_003735_Z9jSPb.log</t>
  </si>
  <si>
    <t>/nas/mictau/XP_2012_01_12__0434/tests/ppc/bc/bclwdww/bclwdww004_pso.opt.goto_ALL_CLAIMS_2012-10-13_234906_qEloaL.log</t>
  </si>
  <si>
    <t>/nas/mictau/XP_2012_01_12__0434/tests/ppc/bc/bclwdww/bclwdww004_rmo.goto_ALL_CLAIMS_2012-10-13_234920_LPXayr.log</t>
  </si>
  <si>
    <t>/nas/mictau/XP_2012_01_12__0434/tests/ppc/bc/bclwdww/bclwdww004_rmo.oepc.goto_ALL_CLAIMS_2012-10-13_234933_M4aJBp.log</t>
  </si>
  <si>
    <t>/nas/mictau/XP_2012_01_12__0434/tests/ppc/bc/bclwdww/bclwdww004_rmo.opt.goto_ALL_CLAIMS_2012-10-13_234946_P4VULj.log</t>
  </si>
  <si>
    <t>/nas/mictau/XP_2012_01_12__0434/tests/ppc/bc/bclwdww/bclwdww004_sc.goto_ALL_CLAIMS_2012-10-13_234647_C0FsqY.log</t>
  </si>
  <si>
    <t>/nas/mictau/XP_2012_01_12__0434/tests/ppc/bc/bclwdww/bclwdww004_tso.cav11.goto_ALL_CLAIMS_2012-10-13_234724_Pswuk3.log</t>
  </si>
  <si>
    <t>/nas/mictau/XP_2012_01_12__0434/tests/ppc/bc/bclwdww/bclwdww004_tso.goto_ALL_CLAIMS_2012-10-13_234759_CwOhDu.log</t>
  </si>
  <si>
    <t>/nas/mictau/XP_2012_01_12__0434/tests/ppc/bc/bclwdww/bclwdww004_tso.oepc.goto_ALL_CLAIMS_2012-10-13_234813_aNhrom.log</t>
  </si>
  <si>
    <t>/nas/mictau/XP_2012_01_12__0434/tests/ppc/bc/bclwdww/bclwdww003_tso.oepc.goto_ALL_CLAIMS_2012-10-13_233811_KmU3Un.log</t>
  </si>
  <si>
    <t>/nas/mictau/XP_2012_01_12__0434/tests/ppc/bc/bclwdww/bclwdww007_power.goto_ALL_CLAIMS_2012-10-14_011954_x1wqbG.log</t>
  </si>
  <si>
    <t>ppc/bclwdww/bclwdww007</t>
  </si>
  <si>
    <t>/nas/mictau/XP_2012_01_12__0434/tests/ppc/bc/bclwdww/bclwdww006_power.goto_ALL_CLAIMS_2012-10-14_005251_arMN0e.log</t>
  </si>
  <si>
    <t>ppc/bclwdww/bclwdww006</t>
  </si>
  <si>
    <t>/nas/mictau/XP_2012_01_12__0434/tests/ppc/bc/bclwdww/bclwdww006_power.oepc.goto_ALL_CLAIMS_2012-10-14_010213_5Ujwu6.log</t>
  </si>
  <si>
    <t>/nas/mictau/XP_2012_01_12__0434/tests/ppc/bc/bclwdww/bclwdww006_power.opt.goto_ALL_CLAIMS_2012-10-14_011740_8h4ufy.log</t>
  </si>
  <si>
    <t>/nas/mictau/XP_2012_01_12__0434/tests/ppc/bc/bclwdww/bclwdww006_pso.goto_ALL_CLAIMS_2012-10-14_004320_qpSTIl.log</t>
  </si>
  <si>
    <t>/nas/mictau/XP_2012_01_12__0434/tests/ppc/bc/bclwdww/bclwdww006_pso.oepc.goto_ALL_CLAIMS_2012-10-14_004327_sHm7lm.log</t>
  </si>
  <si>
    <t>/nas/mictau/XP_2012_01_12__0434/tests/ppc/bc/bclwdww/bclwdww006_pso.opt.goto_ALL_CLAIMS_2012-10-14_004334_i1n4yn.log</t>
  </si>
  <si>
    <t>/nas/mictau/XP_2012_01_12__0434/tests/ppc/bc/bclwdww/bclwdww006_rmo.goto_ALL_CLAIMS_2012-10-14_004342_rmeSiT.log</t>
  </si>
  <si>
    <t>/nas/mictau/XP_2012_01_12__0434/tests/ppc/bc/bclwdww/bclwdww005_rmo.goto_ALL_CLAIMS_2012-10-14_003744_PcZUpw.log</t>
  </si>
  <si>
    <t>/nas/mictau/XP_2012_01_12__0434/tests/ppc/bc/bclwdww/bclwdww005_rmo.oepc.goto_ALL_CLAIMS_2012-10-14_003753_YaP1d4.log</t>
  </si>
  <si>
    <t>/nas/mictau/XP_2012_01_12__0434/tests/ppc/bc/bclwdww/bclwdww005_rmo.opt.goto_ALL_CLAIMS_2012-10-14_003802_xU9tel.log</t>
  </si>
  <si>
    <t>/nas/mictau/XP_2012_01_12__0434/tests/ppc/bc/bclwdww/bclwdww005_sc.goto_ALL_CLAIMS_2012-10-14_003627_36K1BT.log</t>
  </si>
  <si>
    <t>/nas/mictau/XP_2012_01_12__0434/tests/ppc/bc/bclwdww/bclwdww005_tso.cav11.goto_ALL_CLAIMS_2012-10-14_003637_lH7rG4.log</t>
  </si>
  <si>
    <t>/nas/mictau/XP_2012_01_12__0434/tests/ppc/bc/bclwdww/bclwdww005_tso.goto_ALL_CLAIMS_2012-10-14_003651_IxqpW8.log</t>
  </si>
  <si>
    <t>/nas/mictau/XP_2012_01_12__0434/tests/ppc/bc/bclwdww/bclwdww005_tso.oepc.goto_ALL_CLAIMS_2012-10-14_003700_rzjF0G.log</t>
  </si>
  <si>
    <t>/nas/mictau/XP_2012_01_12__0434/tests/ppc/bc/bclwdww/bclwdww005_tso.opt.goto_ALL_CLAIMS_2012-10-14_003709_Yxhnov.log</t>
  </si>
  <si>
    <t>/nas/mictau/XP_2012_01_12__0434/tests/ppc/bc/bclwdww/bclwdww008_power.goto_ALL_CLAIMS_2012-10-14_012149_W82CUV.log</t>
  </si>
  <si>
    <t>ppc/bclwdww/bclwdww008</t>
  </si>
  <si>
    <t>/nas/mictau/XP_2012_01_12__0434/tests/ppc/bc/bclwdww/bclwdww008_power.oepc.goto_ALL_CLAIMS_2012-10-14_012209_x16z2T.log</t>
  </si>
  <si>
    <t>/nas/mictau/XP_2012_01_12__0434/tests/ppc/bc/bclwdww/bclwdww007_power.oepc.goto_ALL_CLAIMS_2012-10-14_012007_PRrDo5.log</t>
  </si>
  <si>
    <t>/nas/mictau/XP_2012_01_12__0434/tests/ppc/bc/bclwdww/bclwdww007_power.opt.goto_ALL_CLAIMS_2012-10-14_012015_Ufrxps.log</t>
  </si>
  <si>
    <t>/nas/mictau/XP_2012_01_12__0434/tests/ppc/bc/bclwdww/bclwdww007_pso.goto_ALL_CLAIMS_2012-10-14_011838_infAmD.log</t>
  </si>
  <si>
    <t>/nas/mictau/XP_2012_01_12__0434/tests/ppc/bc/bclwdww/bclwdww007_pso.oepc.goto_ALL_CLAIMS_2012-10-14_011842_JOCbf0.log</t>
  </si>
  <si>
    <t>/nas/mictau/XP_2012_01_12__0434/tests/ppc/bc/bclwdww/bclwdww007_pso.opt.goto_ALL_CLAIMS_2012-10-14_011847_8Ii9D1.log</t>
  </si>
  <si>
    <t>/nas/mictau/XP_2012_01_12__0434/tests/ppc/bc/bclwdww/bclwdww007_rmo.goto_ALL_CLAIMS_2012-10-14_011852_1v4mWD.log</t>
  </si>
  <si>
    <t>/nas/mictau/XP_2012_01_12__0434/tests/ppc/bc/bclwdww/bclwdww007_rmo.oepc.goto_ALL_CLAIMS_2012-10-14_011856_Qo5ppR.log</t>
  </si>
  <si>
    <t>/nas/mictau/XP_2012_01_12__0434/tests/ppc/bc/bclwdww/bclwdww006_rmo.oepc.goto_ALL_CLAIMS_2012-10-14_004349_7cYb4x.log</t>
  </si>
  <si>
    <t>/nas/mictau/XP_2012_01_12__0434/tests/ppc/bc/bclwdww/bclwdww006_rmo.opt.goto_ALL_CLAIMS_2012-10-14_004356_ilpMEl.log</t>
  </si>
  <si>
    <t>/nas/mictau/XP_2012_01_12__0434/tests/ppc/bc/bclwdww/bclwdww006_sc.goto_ALL_CLAIMS_2012-10-14_004156_7mCUWp.log</t>
  </si>
  <si>
    <t>/nas/mictau/XP_2012_01_12__0434/tests/ppc/bc/bclwdww/bclwdww006_tso.cav11.goto_ALL_CLAIMS_2012-10-14_004232_6S8ghf.log</t>
  </si>
  <si>
    <t>/nas/mictau/XP_2012_01_12__0434/tests/ppc/bc/bclwdww/bclwdww006_tso.goto_ALL_CLAIMS_2012-10-14_004259_VYeFbr.log</t>
  </si>
  <si>
    <t>/nas/mictau/XP_2012_01_12__0434/tests/ppc/bc/bclwdww/bclwdww006_tso.oepc.goto_ALL_CLAIMS_2012-10-14_004306_HjotBF.log</t>
  </si>
  <si>
    <t>/nas/mictau/XP_2012_01_12__0434/tests/ppc/bc/bclwdww/bclwdww006_tso.opt.goto_ALL_CLAIMS_2012-10-14_004313_f8UUFy.log</t>
  </si>
  <si>
    <t>/nas/mictau/XP_2012_01_12__0434/tests/ppc/bc/bclwdww/bclwdww009_power.goto_ALL_CLAIMS_2012-10-14_012340_g9eY6D.log</t>
  </si>
  <si>
    <t>ppc/bclwdww/bclwdww009</t>
  </si>
  <si>
    <t>/nas/mictau/XP_2012_01_12__0434/tests/ppc/bc/bclwdww/bclwdww009_power.oepc.goto_ALL_CLAIMS_2012-10-14_012355_uslJ2t.log</t>
  </si>
  <si>
    <t>/nas/mictau/XP_2012_01_12__0434/tests/ppc/bc/bclwdww/bclwdww009_power.opt.goto_ALL_CLAIMS_2012-10-14_012410_fK728U.log</t>
  </si>
  <si>
    <t>/nas/mictau/XP_2012_01_12__0434/tests/ppc/bc/bclwdww/bclwdww008_power.opt.goto_ALL_CLAIMS_2012-10-14_012229_UGGNPY.log</t>
  </si>
  <si>
    <t>/nas/mictau/XP_2012_01_12__0434/tests/ppc/bc/bclwdww/bclwdww008_pso.goto_ALL_CLAIMS_2012-10-14_012058_J2wuSB.log</t>
  </si>
  <si>
    <t>/nas/mictau/XP_2012_01_12__0434/tests/ppc/bc/bclwdww/bclwdww008_pso.oepc.goto_ALL_CLAIMS_2012-10-14_012104_ZMF1mr.log</t>
  </si>
  <si>
    <t>/nas/mictau/XP_2012_01_12__0434/tests/ppc/bc/bclwdww/bclwdww008_pso.opt.goto_ALL_CLAIMS_2012-10-14_012110_te2Fsg.log</t>
  </si>
  <si>
    <t>/nas/mictau/XP_2012_01_12__0434/tests/ppc/bc/bclwdww/bclwdww008_rmo.goto_ALL_CLAIMS_2012-10-14_012116_OofkE9.log</t>
  </si>
  <si>
    <t>/nas/mictau/XP_2012_01_12__0434/tests/ppc/bc/bclwdww/bclwdww008_rmo.oepc.goto_ALL_CLAIMS_2012-10-14_012122_mypWoq.log</t>
  </si>
  <si>
    <t>/nas/mictau/XP_2012_01_12__0434/tests/ppc/bc/bclwdww/bclwdww008_rmo.opt.goto_ALL_CLAIMS_2012-10-14_012129_wJrmlC.log</t>
  </si>
  <si>
    <t>/nas/mictau/XP_2012_01_12__0434/tests/ppc/bc/bclwdww/bclwdww007_rmo.opt.goto_ALL_CLAIMS_2012-10-14_011901_6K07hj.log</t>
  </si>
  <si>
    <t>/nas/mictau/XP_2012_01_12__0434/tests/ppc/bc/bclwdww/bclwdww007_sc.goto_ALL_CLAIMS_2012-10-14_011808_YZ6ICV.log</t>
  </si>
  <si>
    <t>/nas/mictau/XP_2012_01_12__0434/tests/ppc/bc/bclwdww/bclwdww007_tso.cav11.goto_ALL_CLAIMS_2012-10-14_011816_OmpRCc.log</t>
  </si>
  <si>
    <t>/nas/mictau/XP_2012_01_12__0434/tests/ppc/bc/bclwdww/bclwdww007_tso.goto_ALL_CLAIMS_2012-10-14_011824_bVTPAF.log</t>
  </si>
  <si>
    <t>/nas/mictau/XP_2012_01_12__0434/tests/ppc/bc/bclwdww/bclwdww007_tso.oepc.goto_ALL_CLAIMS_2012-10-14_011829_OCb43c.log</t>
  </si>
  <si>
    <t>/nas/mictau/XP_2012_01_12__0434/tests/ppc/bc/bclwdww/bclwdww007_tso.opt.goto_ALL_CLAIMS_2012-10-14_011833_T3MECB.log</t>
  </si>
  <si>
    <t>/nas/mictau/XP_2012_01_12__0434/tests/ppc/bc/bclwsww/bclwsww000_power.goto_ALL_CLAIMS_2012-10-13_231740_LKrgAk.log</t>
  </si>
  <si>
    <t>ppc/bclwsww/bclwsww000</t>
  </si>
  <si>
    <t>/nas/mictau/XP_2012_01_12__0434/tests/ppc/bc/bclwsww/bclwsww000_power.oepc.goto_ALL_CLAIMS_2012-10-13_232114_fdDmh8.log</t>
  </si>
  <si>
    <t>/nas/mictau/XP_2012_01_12__0434/tests/ppc/bc/bclwsww/bclwsww000_power.opt.goto_ALL_CLAIMS_2012-10-13_232351_ExuEbt.log</t>
  </si>
  <si>
    <t>/nas/mictau/XP_2012_01_12__0434/tests/ppc/bc/bclwsww/bclwsww000_pso.goto_ALL_CLAIMS_2012-10-13_230752_R0rSeh.log</t>
  </si>
  <si>
    <t>/nas/mictau/XP_2012_01_12__0434/tests/ppc/bc/bclwdww/bclwdww009_pso.goto_ALL_CLAIMS_2012-10-14_012303_4CMUem.log</t>
  </si>
  <si>
    <t>/nas/mictau/XP_2012_01_12__0434/tests/ppc/bc/bclwdww/bclwdww009_pso.oepc.goto_ALL_CLAIMS_2012-10-14_012308_mLRkFw.log</t>
  </si>
  <si>
    <t>/nas/mictau/XP_2012_01_12__0434/tests/ppc/bc/bclwdww/bclwdww009_pso.opt.goto_ALL_CLAIMS_2012-10-14_012312_EdhLBx.log</t>
  </si>
  <si>
    <t>/nas/mictau/XP_2012_01_12__0434/tests/ppc/bc/bclwdww/bclwdww009_rmo.goto_ALL_CLAIMS_2012-10-14_012317_YpaAug.log</t>
  </si>
  <si>
    <t>/nas/mictau/XP_2012_01_12__0434/tests/ppc/bc/bclwdww/bclwdww009_rmo.oepc.goto_ALL_CLAIMS_2012-10-14_012321_18pZN8.log</t>
  </si>
  <si>
    <t>/nas/mictau/XP_2012_01_12__0434/tests/ppc/bc/bclwdww/bclwdww009_rmo.opt.goto_ALL_CLAIMS_2012-10-14_012325_y6QGdZ.log</t>
  </si>
  <si>
    <t>/nas/mictau/XP_2012_01_12__0434/tests/ppc/bc/bclwdww/bclwdww009_sc.goto_ALL_CLAIMS_2012-10-14_012235_EZTJWv.log</t>
  </si>
  <si>
    <t>/nas/mictau/XP_2012_01_12__0434/tests/ppc/bc/bclwdww/bclwdww008_sc.goto_ALL_CLAIMS_2012-10-14_012021_8FDKrM.log</t>
  </si>
  <si>
    <t>/nas/mictau/XP_2012_01_12__0434/tests/ppc/bc/bclwdww/bclwdww008_tso.cav11.goto_ALL_CLAIMS_2012-10-14_012033_fWVuQe.log</t>
  </si>
  <si>
    <t>/nas/mictau/XP_2012_01_12__0434/tests/ppc/bc/bclwdww/bclwdww008_tso.goto_ALL_CLAIMS_2012-10-14_012040_4CS5A6.log</t>
  </si>
  <si>
    <t>/nas/mictau/XP_2012_01_12__0434/tests/ppc/bc/bclwdww/bclwdww008_tso.oepc.goto_ALL_CLAIMS_2012-10-14_012046_uzAh48.log</t>
  </si>
  <si>
    <t>/nas/mictau/XP_2012_01_12__0434/tests/ppc/bc/bclwdww/bclwdww008_tso.opt.goto_ALL_CLAIMS_2012-10-14_012052_o97sqh.log</t>
  </si>
  <si>
    <t>/nas/mictau/XP_2012_01_12__0434/tests/ppc/cross/iriw+addrs_power.goto_ALL_CLAIMS_2012-10-13_224200_VsZEbk.log</t>
  </si>
  <si>
    <t>ppc/cross/iriw+addrs</t>
  </si>
  <si>
    <t>/nas/mictau/XP_2012_01_12__0434/tests/ppc/cross/iriw+addrs_power.oepc.goto_ALL_CLAIMS_2012-10-13_224224_8MeHUA.log</t>
  </si>
  <si>
    <t>/nas/mictau/XP_2012_01_12__0434/tests/ppc/cross/iriw+addrs_power.opt.goto_ALL_CLAIMS_2012-10-13_224232_xaQAxV.log</t>
  </si>
  <si>
    <t>/nas/mictau/XP_2012_01_12__0434/tests/ppc/cross/iriw+addrs_pso.goto_ALL_CLAIMS_2012-10-13_224138_lqnt5f.log</t>
  </si>
  <si>
    <t>/nas/mictau/XP_2012_01_12__0434/tests/ppc/cross/iriw+addrs_pso.oepc.goto_ALL_CLAIMS_2012-10-13_224142_5iLnIu.log</t>
  </si>
  <si>
    <t>/nas/mictau/XP_2012_01_12__0434/tests/ppc/bc/bclwsww/bclwsww000_pso.oepc.goto_ALL_CLAIMS_2012-10-13_230946_YD5jUN.log</t>
  </si>
  <si>
    <t>/nas/mictau/XP_2012_01_12__0434/tests/ppc/bc/bclwsww/bclwsww000_pso.opt.goto_ALL_CLAIMS_2012-10-13_231146_dMSvvo.log</t>
  </si>
  <si>
    <t>/nas/mictau/XP_2012_01_12__0434/tests/ppc/bc/bclwsww/bclwsww000_rmo.goto_ALL_CLAIMS_2012-10-13_231342_m0mHKd.log</t>
  </si>
  <si>
    <t>/nas/mictau/XP_2012_01_12__0434/tests/ppc/bc/bclwsww/bclwsww000_rmo.oepc.goto_ALL_CLAIMS_2012-10-13_231523_LSRk0M.log</t>
  </si>
  <si>
    <t>/nas/mictau/XP_2012_01_12__0434/tests/ppc/bc/bclwsww/bclwsww000_rmo.opt.goto_ALL_CLAIMS_2012-10-13_231653_mDERwT.log</t>
  </si>
  <si>
    <t>/nas/mictau/XP_2012_01_12__0434/tests/ppc/bc/bclwsww/bclwsww000_sc.goto_ALL_CLAIMS_2012-10-13_230030_fGVDcv.log</t>
  </si>
  <si>
    <t>/nas/mictau/XP_2012_01_12__0434/tests/ppc/bc/bclwsww/bclwsww000_tso.cav11.goto_ALL_CLAIMS_2012-10-13_230039_TfwTSl.log</t>
  </si>
  <si>
    <t>/nas/mictau/XP_2012_01_12__0434/tests/ppc/bc/bclwdww/bclwdww009_tso.cav11.goto_ALL_CLAIMS_2012-10-14_012243_BBHkkB.log</t>
  </si>
  <si>
    <t>/nas/mictau/XP_2012_01_12__0434/tests/ppc/bc/bclwdww/bclwdww009_tso.goto_ALL_CLAIMS_2012-10-14_012250_9vfoOx.log</t>
  </si>
  <si>
    <t>/nas/mictau/XP_2012_01_12__0434/tests/ppc/bc/bclwdww/bclwdww009_tso.oepc.goto_ALL_CLAIMS_2012-10-14_012255_rSycxf.log</t>
  </si>
  <si>
    <t>/nas/mictau/XP_2012_01_12__0434/tests/ppc/bc/bclwdww/bclwdww009_tso.opt.goto_ALL_CLAIMS_2012-10-14_012259_qjN3bF.log</t>
  </si>
  <si>
    <t>/nas/mictau/XP_2012_01_12__0434/tests/ppc/cross/iriw+addrs_tso.opt.goto_ALL_CLAIMS_2012-10-13_224134_hcaUlO.log</t>
  </si>
  <si>
    <t>/nas/mictau/XP_2012_01_12__0434/tests/ppc/cross/iriw+lwsync+addr_power.goto_ALL_CLAIMS_2012-10-13_224348_tFXGdm.log</t>
  </si>
  <si>
    <t>ppc/cross/iriw+lwsync+addr</t>
  </si>
  <si>
    <t>/nas/mictau/XP_2012_01_12__0434/tests/ppc/cross/iriw+lwsync+addr_power.oepc.goto_ALL_CLAIMS_2012-10-13_224410_QOXT2A.log</t>
  </si>
  <si>
    <t>/nas/mictau/XP_2012_01_12__0434/tests/ppc/cross/iriw+lwsync+addr_power.opt.goto_ALL_CLAIMS_2012-10-13_224418_Oi4aDH.log</t>
  </si>
  <si>
    <t>/nas/mictau/XP_2012_01_12__0434/tests/ppc/cross/iriw+lwsync+addr_pso.goto_ALL_CLAIMS_2012-10-13_224330_rX6PAG.log</t>
  </si>
  <si>
    <t>/nas/mictau/XP_2012_01_12__0434/tests/ppc/cross/iriw+lwsync+addr_pso.oepc.goto_ALL_CLAIMS_2012-10-13_224334_bHrP5T.log</t>
  </si>
  <si>
    <t>/nas/mictau/XP_2012_01_12__0434/tests/ppc/cross/iriw+addrs_pso.opt.goto_ALL_CLAIMS_2012-10-13_224145_8Sy3hW.log</t>
  </si>
  <si>
    <t>/nas/mictau/XP_2012_01_12__0434/tests/ppc/cross/iriw+addrs_rmo.goto_ALL_CLAIMS_2012-10-13_224148_Px8Xsn.log</t>
  </si>
  <si>
    <t>/nas/mictau/XP_2012_01_12__0434/tests/ppc/cross/iriw+addrs_rmo.oepc.goto_ALL_CLAIMS_2012-10-13_224154_GBKaDZ.log</t>
  </si>
  <si>
    <t>/nas/mictau/XP_2012_01_12__0434/tests/ppc/cross/iriw+addrs_rmo.opt.goto_ALL_CLAIMS_2012-10-13_224157_nkwrhk.log</t>
  </si>
  <si>
    <t>/nas/mictau/XP_2012_01_12__0434/tests/ppc/cross/iriw+addrs_sc.goto_ALL_CLAIMS_2012-10-13_224045_utBPOd.log</t>
  </si>
  <si>
    <t>/nas/mictau/XP_2012_01_12__0434/tests/ppc/cross/iriw+addrs_tso.cav11.goto_ALL_CLAIMS_2012-10-13_224048_gynJbF.log</t>
  </si>
  <si>
    <t>/nas/mictau/XP_2012_01_12__0434/tests/ppc/cross/iriw+addrs_tso.goto_ALL_CLAIMS_2012-10-13_224128_UHmtt5.log</t>
  </si>
  <si>
    <t>/nas/mictau/XP_2012_01_12__0434/tests/ppc/bc/bclwsww/bclwsww000_tso.goto_ALL_CLAIMS_2012-10-13_230257_GDrJof.log</t>
  </si>
  <si>
    <t>/nas/mictau/XP_2012_01_12__0434/tests/ppc/bc/bclwsww/bclwsww000_tso.oepc.goto_ALL_CLAIMS_2012-10-13_230434_TBM9et.log</t>
  </si>
  <si>
    <t>/nas/mictau/XP_2012_01_12__0434/tests/ppc/bc/bclwsww/bclwsww000_tso.opt.goto_ALL_CLAIMS_2012-10-13_230615_7wclan.log</t>
  </si>
  <si>
    <t>/nas/mictau/XP_2012_01_12__0434/tests/ppc/cross/iriw+lwsync+addr_tso.opt.goto_ALL_CLAIMS_2012-10-13_224327_DFexbv.log</t>
  </si>
  <si>
    <t>/nas/mictau/XP_2012_01_12__0434/tests/ppc/cross/iriw+lwsyncs_power.goto_ALL_CLAIMS_2012-10-13_224531_WyeBSE.log</t>
  </si>
  <si>
    <t>ppc/cross/iriw+lwsyncs</t>
  </si>
  <si>
    <t>/nas/mictau/XP_2012_01_12__0434/tests/ppc/cross/iriw+lwsyncs_power.oepc.goto_ALL_CLAIMS_2012-10-13_224550_uZY1kF.log</t>
  </si>
  <si>
    <t>/nas/mictau/XP_2012_01_12__0434/tests/ppc/cross/iriw+lwsyncs_power.opt.goto_ALL_CLAIMS_2012-10-13_224558_XAwfL1.log</t>
  </si>
  <si>
    <t>/nas/mictau/XP_2012_01_12__0434/tests/ppc/cross/iriw+lwsyncs_pso.goto_ALL_CLAIMS_2012-10-13_224514_uC09xL.log</t>
  </si>
  <si>
    <t>/nas/mictau/XP_2012_01_12__0434/tests/ppc/cross/iriw+lwsyncs_pso.oepc.goto_ALL_CLAIMS_2012-10-13_224517_5WkEvE.log</t>
  </si>
  <si>
    <t>/nas/mictau/XP_2012_01_12__0434/tests/ppc/cross/iriw+lwsyncs_pso.opt.goto_ALL_CLAIMS_2012-10-13_224519_y1svRE.log</t>
  </si>
  <si>
    <t>/nas/mictau/XP_2012_01_12__0434/tests/ppc/cross/iriw+lwsync+addr_pso.opt.goto_ALL_CLAIMS_2012-10-13_224337_HJsuG2.log</t>
  </si>
  <si>
    <t>/nas/mictau/XP_2012_01_12__0434/tests/ppc/cross/iriw+lwsync+addr_rmo.goto_ALL_CLAIMS_2012-10-13_224340_QWdRXi.log</t>
  </si>
  <si>
    <t>/nas/mictau/XP_2012_01_12__0434/tests/ppc/cross/iriw+lwsync+addr_rmo.oepc.goto_ALL_CLAIMS_2012-10-13_224343_JVPVah.log</t>
  </si>
  <si>
    <t>/nas/mictau/XP_2012_01_12__0434/tests/ppc/cross/iriw+lwsync+addr_rmo.opt.goto_ALL_CLAIMS_2012-10-13_224345_9vf8n0.log</t>
  </si>
  <si>
    <t>/nas/mictau/XP_2012_01_12__0434/tests/ppc/cross/iriw+lwsync+addr_sc.goto_ALL_CLAIMS_2012-10-13_224241_pkB2Bd.log</t>
  </si>
  <si>
    <t>/nas/mictau/XP_2012_01_12__0434/tests/ppc/cross/iriw+lwsync+addr_tso.cav11.goto_ALL_CLAIMS_2012-10-13_224244_4PndaV.log</t>
  </si>
  <si>
    <t>/nas/mictau/XP_2012_01_12__0434/tests/ppc/cross/iriw+lwsync+addr_tso.goto_ALL_CLAIMS_2012-10-13_224322_GdI1BX.log</t>
  </si>
  <si>
    <t>/nas/mictau/XP_2012_01_12__0434/tests/ppc/cross/iriw+lwsync+addr_tso.oepc.goto_ALL_CLAIMS_2012-10-13_224324_lDQMeZ.log</t>
  </si>
  <si>
    <t>/nas/mictau/XP_2012_01_12__0434/tests/ppc/cross/iriw+addrs_tso.oepc.goto_ALL_CLAIMS_2012-10-13_224131_Nf63oT.log</t>
  </si>
  <si>
    <t>/nas/mictau/XP_2012_01_12__0434/tests/ppc/mix/mix000_tso.opt.goto_ALL_CLAIMS_2012-10-13_225412_1Ri98V.log</t>
  </si>
  <si>
    <t>/nas/mictau/XP_2012_01_12__0434/tests/ppc/mix/mix001_power.goto_ALL_CLAIMS_2012-10-13_225914_O56eYo.log</t>
  </si>
  <si>
    <t>ppc/mix/mix001</t>
  </si>
  <si>
    <t>/nas/mictau/XP_2012_01_12__0434/tests/ppc/mix/mix000_power.goto_ALL_CLAIMS_2012-10-13_225553_NmFixW.log</t>
  </si>
  <si>
    <t>ppc/mix/mix000</t>
  </si>
  <si>
    <t>/nas/mictau/XP_2012_01_12__0434/tests/ppc/mix/mix000_power.oepc.goto_ALL_CLAIMS_2012-10-13_225615_elGHDW.log</t>
  </si>
  <si>
    <t>/nas/mictau/XP_2012_01_12__0434/tests/ppc/mix/mix000_power.opt.goto_ALL_CLAIMS_2012-10-13_225624_4g3pUi.log</t>
  </si>
  <si>
    <t>/nas/mictau/XP_2012_01_12__0434/tests/ppc/mix/mix000_pso.goto_ALL_CLAIMS_2012-10-13_225422_AVa1O0.log</t>
  </si>
  <si>
    <t>/nas/mictau/XP_2012_01_12__0434/tests/ppc/mix/mix000_pso.oepc.goto_ALL_CLAIMS_2012-10-13_225452_ht6aVB.log</t>
  </si>
  <si>
    <t>/nas/mictau/XP_2012_01_12__0434/tests/ppc/mix/mix000_pso.opt.goto_ALL_CLAIMS_2012-10-13_225503_Qe5Dts.log</t>
  </si>
  <si>
    <t>/nas/mictau/XP_2012_01_12__0434/tests/ppc/mix/mix000_rmo.goto_ALL_CLAIMS_2012-10-13_225512_ZAP2MN.log</t>
  </si>
  <si>
    <t>/nas/mictau/XP_2012_01_12__0434/tests/ppc/cross/iriw+lwsyncs_rmo.goto_ALL_CLAIMS_2012-10-13_224523_m9XGZu.log</t>
  </si>
  <si>
    <t>/nas/mictau/XP_2012_01_12__0434/tests/ppc/cross/iriw+lwsyncs_rmo.oepc.goto_ALL_CLAIMS_2012-10-13_224525_F4XWxF.log</t>
  </si>
  <si>
    <t>/nas/mictau/XP_2012_01_12__0434/tests/ppc/cross/iriw+lwsyncs_rmo.opt.goto_ALL_CLAIMS_2012-10-13_224528_H2DoNU.log</t>
  </si>
  <si>
    <t>/nas/mictau/XP_2012_01_12__0434/tests/ppc/cross/iriw+lwsyncs_sc.goto_ALL_CLAIMS_2012-10-13_224424_dfq16Z.log</t>
  </si>
  <si>
    <t>/nas/mictau/XP_2012_01_12__0434/tests/ppc/cross/iriw+lwsyncs_tso.cav11.goto_ALL_CLAIMS_2012-10-13_224428_eQlnGv.log</t>
  </si>
  <si>
    <t>/nas/mictau/XP_2012_01_12__0434/tests/ppc/cross/iriw+lwsyncs_tso.goto_ALL_CLAIMS_2012-10-13_224504_QvFfdu.log</t>
  </si>
  <si>
    <t>/nas/mictau/XP_2012_01_12__0434/tests/ppc/cross/iriw+lwsyncs_tso.oepc.goto_ALL_CLAIMS_2012-10-13_224507_xnZTyh.log</t>
  </si>
  <si>
    <t>/nas/mictau/XP_2012_01_12__0434/tests/ppc/cross/iriw+lwsyncs_tso.opt.goto_ALL_CLAIMS_2012-10-13_224510_6LQaeI.log</t>
  </si>
  <si>
    <t>/nas/mictau/XP_2012_01_12__0434/tests/ppc/mix/mix001_tso.opt.goto_ALL_CLAIMS_2012-10-13_225741_4dfnWQ.log</t>
  </si>
  <si>
    <t>/nas/mictau/XP_2012_01_12__0434/tests/ppc/mix/mix002_power.goto_ALL_CLAIMS_2012-10-13_230306_FuXoxe.log</t>
  </si>
  <si>
    <t>ppc/mix/mix002</t>
  </si>
  <si>
    <t>/nas/mictau/XP_2012_01_12__0434/tests/ppc/mix/mix002_power.oepc.goto_ALL_CLAIMS_2012-10-13_230332_7n4F2r.log</t>
  </si>
  <si>
    <t>/nas/mictau/XP_2012_01_12__0434/tests/ppc/mix/mix002_power.opt.goto_ALL_CLAIMS_2012-10-13_230341_ynktVV.log</t>
  </si>
  <si>
    <t>/nas/mictau/XP_2012_01_12__0434/tests/ppc/mix/mix001_power.oepc.goto_ALL_CLAIMS_2012-10-13_225943_8dorZP.log</t>
  </si>
  <si>
    <t>/nas/mictau/XP_2012_01_12__0434/tests/ppc/mix/mix001_power.opt.goto_ALL_CLAIMS_2012-10-13_225953_fhyfiE.log</t>
  </si>
  <si>
    <t>/nas/mictau/XP_2012_01_12__0434/tests/ppc/mix/mix001_pso.goto_ALL_CLAIMS_2012-10-13_225750_Avy8sc.log</t>
  </si>
  <si>
    <t>/nas/mictau/XP_2012_01_12__0434/tests/ppc/mix/mix001_pso.oepc.goto_ALL_CLAIMS_2012-10-13_225813_YfaBHd.log</t>
  </si>
  <si>
    <t>/nas/mictau/XP_2012_01_12__0434/tests/ppc/mix/mix001_pso.opt.goto_ALL_CLAIMS_2012-10-13_225822_BdkSwU.log</t>
  </si>
  <si>
    <t>/nas/mictau/XP_2012_01_12__0434/tests/ppc/mix/mix001_rmo.goto_ALL_CLAIMS_2012-10-13_225830_qjaa6Z.log</t>
  </si>
  <si>
    <t>/nas/mictau/XP_2012_01_12__0434/tests/ppc/mix/mix001_rmo.oepc.goto_ALL_CLAIMS_2012-10-13_225857_EuFqWI.log</t>
  </si>
  <si>
    <t>/nas/mictau/XP_2012_01_12__0434/tests/ppc/mix/mix001_rmo.opt.goto_ALL_CLAIMS_2012-10-13_225906_Wl29h6.log</t>
  </si>
  <si>
    <t>/nas/mictau/XP_2012_01_12__0434/tests/ppc/mix/mix000_rmo.oepc.goto_ALL_CLAIMS_2012-10-13_225532_DxECe4.log</t>
  </si>
  <si>
    <t>/nas/mictau/XP_2012_01_12__0434/tests/ppc/mix/mix000_rmo.opt.goto_ALL_CLAIMS_2012-10-13_225543_kqNXOO.log</t>
  </si>
  <si>
    <t>/nas/mictau/XP_2012_01_12__0434/tests/ppc/mix/mix000_sc.goto_ALL_CLAIMS_2012-10-13_225300_cR7amO.log</t>
  </si>
  <si>
    <t>/nas/mictau/XP_2012_01_12__0434/tests/ppc/mix/mix000_tso.cav11.goto_ALL_CLAIMS_2012-10-13_225308_rDelP1.log</t>
  </si>
  <si>
    <t>/nas/mictau/XP_2012_01_12__0434/tests/ppc/mix/mix000_tso.goto_ALL_CLAIMS_2012-10-13_225335_iPJ4To.log</t>
  </si>
  <si>
    <t>/nas/mictau/XP_2012_01_12__0434/tests/ppc/mix/mix000_tso.oepc.goto_ALL_CLAIMS_2012-10-13_225403_qjHuqI.log</t>
  </si>
  <si>
    <t>/nas/mictau/XP_2012_01_12__0434/tests/ppc/mix/mix002_tso.opt.goto_ALL_CLAIMS_2012-10-13_230125_AwCDca.log</t>
  </si>
  <si>
    <t>/nas/mictau/XP_2012_01_12__0434/tests/ppc/mix/mix003_power.goto_ALL_CLAIMS_2012-10-13_230655_NdMGEf.log</t>
  </si>
  <si>
    <t>ppc/mix/mix003</t>
  </si>
  <si>
    <t>/nas/mictau/XP_2012_01_12__0434/tests/ppc/mix/mix003_power.oepc.goto_ALL_CLAIMS_2012-10-13_230716_MKU8as.log</t>
  </si>
  <si>
    <t>/nas/mictau/XP_2012_01_12__0434/tests/ppc/mix/mix003_power.opt.goto_ALL_CLAIMS_2012-10-13_230738_RxWt6t.log</t>
  </si>
  <si>
    <t>/nas/mictau/XP_2012_01_12__0434/tests/ppc/mix/mix003_pso.goto_ALL_CLAIMS_2012-10-13_230507_RmKuKE.log</t>
  </si>
  <si>
    <t>/nas/mictau/XP_2012_01_12__0434/tests/ppc/mix/mix003_pso.oepc.goto_ALL_CLAIMS_2012-10-13_230528_T2RyNz.log</t>
  </si>
  <si>
    <t>/nas/mictau/XP_2012_01_12__0434/tests/ppc/mix/mix002_pso.goto_ALL_CLAIMS_2012-10-13_230135_Fqqkz1.log</t>
  </si>
  <si>
    <t>/nas/mictau/XP_2012_01_12__0434/tests/ppc/mix/mix002_pso.oepc.goto_ALL_CLAIMS_2012-10-13_230157_IzgpAm.log</t>
  </si>
  <si>
    <t>/nas/mictau/XP_2012_01_12__0434/tests/ppc/mix/mix002_pso.opt.goto_ALL_CLAIMS_2012-10-13_230207_acUDZl.log</t>
  </si>
  <si>
    <t>/nas/mictau/XP_2012_01_12__0434/tests/ppc/mix/mix002_rmo.goto_ALL_CLAIMS_2012-10-13_230218_lt2Ej5.log</t>
  </si>
  <si>
    <t>/nas/mictau/XP_2012_01_12__0434/tests/ppc/mix/mix002_rmo.oepc.goto_ALL_CLAIMS_2012-10-13_230249_cKBeSh.log</t>
  </si>
  <si>
    <t>/nas/mictau/XP_2012_01_12__0434/tests/ppc/mix/mix002_rmo.opt.goto_ALL_CLAIMS_2012-10-13_230257_uCShwN.log</t>
  </si>
  <si>
    <t>/nas/mictau/XP_2012_01_12__0434/tests/ppc/mix/mix002_sc.goto_ALL_CLAIMS_2012-10-13_230004_a7HPWw.log</t>
  </si>
  <si>
    <t>/nas/mictau/XP_2012_01_12__0434/tests/ppc/mix/mix002_tso.cav11.goto_ALL_CLAIMS_2012-10-13_230012_9fQ7Ep.log</t>
  </si>
  <si>
    <t>/nas/mictau/XP_2012_01_12__0434/tests/ppc/mix/mix001_sc.goto_ALL_CLAIMS_2012-10-13_225633_kILc0V.log</t>
  </si>
  <si>
    <t>/nas/mictau/XP_2012_01_12__0434/tests/ppc/mix/mix001_tso.cav11.goto_ALL_CLAIMS_2012-10-13_225641_vqcScl.log</t>
  </si>
  <si>
    <t>/nas/mictau/XP_2012_01_12__0434/tests/ppc/mix/mix001_tso.goto_ALL_CLAIMS_2012-10-13_225709_hE7hw8.log</t>
  </si>
  <si>
    <t>/nas/mictau/XP_2012_01_12__0434/tests/ppc/mix/mix001_tso.oepc.goto_ALL_CLAIMS_2012-10-13_225732_rfMQNt.log</t>
  </si>
  <si>
    <t>/nas/mictau/XP_2012_01_12__0434/tests/ppc/mix/mix003_tso.opt.goto_ALL_CLAIMS_2012-10-13_230456_x8X8Wb.log</t>
  </si>
  <si>
    <t>/nas/mictau/XP_2012_01_12__0434/tests/ppc/mix/mix004_power.goto_ALL_CLAIMS_2012-10-13_231103_5RZoTk.log</t>
  </si>
  <si>
    <t>ppc/mix/mix004</t>
  </si>
  <si>
    <t>/nas/mictau/XP_2012_01_12__0434/tests/ppc/mix/mix004_power.oepc.goto_ALL_CLAIMS_2012-10-13_231142_wtP6du.log</t>
  </si>
  <si>
    <t>/nas/mictau/XP_2012_01_12__0434/tests/ppc/mix/mix004_power.opt.goto_ALL_CLAIMS_2012-10-13_231206_XNGIRp.log</t>
  </si>
  <si>
    <t>/nas/mictau/XP_2012_01_12__0434/tests/ppc/mix/mix004_pso.goto_ALL_CLAIMS_2012-10-13_230902_2koFhO.log</t>
  </si>
  <si>
    <t>/nas/mictau/XP_2012_01_12__0434/tests/ppc/mix/mix004_pso.oepc.goto_ALL_CLAIMS_2012-10-13_230932_2erNrz.log</t>
  </si>
  <si>
    <t>/nas/mictau/XP_2012_01_12__0434/tests/ppc/mix/mix004_pso.opt.goto_ALL_CLAIMS_2012-10-13_230955_FlOXk6.log</t>
  </si>
  <si>
    <t>/nas/mictau/XP_2012_01_12__0434/tests/ppc/mix/mix004_rmo.goto_ALL_CLAIMS_2012-10-13_231007_9Qfr5k.log</t>
  </si>
  <si>
    <t>/nas/mictau/XP_2012_01_12__0434/tests/ppc/mix/mix003_pso.opt.goto_ALL_CLAIMS_2012-10-13_230551_9ruJHi.log</t>
  </si>
  <si>
    <t>/nas/mictau/XP_2012_01_12__0434/tests/ppc/mix/mix003_rmo.goto_ALL_CLAIMS_2012-10-13_230600_Ca8R3G.log</t>
  </si>
  <si>
    <t>/nas/mictau/XP_2012_01_12__0434/tests/ppc/mix/mix003_rmo.oepc.goto_ALL_CLAIMS_2012-10-13_230623_TFQhQt.log</t>
  </si>
  <si>
    <t>/nas/mictau/XP_2012_01_12__0434/tests/ppc/mix/mix003_rmo.opt.goto_ALL_CLAIMS_2012-10-13_230644_RjVJ8r.log</t>
  </si>
  <si>
    <t>/nas/mictau/XP_2012_01_12__0434/tests/ppc/mix/mix003_sc.goto_ALL_CLAIMS_2012-10-13_230350_hntyf5.log</t>
  </si>
  <si>
    <t>/nas/mictau/XP_2012_01_12__0434/tests/ppc/mix/mix003_tso.cav11.goto_ALL_CLAIMS_2012-10-13_230358_3Ffv0z.log</t>
  </si>
  <si>
    <t>/nas/mictau/XP_2012_01_12__0434/tests/ppc/mix/mix003_tso.goto_ALL_CLAIMS_2012-10-13_230426_CWOqq1.log</t>
  </si>
  <si>
    <t>/nas/mictau/XP_2012_01_12__0434/tests/ppc/mix/mix003_tso.oepc.goto_ALL_CLAIMS_2012-10-13_230446_4A1MOx.log</t>
  </si>
  <si>
    <t>/nas/mictau/XP_2012_01_12__0434/tests/ppc/mix/mix002_tso.goto_ALL_CLAIMS_2012-10-13_230053_LHwK52.log</t>
  </si>
  <si>
    <t>/nas/mictau/XP_2012_01_12__0434/tests/ppc/mix/mix002_tso.oepc.goto_ALL_CLAIMS_2012-10-13_230115_4rdvTv.log</t>
  </si>
  <si>
    <t>/nas/mictau/XP_2012_01_12__0434/tests/ppc/mix/mix006_power.oepc.goto_ALL_CLAIMS_2012-10-13_232017_2PcSog.log</t>
  </si>
  <si>
    <t>/nas/mictau/XP_2012_01_12__0434/tests/ppc/mix/mix006_power.opt.goto_ALL_CLAIMS_2012-10-13_232027_gzRr3Z.log</t>
  </si>
  <si>
    <t>/nas/mictau/XP_2012_01_12__0434/tests/ppc/mix/mix005_power.oepc.goto_ALL_CLAIMS_2012-10-13_231633_pigBD4.log</t>
  </si>
  <si>
    <t>/nas/mictau/XP_2012_01_12__0434/tests/ppc/mix/mix005_power.opt.goto_ALL_CLAIMS_2012-10-13_231642_bKyrPV.log</t>
  </si>
  <si>
    <t>/nas/mictau/XP_2012_01_12__0434/tests/ppc/mix/mix005_pso.goto_ALL_CLAIMS_2012-10-13_231355_v84mho.log</t>
  </si>
  <si>
    <t>/nas/mictau/XP_2012_01_12__0434/tests/ppc/mix/mix005_pso.oepc.goto_ALL_CLAIMS_2012-10-13_231432_5O2bU1.log</t>
  </si>
  <si>
    <t>/nas/mictau/XP_2012_01_12__0434/tests/ppc/mix/mix005_pso.opt.goto_ALL_CLAIMS_2012-10-13_231442_eejyuP.log</t>
  </si>
  <si>
    <t>/nas/mictau/XP_2012_01_12__0434/tests/ppc/mix/mix005_rmo.goto_ALL_CLAIMS_2012-10-13_231451_ITtGVv.log</t>
  </si>
  <si>
    <t>/nas/mictau/XP_2012_01_12__0434/tests/ppc/mix/mix005_rmo.oepc.goto_ALL_CLAIMS_2012-10-13_231524_zSDwtg.log</t>
  </si>
  <si>
    <t>/nas/mictau/XP_2012_01_12__0434/tests/ppc/mix/mix005_rmo.opt.goto_ALL_CLAIMS_2012-10-13_231533_6PNQi5.log</t>
  </si>
  <si>
    <t>/nas/mictau/XP_2012_01_12__0434/tests/ppc/mix/mix004_rmo.oepc.goto_ALL_CLAIMS_2012-10-13_231027_MDBz4V.log</t>
  </si>
  <si>
    <t>/nas/mictau/XP_2012_01_12__0434/tests/ppc/mix/mix004_rmo.opt.goto_ALL_CLAIMS_2012-10-13_231051_gV5iln.log</t>
  </si>
  <si>
    <t>/nas/mictau/XP_2012_01_12__0434/tests/ppc/mix/mix004_sc.goto_ALL_CLAIMS_2012-10-13_230749_FDgwqq.log</t>
  </si>
  <si>
    <t>/nas/mictau/XP_2012_01_12__0434/tests/ppc/mix/mix004_tso.cav11.goto_ALL_CLAIMS_2012-10-13_230757_Z3EdYL.log</t>
  </si>
  <si>
    <t>/nas/mictau/XP_2012_01_12__0434/tests/ppc/mix/mix004_tso.goto_ALL_CLAIMS_2012-10-13_230824_Rib5u4.log</t>
  </si>
  <si>
    <t>/nas/mictau/XP_2012_01_12__0434/tests/ppc/mix/mix004_tso.oepc.goto_ALL_CLAIMS_2012-10-13_230842_gmIlkK.log</t>
  </si>
  <si>
    <t>/nas/mictau/XP_2012_01_12__0434/tests/ppc/mix/mix004_tso.opt.goto_ALL_CLAIMS_2012-10-13_230852_J0AQJg.log</t>
  </si>
  <si>
    <t>/nas/mictau/XP_2012_01_12__0434/tests/ppc/mix/mix005_power.goto_ALL_CLAIMS_2012-10-13_231542_zs0Z3O.log</t>
  </si>
  <si>
    <t>ppc/mix/mix005</t>
  </si>
  <si>
    <t>/nas/mictau/XP_2012_01_12__0434/tests/ppc/mix/mix007_power.oepc.goto_ALL_CLAIMS_2012-10-13_232459_KF7Aaz.log</t>
  </si>
  <si>
    <t>/nas/mictau/XP_2012_01_12__0434/tests/ppc/mix/mix007_power.opt.goto_ALL_CLAIMS_2012-10-13_232510_7wD2c6.log</t>
  </si>
  <si>
    <t>/nas/mictau/XP_2012_01_12__0434/tests/ppc/mix/mix007_pso.goto_ALL_CLAIMS_2012-10-13_232206_2vdQS1.log</t>
  </si>
  <si>
    <t>/nas/mictau/XP_2012_01_12__0434/tests/ppc/mix/mix007_pso.oepc.goto_ALL_CLAIMS_2012-10-13_232237_fQlEpW.log</t>
  </si>
  <si>
    <t>/nas/mictau/XP_2012_01_12__0434/tests/ppc/mix/mix006_pso.goto_ALL_CLAIMS_2012-10-13_231807_lf6nOE.log</t>
  </si>
  <si>
    <t>/nas/mictau/XP_2012_01_12__0434/tests/ppc/mix/mix006_pso.oepc.goto_ALL_CLAIMS_2012-10-13_231823_BD3Kqe.log</t>
  </si>
  <si>
    <t>/nas/mictau/XP_2012_01_12__0434/tests/ppc/mix/mix006_pso.opt.goto_ALL_CLAIMS_2012-10-13_231841_VnwpKM.log</t>
  </si>
  <si>
    <t>/nas/mictau/XP_2012_01_12__0434/tests/ppc/mix/mix006_rmo.goto_ALL_CLAIMS_2012-10-13_231851_ggEops.log</t>
  </si>
  <si>
    <t>/nas/mictau/XP_2012_01_12__0434/tests/ppc/mix/mix006_rmo.oepc.goto_ALL_CLAIMS_2012-10-13_231919_148ycC.log</t>
  </si>
  <si>
    <t>/nas/mictau/XP_2012_01_12__0434/tests/ppc/mix/mix006_rmo.opt.goto_ALL_CLAIMS_2012-10-13_231927_B8XLdL.log</t>
  </si>
  <si>
    <t>/nas/mictau/XP_2012_01_12__0434/tests/ppc/mix/mix006_sc.goto_ALL_CLAIMS_2012-10-13_231651_xTMzR2.log</t>
  </si>
  <si>
    <t>/nas/mictau/XP_2012_01_12__0434/tests/ppc/mix/mix006_tso.cav11.goto_ALL_CLAIMS_2012-10-13_231659_40Q6aK.log</t>
  </si>
  <si>
    <t>/nas/mictau/XP_2012_01_12__0434/tests/ppc/mix/mix005_sc.goto_ALL_CLAIMS_2012-10-13_231218_TFOaxS.log</t>
  </si>
  <si>
    <t>/nas/mictau/XP_2012_01_12__0434/tests/ppc/mix/mix005_tso.cav11.goto_ALL_CLAIMS_2012-10-13_231228_zExCnc.log</t>
  </si>
  <si>
    <t>/nas/mictau/XP_2012_01_12__0434/tests/ppc/mix/mix005_tso.goto_ALL_CLAIMS_2012-10-13_231312_sAkTGQ.log</t>
  </si>
  <si>
    <t>/nas/mictau/XP_2012_01_12__0434/tests/ppc/mix/mix005_tso.oepc.goto_ALL_CLAIMS_2012-10-13_231332_oj7UDr.log</t>
  </si>
  <si>
    <t>/nas/mictau/XP_2012_01_12__0434/tests/ppc/mix/mix005_tso.opt.goto_ALL_CLAIMS_2012-10-13_231343_oHLX0s.log</t>
  </si>
  <si>
    <t>/nas/mictau/XP_2012_01_12__0434/tests/ppc/mix/mix006_power.goto_ALL_CLAIMS_2012-10-13_231937_UQjB3O.log</t>
  </si>
  <si>
    <t>ppc/mix/mix006</t>
  </si>
  <si>
    <t>ppc/mix/mix008</t>
  </si>
  <si>
    <t>/nas/mictau/XP_2012_01_12__0434/tests/ppc/mix/mix008_power.oepc.goto_ALL_CLAIMS_2012-10-13_232900_aSiT8T.log</t>
  </si>
  <si>
    <t>/nas/mictau/XP_2012_01_12__0434/tests/ppc/mix/mix008_power.opt.goto_ALL_CLAIMS_2012-10-13_232916_SIlNh4.log</t>
  </si>
  <si>
    <t>/nas/mictau/XP_2012_01_12__0434/tests/ppc/mix/mix008_pso.goto_ALL_CLAIMS_2012-10-13_232655_NbvyRg.log</t>
  </si>
  <si>
    <t>/nas/mictau/XP_2012_01_12__0434/tests/ppc/mix/mix008_pso.oepc.goto_ALL_CLAIMS_2012-10-13_232719_nGxVY9.log</t>
  </si>
  <si>
    <t>/nas/mictau/XP_2012_01_12__0434/tests/ppc/mix/mix008_pso.opt.goto_ALL_CLAIMS_2012-10-13_232737_dNHSRb.log</t>
  </si>
  <si>
    <t>/nas/mictau/XP_2012_01_12__0434/tests/ppc/mix/mix007_pso.opt.goto_ALL_CLAIMS_2012-10-13_232248_r0wz45.log</t>
  </si>
  <si>
    <t>/nas/mictau/XP_2012_01_12__0434/tests/ppc/mix/mix007_rmo.goto_ALL_CLAIMS_2012-10-13_232301_y8CKHi.log</t>
  </si>
  <si>
    <t>/nas/mictau/XP_2012_01_12__0434/tests/ppc/mix/mix007_rmo.oepc.goto_ALL_CLAIMS_2012-10-13_232329_Ax2WCE.log</t>
  </si>
  <si>
    <t>/nas/mictau/XP_2012_01_12__0434/tests/ppc/mix/mix007_rmo.opt.goto_ALL_CLAIMS_2012-10-13_232341_0Riyl6.log</t>
  </si>
  <si>
    <t>/nas/mictau/XP_2012_01_12__0434/tests/ppc/mix/mix007_sc.goto_ALL_CLAIMS_2012-10-13_232037_tLtQ7i.log</t>
  </si>
  <si>
    <t>/nas/mictau/XP_2012_01_12__0434/tests/ppc/mix/mix007_tso.cav11.goto_ALL_CLAIMS_2012-10-13_232045_16PXuu.log</t>
  </si>
  <si>
    <t>/nas/mictau/XP_2012_01_12__0434/tests/ppc/mix/mix007_tso.goto_ALL_CLAIMS_2012-10-13_232111_TJvE8O.log</t>
  </si>
  <si>
    <t>/nas/mictau/XP_2012_01_12__0434/tests/ppc/mix/mix007_tso.oepc.goto_ALL_CLAIMS_2012-10-13_232137_p5hf2i.log</t>
  </si>
  <si>
    <t>/nas/mictau/XP_2012_01_12__0434/tests/ppc/mix/mix006_tso.goto_ALL_CLAIMS_2012-10-13_231727_jAKbpG.log</t>
  </si>
  <si>
    <t>/nas/mictau/XP_2012_01_12__0434/tests/ppc/mix/mix006_tso.oepc.goto_ALL_CLAIMS_2012-10-13_231747_ZY6NlN.log</t>
  </si>
  <si>
    <t>/nas/mictau/XP_2012_01_12__0434/tests/ppc/mix/mix006_tso.opt.goto_ALL_CLAIMS_2012-10-13_231756_YmylGt.log</t>
  </si>
  <si>
    <t>/nas/mictau/XP_2012_01_12__0434/tests/ppc/mix/mix007_power.goto_ALL_CLAIMS_2012-10-13_232353_WVxXzg.log</t>
  </si>
  <si>
    <t>ppc/mix/mix007</t>
  </si>
  <si>
    <t>/nas/mictau/XP_2012_01_12__0434/tests/ppc/mix/mix009_power.goto_ALL_CLAIMS_2012-10-13_233226_BNqpCG.log</t>
  </si>
  <si>
    <t>ppc/mix/mix009</t>
  </si>
  <si>
    <t>/nas/mictau/XP_2012_01_12__0434/tests/ppc/mix/mix009_power.oepc.goto_ALL_CLAIMS_2012-10-13_233304_W0f5He.log</t>
  </si>
  <si>
    <t>/nas/mictau/XP_2012_01_12__0434/tests/ppc/mix/mix009_power.opt.goto_ALL_CLAIMS_2012-10-13_233319_ACgBnO.log</t>
  </si>
  <si>
    <t>/nas/mictau/XP_2012_01_12__0434/tests/ppc/mix/mix009_pso.goto_ALL_CLAIMS_2012-10-13_233047_EzPfxO.log</t>
  </si>
  <si>
    <t>/nas/mictau/XP_2012_01_12__0434/tests/ppc/mix/mix009_pso.oepc.goto_ALL_CLAIMS_2012-10-13_233111_bwTsAc.log</t>
  </si>
  <si>
    <t>/nas/mictau/XP_2012_01_12__0434/tests/ppc/mix/mix009_pso.opt.goto_ALL_CLAIMS_2012-10-13_233129_bUcGKE.log</t>
  </si>
  <si>
    <t>/nas/mictau/XP_2012_01_12__0434/tests/ppc/mix/mix009_rmo.goto_ALL_CLAIMS_2012-10-13_233137_aagViW.log</t>
  </si>
  <si>
    <t>/nas/mictau/XP_2012_01_12__0434/tests/ppc/mix/mix009_rmo.oepc.goto_ALL_CLAIMS_2012-10-13_233205_mH4VZw.log</t>
  </si>
  <si>
    <t>/nas/mictau/XP_2012_01_12__0434/tests/ppc/mix/mix008_rmo.goto_ALL_CLAIMS_2012-10-13_232746_VvBRNj.log</t>
  </si>
  <si>
    <t>/nas/mictau/XP_2012_01_12__0434/tests/ppc/mix/mix008_rmo.oepc.goto_ALL_CLAIMS_2012-10-13_232805_unwX87.log</t>
  </si>
  <si>
    <t>/nas/mictau/XP_2012_01_12__0434/tests/ppc/mix/mix008_rmo.opt.goto_ALL_CLAIMS_2012-10-13_232822_W5FFkM.log</t>
  </si>
  <si>
    <t>/nas/mictau/XP_2012_01_12__0434/tests/ppc/mix/mix008_sc.goto_ALL_CLAIMS_2012-10-13_232523_RcI2Jy.log</t>
  </si>
  <si>
    <t>/nas/mictau/XP_2012_01_12__0434/tests/ppc/mix/mix008_tso.cav11.goto_ALL_CLAIMS_2012-10-13_232533_xMcq40.log</t>
  </si>
  <si>
    <t>/nas/mictau/XP_2012_01_12__0434/tests/ppc/mix/mix008_tso.goto_ALL_CLAIMS_2012-10-13_232559_feh7Mq.log</t>
  </si>
  <si>
    <t>/nas/mictau/XP_2012_01_12__0434/tests/ppc/mix/mix008_tso.oepc.goto_ALL_CLAIMS_2012-10-13_232628_WW2EO2.log</t>
  </si>
  <si>
    <t>/nas/mictau/XP_2012_01_12__0434/tests/ppc/mix/mix008_tso.opt.goto_ALL_CLAIMS_2012-10-13_232641_DJLIOI.log</t>
  </si>
  <si>
    <t>/nas/mictau/XP_2012_01_12__0434/tests/ppc/mix/mix007_tso.opt.goto_ALL_CLAIMS_2012-10-13_232152_q4iLWa.log</t>
  </si>
  <si>
    <t>/nas/mictau/XP_2012_01_12__0434/tests/ppc/mix/mix008_power.goto_ALL_CLAIMS_2012-10-13_232831_EJmmIO.log</t>
  </si>
  <si>
    <t>/nas/mictau/XP_2012_01_12__0434/tests/ppc/mix/mix011_power.oepc.goto_ALL_CLAIMS_2012-10-13_234027_ayvNBj.log</t>
  </si>
  <si>
    <t>/nas/mictau/XP_2012_01_12__0434/tests/ppc/mix/mix011_power.opt.goto_ALL_CLAIMS_2012-10-13_234036_xDqz6d.log</t>
  </si>
  <si>
    <t>/nas/mictau/XP_2012_01_12__0434/tests/ppc/mix/mix010_power.opt.goto_ALL_CLAIMS_2012-10-13_233740_jH1N3d.log</t>
  </si>
  <si>
    <t>/nas/mictau/XP_2012_01_12__0434/tests/ppc/mix/mix010_pso.goto_ALL_CLAIMS_2012-10-13_233456_A0FamW.log</t>
  </si>
  <si>
    <t>/nas/mictau/XP_2012_01_12__0434/tests/ppc/mix/mix010_pso.oepc.goto_ALL_CLAIMS_2012-10-13_233523_hnNcNl.log</t>
  </si>
  <si>
    <t>/nas/mictau/XP_2012_01_12__0434/tests/ppc/mix/mix010_pso.opt.goto_ALL_CLAIMS_2012-10-13_233540_QyApoZ.log</t>
  </si>
  <si>
    <t>/nas/mictau/XP_2012_01_12__0434/tests/ppc/mix/mix010_rmo.goto_ALL_CLAIMS_2012-10-13_233550_Pmtavi.log</t>
  </si>
  <si>
    <t>/nas/mictau/XP_2012_01_12__0434/tests/ppc/mix/mix010_rmo.oepc.goto_ALL_CLAIMS_2012-10-13_233618_2eJQJH.log</t>
  </si>
  <si>
    <t>/nas/mictau/XP_2012_01_12__0434/tests/ppc/mix/mix010_rmo.opt.goto_ALL_CLAIMS_2012-10-13_233635_78anKe.log</t>
  </si>
  <si>
    <t>/nas/mictau/XP_2012_01_12__0434/tests/ppc/mix/mix010_sc.goto_ALL_CLAIMS_2012-10-13_233329_o5Dswn.log</t>
  </si>
  <si>
    <t>/nas/mictau/XP_2012_01_12__0434/tests/ppc/mix/mix009_rmo.opt.goto_ALL_CLAIMS_2012-10-13_233217_iwEvDC.log</t>
  </si>
  <si>
    <t>/nas/mictau/XP_2012_01_12__0434/tests/ppc/mix/mix009_sc.goto_ALL_CLAIMS_2012-10-13_232925_GWfFvt.log</t>
  </si>
  <si>
    <t>/nas/mictau/XP_2012_01_12__0434/tests/ppc/mix/mix009_tso.cav11.goto_ALL_CLAIMS_2012-10-13_232933_8XYgXH.log</t>
  </si>
  <si>
    <t>/nas/mictau/XP_2012_01_12__0434/tests/ppc/mix/mix009_tso.goto_ALL_CLAIMS_2012-10-13_232959_6oqbPR.log</t>
  </si>
  <si>
    <t>/nas/mictau/XP_2012_01_12__0434/tests/ppc/mix/mix009_tso.oepc.goto_ALL_CLAIMS_2012-10-13_233021_NLfHPd.log</t>
  </si>
  <si>
    <t>/nas/mictau/XP_2012_01_12__0434/tests/ppc/mix/mix009_tso.opt.goto_ALL_CLAIMS_2012-10-13_233034_H8oZ3w.log</t>
  </si>
  <si>
    <t>/nas/mictau/XP_2012_01_12__0434/tests/ppc/mix/mix010_power.goto_ALL_CLAIMS_2012-10-13_233644_V0DSWI.log</t>
  </si>
  <si>
    <t>ppc/mix/mix010</t>
  </si>
  <si>
    <t>/nas/mictau/XP_2012_01_12__0434/tests/ppc/mix/mix010_power.oepc.goto_ALL_CLAIMS_2012-10-13_233723_eRWA4D.log</t>
  </si>
  <si>
    <t>ppc/mix/mix012</t>
  </si>
  <si>
    <t>/nas/mictau/XP_2012_01_12__0434/tests/ppc/mix/mix012_power.oepc.goto_ALL_CLAIMS_2012-10-13_234501_otZ7SS.log</t>
  </si>
  <si>
    <t>/nas/mictau/XP_2012_01_12__0434/tests/ppc/mix/mix012_power.opt.goto_ALL_CLAIMS_2012-10-13_234510_7IFRqZ.log</t>
  </si>
  <si>
    <t>/nas/mictau/XP_2012_01_12__0434/tests/ppc/mix/mix012_pso.goto_ALL_CLAIMS_2012-10-13_234221_5dal1H.log</t>
  </si>
  <si>
    <t>/nas/mictau/XP_2012_01_12__0434/tests/ppc/mix/mix012_pso.oepc.goto_ALL_CLAIMS_2012-10-13_234251_T1ZKcq.log</t>
  </si>
  <si>
    <t>/nas/mictau/XP_2012_01_12__0434/tests/ppc/mix/mix011_pso.goto_ALL_CLAIMS_2012-10-13_233850_7io4Lc.log</t>
  </si>
  <si>
    <t>/nas/mictau/XP_2012_01_12__0434/tests/ppc/mix/mix011_pso.oepc.goto_ALL_CLAIMS_2012-10-13_233907_P9m3aS.log</t>
  </si>
  <si>
    <t>/nas/mictau/XP_2012_01_12__0434/tests/ppc/mix/mix011_pso.opt.goto_ALL_CLAIMS_2012-10-13_233914_D59G7k.log</t>
  </si>
  <si>
    <t>/nas/mictau/XP_2012_01_12__0434/tests/ppc/mix/mix011_rmo.goto_ALL_CLAIMS_2012-10-13_233923_nYXaTs.log</t>
  </si>
  <si>
    <t>/nas/mictau/XP_2012_01_12__0434/tests/ppc/mix/mix011_rmo.oepc.goto_ALL_CLAIMS_2012-10-13_233940_wi6cvF.log</t>
  </si>
  <si>
    <t>/nas/mictau/XP_2012_01_12__0434/tests/ppc/mix/mix011_rmo.opt.goto_ALL_CLAIMS_2012-10-13_233950_dAKWer.log</t>
  </si>
  <si>
    <t>/nas/mictau/XP_2012_01_12__0434/tests/ppc/mix/mix011_sc.goto_ALL_CLAIMS_2012-10-13_233749_pw1cKh.log</t>
  </si>
  <si>
    <t>/nas/mictau/XP_2012_01_12__0434/tests/ppc/mix/mix011_tso.cav11.goto_ALL_CLAIMS_2012-10-13_233757_piugXa.log</t>
  </si>
  <si>
    <t>/nas/mictau/XP_2012_01_12__0434/tests/ppc/mix/mix010_tso.cav11.goto_ALL_CLAIMS_2012-10-13_233337_K20LPA.log</t>
  </si>
  <si>
    <t>/nas/mictau/XP_2012_01_12__0434/tests/ppc/mix/mix010_tso.goto_ALL_CLAIMS_2012-10-13_233404_9jjlk6.log</t>
  </si>
  <si>
    <t>/nas/mictau/XP_2012_01_12__0434/tests/ppc/mix/mix010_tso.oepc.goto_ALL_CLAIMS_2012-10-13_233432_kSntD1.log</t>
  </si>
  <si>
    <t>/nas/mictau/XP_2012_01_12__0434/tests/ppc/mix/mix010_tso.opt.goto_ALL_CLAIMS_2012-10-13_233447_bTAdJW.log</t>
  </si>
  <si>
    <t>/nas/mictau/XP_2012_01_12__0434/tests/ppc/mix/mix011_power.goto_ALL_CLAIMS_2012-10-13_234001_q50tos.log</t>
  </si>
  <si>
    <t>ppc/mix/mix011</t>
  </si>
  <si>
    <t>ppc/mix/mix013</t>
  </si>
  <si>
    <t>/nas/mictau/XP_2012_01_12__0434/tests/ppc/mix/mix013_power.oepc.goto_ALL_CLAIMS_2012-10-13_234757_l2Uxlm.log</t>
  </si>
  <si>
    <t>/nas/mictau/XP_2012_01_12__0434/tests/ppc/mix/mix013_power.opt.goto_ALL_CLAIMS_2012-10-13_234805_lkP7RO.log</t>
  </si>
  <si>
    <t>/nas/mictau/XP_2012_01_12__0434/tests/ppc/mix/mix013_pso.goto_ALL_CLAIMS_2012-10-13_234621_zkD7Zf.log</t>
  </si>
  <si>
    <t>/nas/mictau/XP_2012_01_12__0434/tests/ppc/mix/mix013_pso.oepc.goto_ALL_CLAIMS_2012-10-13_234642_RjFkKS.log</t>
  </si>
  <si>
    <t>/nas/mictau/XP_2012_01_12__0434/tests/ppc/mix/mix013_pso.opt.goto_ALL_CLAIMS_2012-10-13_234651_5FVr59.log</t>
  </si>
  <si>
    <t>/nas/mictau/XP_2012_01_12__0434/tests/ppc/mix/mix013_rmo.goto_ALL_CLAIMS_2012-10-13_234659_NI4Ga5.log</t>
  </si>
  <si>
    <t>/nas/mictau/XP_2012_01_12__0434/tests/ppc/mix/mix012_pso.opt.goto_ALL_CLAIMS_2012-10-13_234302_TDy1vJ.log</t>
  </si>
  <si>
    <t>/nas/mictau/XP_2012_01_12__0434/tests/ppc/mix/mix012_rmo.goto_ALL_CLAIMS_2012-10-13_234314_BvKz3L.log</t>
  </si>
  <si>
    <t>/nas/mictau/XP_2012_01_12__0434/tests/ppc/mix/mix012_rmo.oepc.goto_ALL_CLAIMS_2012-10-13_234402_MOctv5.log</t>
  </si>
  <si>
    <t>/nas/mictau/XP_2012_01_12__0434/tests/ppc/mix/mix012_rmo.opt.goto_ALL_CLAIMS_2012-10-13_234412_WF5l0v.log</t>
  </si>
  <si>
    <t>/nas/mictau/XP_2012_01_12__0434/tests/ppc/mix/mix012_sc.goto_ALL_CLAIMS_2012-10-13_234046_YVR2co.log</t>
  </si>
  <si>
    <t>/nas/mictau/XP_2012_01_12__0434/tests/ppc/mix/mix012_tso.cav11.goto_ALL_CLAIMS_2012-10-13_234054_pmPCzd.log</t>
  </si>
  <si>
    <t>/nas/mictau/XP_2012_01_12__0434/tests/ppc/mix/mix012_tso.goto_ALL_CLAIMS_2012-10-13_234126_Yx0sHF.log</t>
  </si>
  <si>
    <t>/nas/mictau/XP_2012_01_12__0434/tests/ppc/mix/mix012_tso.oepc.goto_ALL_CLAIMS_2012-10-13_234201_OPbAk3.log</t>
  </si>
  <si>
    <t>/nas/mictau/XP_2012_01_12__0434/tests/ppc/mix/mix011_tso.goto_ALL_CLAIMS_2012-10-13_233814_d0Fhoy.log</t>
  </si>
  <si>
    <t>/nas/mictau/XP_2012_01_12__0434/tests/ppc/mix/mix011_tso.oepc.goto_ALL_CLAIMS_2012-10-13_233833_GUKxt6.log</t>
  </si>
  <si>
    <t>/nas/mictau/XP_2012_01_12__0434/tests/ppc/mix/mix011_tso.opt.goto_ALL_CLAIMS_2012-10-13_233841_02O7Zn.log</t>
  </si>
  <si>
    <t>/nas/mictau/XP_2012_01_12__0434/tests/ppc/mix/mix012_power.goto_ALL_CLAIMS_2012-10-13_234422_TSC91l.log</t>
  </si>
  <si>
    <t>/nas/mictau/XP_2012_01_12__0434/tests/ppc/mix/mix014_power.oepc.goto_ALL_CLAIMS_2012-10-13_235124_93qKmS.log</t>
  </si>
  <si>
    <t>/nas/mictau/XP_2012_01_12__0434/tests/ppc/mix/mix014_power.opt.goto_ALL_CLAIMS_2012-10-13_235134_YtjStL.log</t>
  </si>
  <si>
    <t>/nas/mictau/XP_2012_01_12__0434/tests/ppc/mix/mix014_pso.goto_ALL_CLAIMS_2012-10-13_234924_JJlwif.log</t>
  </si>
  <si>
    <t>/nas/mictau/XP_2012_01_12__0434/tests/ppc/mix/mix014_pso.oepc.goto_ALL_CLAIMS_2012-10-13_234950_Cd8TsL.log</t>
  </si>
  <si>
    <t>/nas/mictau/XP_2012_01_12__0434/tests/ppc/mix/mix014_pso.opt.goto_ALL_CLAIMS_2012-10-13_234959_g8202Z.log</t>
  </si>
  <si>
    <t>/nas/mictau/XP_2012_01_12__0434/tests/ppc/mix/mix014_rmo.goto_ALL_CLAIMS_2012-10-13_235011_z1ly4b.log</t>
  </si>
  <si>
    <t>/nas/mictau/XP_2012_01_12__0434/tests/ppc/mix/mix014_rmo.oepc.goto_ALL_CLAIMS_2012-10-13_235033_DCPHxY.log</t>
  </si>
  <si>
    <t>/nas/mictau/XP_2012_01_12__0434/tests/ppc/mix/mix014_rmo.opt.goto_ALL_CLAIMS_2012-10-13_235041_wjRyzj.log</t>
  </si>
  <si>
    <t>/nas/mictau/XP_2012_01_12__0434/tests/ppc/mix/mix013_rmo.oepc.goto_ALL_CLAIMS_2012-10-13_234718_udIQiR.log</t>
  </si>
  <si>
    <t>/nas/mictau/XP_2012_01_12__0434/tests/ppc/mix/mix013_rmo.opt.goto_ALL_CLAIMS_2012-10-13_234727_QBJV1z.log</t>
  </si>
  <si>
    <t>/nas/mictau/XP_2012_01_12__0434/tests/ppc/mix/mix013_sc.goto_ALL_CLAIMS_2012-10-13_234520_FboLkn.log</t>
  </si>
  <si>
    <t>/nas/mictau/XP_2012_01_12__0434/tests/ppc/mix/mix013_tso.cav11.goto_ALL_CLAIMS_2012-10-13_234527_CczD36.log</t>
  </si>
  <si>
    <t>/nas/mictau/XP_2012_01_12__0434/tests/ppc/mix/mix013_tso.goto_ALL_CLAIMS_2012-10-13_234547_gBhQSk.log</t>
  </si>
  <si>
    <t>/nas/mictau/XP_2012_01_12__0434/tests/ppc/mix/mix013_tso.oepc.goto_ALL_CLAIMS_2012-10-13_234603_gNdc15.log</t>
  </si>
  <si>
    <t>/nas/mictau/XP_2012_01_12__0434/tests/ppc/mix/mix013_tso.opt.goto_ALL_CLAIMS_2012-10-13_234611_Js4k05.log</t>
  </si>
  <si>
    <t>/nas/mictau/XP_2012_01_12__0434/tests/ppc/mix/mix014_power.goto_ALL_CLAIMS_2012-10-13_235050_ytOGok.log</t>
  </si>
  <si>
    <t>ppc/mix/mix014</t>
  </si>
  <si>
    <t>/nas/mictau/XP_2012_01_12__0434/tests/ppc/mix/mix012_tso.opt.goto_ALL_CLAIMS_2012-10-13_234211_UIYeJf.log</t>
  </si>
  <si>
    <t>/nas/mictau/XP_2012_01_12__0434/tests/ppc/mix/mix013_power.goto_ALL_CLAIMS_2012-10-13_234735_skLz52.log</t>
  </si>
  <si>
    <t>/nas/mictau/XP_2012_01_12__0434/tests/ppc/mix/mix016_pso.goto_ALL_CLAIMS_2012-10-13_235527_s6l9FE.log</t>
  </si>
  <si>
    <t>/nas/mictau/XP_2012_01_12__0434/tests/ppc/mix/mix016_pso.oepc.goto_ALL_CLAIMS_2012-10-13_235542_eBCYGL.log</t>
  </si>
  <si>
    <t>/nas/mictau/XP_2012_01_12__0434/tests/ppc/mix/mix015_pso.goto_ALL_CLAIMS_2012-10-13_235242_eSOun3.log</t>
  </si>
  <si>
    <t>/nas/mictau/XP_2012_01_12__0434/tests/ppc/mix/mix015_pso.oepc.goto_ALL_CLAIMS_2012-10-13_235254_0DK78c.log</t>
  </si>
  <si>
    <t>/nas/mictau/XP_2012_01_12__0434/tests/ppc/mix/mix015_pso.opt.goto_ALL_CLAIMS_2012-10-13_235301_xkEuhM.log</t>
  </si>
  <si>
    <t>/nas/mictau/XP_2012_01_12__0434/tests/ppc/mix/mix015_rmo.goto_ALL_CLAIMS_2012-10-13_235310_00KWT1.log</t>
  </si>
  <si>
    <t>/nas/mictau/XP_2012_01_12__0434/tests/ppc/mix/mix015_rmo.oepc.goto_ALL_CLAIMS_2012-10-13_235325_L3R1ES.log</t>
  </si>
  <si>
    <t>/nas/mictau/XP_2012_01_12__0434/tests/ppc/mix/mix015_rmo.opt.goto_ALL_CLAIMS_2012-10-13_235333_lXoBCV.log</t>
  </si>
  <si>
    <t>/nas/mictau/XP_2012_01_12__0434/tests/ppc/mix/mix015_sc.goto_ALL_CLAIMS_2012-10-13_235143_YZQO2Q.log</t>
  </si>
  <si>
    <t>/nas/mictau/XP_2012_01_12__0434/tests/ppc/mix/mix015_tso.cav11.goto_ALL_CLAIMS_2012-10-13_235151_aaPD92.log</t>
  </si>
  <si>
    <t>/nas/mictau/XP_2012_01_12__0434/tests/ppc/mix/mix014_sc.goto_ALL_CLAIMS_2012-10-13_234813_6F5vYT.log</t>
  </si>
  <si>
    <t>/nas/mictau/XP_2012_01_12__0434/tests/ppc/mix/mix014_tso.cav11.goto_ALL_CLAIMS_2012-10-13_234821_G6hoNt.log</t>
  </si>
  <si>
    <t>/nas/mictau/XP_2012_01_12__0434/tests/ppc/mix/mix014_tso.goto_ALL_CLAIMS_2012-10-13_234848_zyfdIB.log</t>
  </si>
  <si>
    <t>/nas/mictau/XP_2012_01_12__0434/tests/ppc/mix/mix014_tso.oepc.goto_ALL_CLAIMS_2012-10-13_234905_TsymaI.log</t>
  </si>
  <si>
    <t>/nas/mictau/XP_2012_01_12__0434/tests/ppc/mix/mix014_tso.opt.goto_ALL_CLAIMS_2012-10-13_234913_yzAhOS.log</t>
  </si>
  <si>
    <t>/nas/mictau/XP_2012_01_12__0434/tests/ppc/mix/mix015_power.goto_ALL_CLAIMS_2012-10-13_235342_K0MVhC.log</t>
  </si>
  <si>
    <t>ppc/mix/mix015</t>
  </si>
  <si>
    <t>/nas/mictau/XP_2012_01_12__0434/tests/ppc/mix/mix015_power.oepc.goto_ALL_CLAIMS_2012-10-13_235402_Ki1Wnd.log</t>
  </si>
  <si>
    <t>/nas/mictau/XP_2012_01_12__0434/tests/ppc/mix/mix015_power.opt.goto_ALL_CLAIMS_2012-10-13_235410_k1k3Cj.log</t>
  </si>
  <si>
    <t>/nas/mictau/XP_2012_01_12__0434/tests/ppc/mix/mix017_pso.goto_ALL_CLAIMS_2012-10-13_235829_CappTH.log</t>
  </si>
  <si>
    <t>/nas/mictau/XP_2012_01_12__0434/tests/ppc/mix/mix017_pso.oepc.goto_ALL_CLAIMS_2012-10-13_235843_rpQ3NY.log</t>
  </si>
  <si>
    <t>/nas/mictau/XP_2012_01_12__0434/tests/ppc/mix/mix017_pso.opt.goto_ALL_CLAIMS_2012-10-13_235852_zQrP8b.log</t>
  </si>
  <si>
    <t>/nas/mictau/XP_2012_01_12__0434/tests/ppc/mix/mix017_rmo.goto_ALL_CLAIMS_2012-10-13_235901_goEsjv.log</t>
  </si>
  <si>
    <t>/nas/mictau/XP_2012_01_12__0434/tests/ppc/mix/mix016_pso.opt.goto_ALL_CLAIMS_2012-10-13_235551_GlYJFs.log</t>
  </si>
  <si>
    <t>/nas/mictau/XP_2012_01_12__0434/tests/ppc/mix/mix016_rmo.goto_ALL_CLAIMS_2012-10-13_235600_W87vu5.log</t>
  </si>
  <si>
    <t>/nas/mictau/XP_2012_01_12__0434/tests/ppc/mix/mix016_rmo.oepc.goto_ALL_CLAIMS_2012-10-13_235622_W2wgY2.log</t>
  </si>
  <si>
    <t>/nas/mictau/XP_2012_01_12__0434/tests/ppc/mix/mix016_rmo.opt.goto_ALL_CLAIMS_2012-10-13_235629_4T32jd.log</t>
  </si>
  <si>
    <t>/nas/mictau/XP_2012_01_12__0434/tests/ppc/mix/mix016_sc.goto_ALL_CLAIMS_2012-10-13_235419_q3KeJZ.log</t>
  </si>
  <si>
    <t>/nas/mictau/XP_2012_01_12__0434/tests/ppc/mix/mix016_tso.cav11.goto_ALL_CLAIMS_2012-10-13_235427_Kt4esD.log</t>
  </si>
  <si>
    <t>/nas/mictau/XP_2012_01_12__0434/tests/ppc/mix/mix016_tso.goto_ALL_CLAIMS_2012-10-13_235454_FlngYy.log</t>
  </si>
  <si>
    <t>/nas/mictau/XP_2012_01_12__0434/tests/ppc/mix/mix016_tso.oepc.goto_ALL_CLAIMS_2012-10-13_235510_6DgYaM.log</t>
  </si>
  <si>
    <t>/nas/mictau/XP_2012_01_12__0434/tests/ppc/mix/mix015_tso.goto_ALL_CLAIMS_2012-10-13_235212_c3C8t1.log</t>
  </si>
  <si>
    <t>/nas/mictau/XP_2012_01_12__0434/tests/ppc/mix/mix015_tso.oepc.goto_ALL_CLAIMS_2012-10-13_235226_bRQBYE.log</t>
  </si>
  <si>
    <t>/nas/mictau/XP_2012_01_12__0434/tests/ppc/mix/mix015_tso.opt.goto_ALL_CLAIMS_2012-10-13_235234_4irmRL.log</t>
  </si>
  <si>
    <t>/nas/mictau/XP_2012_01_12__0434/tests/ppc/mix/mix016_power.goto_ALL_CLAIMS_2012-10-13_235638_AImOxa.log</t>
  </si>
  <si>
    <t>ppc/mix/mix016</t>
  </si>
  <si>
    <t>/nas/mictau/XP_2012_01_12__0434/tests/ppc/mix/mix016_power.oepc.goto_ALL_CLAIMS_2012-10-13_235659_xIaFxH.log</t>
  </si>
  <si>
    <t>/nas/mictau/XP_2012_01_12__0434/tests/ppc/mix/mix016_power.opt.goto_ALL_CLAIMS_2012-10-13_235707_aP3SSI.log</t>
  </si>
  <si>
    <t>/nas/mictau/XP_2012_01_12__0434/tests/ppc/mix/mix018_pso.oepc.goto_ALL_CLAIMS_2012-10-14_000210_6jcWFa.log</t>
  </si>
  <si>
    <t>/nas/mictau/XP_2012_01_12__0434/tests/ppc/mix/mix018_pso.opt.goto_ALL_CLAIMS_2012-10-14_000216_LMgTcR.log</t>
  </si>
  <si>
    <t>/nas/mictau/XP_2012_01_12__0434/tests/ppc/mix/mix018_rmo.goto_ALL_CLAIMS_2012-10-14_000225_bufVU6.log</t>
  </si>
  <si>
    <t>/nas/mictau/XP_2012_01_12__0434/tests/ppc/mix/mix018_rmo.oepc.goto_ALL_CLAIMS_2012-10-14_000238_uERHwO.log</t>
  </si>
  <si>
    <t>/nas/mictau/XP_2012_01_12__0434/tests/ppc/mix/mix018_rmo.opt.goto_ALL_CLAIMS_2012-10-14_000244_tRo9om.log</t>
  </si>
  <si>
    <t>/nas/mictau/XP_2012_01_12__0434/tests/ppc/mix/mix017_rmo.oepc.goto_ALL_CLAIMS_2012-10-13_235943_zh1wb5.log</t>
  </si>
  <si>
    <t>/nas/mictau/XP_2012_01_12__0434/tests/ppc/mix/mix017_rmo.opt.goto_ALL_CLAIMS_2012-10-13_235952_vev6hz.log</t>
  </si>
  <si>
    <t>/nas/mictau/XP_2012_01_12__0434/tests/ppc/mix/mix017_sc.goto_ALL_CLAIMS_2012-10-13_235716_JFukn2.log</t>
  </si>
  <si>
    <t>/nas/mictau/XP_2012_01_12__0434/tests/ppc/mix/mix017_tso.cav11.goto_ALL_CLAIMS_2012-10-13_235724_dgkPEy.log</t>
  </si>
  <si>
    <t>/nas/mictau/XP_2012_01_12__0434/tests/ppc/mix/mix017_tso.goto_ALL_CLAIMS_2012-10-13_235800_xWhywW.log</t>
  </si>
  <si>
    <t>/nas/mictau/XP_2012_01_12__0434/tests/ppc/mix/mix017_tso.oepc.goto_ALL_CLAIMS_2012-10-13_235814_SxKs0j.log</t>
  </si>
  <si>
    <t>/nas/mictau/XP_2012_01_12__0434/tests/ppc/mix/mix017_tso.opt.goto_ALL_CLAIMS_2012-10-13_235821_w67JRZ.log</t>
  </si>
  <si>
    <t>/nas/mictau/XP_2012_01_12__0434/tests/ppc/mix/mix018_power.goto_ALL_CLAIMS_2012-10-14_000252_04JLBD.log</t>
  </si>
  <si>
    <t>ppc/mix/mix018</t>
  </si>
  <si>
    <t>/nas/mictau/XP_2012_01_12__0434/tests/ppc/mix/mix016_tso.opt.goto_ALL_CLAIMS_2012-10-13_235518_mDNurG.log</t>
  </si>
  <si>
    <t>/nas/mictau/XP_2012_01_12__0434/tests/ppc/mix/mix017_power.goto_ALL_CLAIMS_2012-10-14_000000_U1MOGN.log</t>
  </si>
  <si>
    <t>ppc/mix/mix017</t>
  </si>
  <si>
    <t>/nas/mictau/XP_2012_01_12__0434/tests/ppc/mix/mix017_power.oepc.goto_ALL_CLAIMS_2012-10-14_000043_iZyGYL.log</t>
  </si>
  <si>
    <t>/nas/mictau/XP_2012_01_12__0434/tests/ppc/mix/mix017_power.opt.goto_ALL_CLAIMS_2012-10-14_000053_Nua9KK.log</t>
  </si>
  <si>
    <t>/nas/mictau/XP_2012_01_12__0434/tests/ppc/mix/mix019_pso.oepc.goto_ALL_CLAIMS_2012-10-14_000500_UGeelX.log</t>
  </si>
  <si>
    <t>/nas/mictau/XP_2012_01_12__0434/tests/ppc/mix/mix019_pso.opt.goto_ALL_CLAIMS_2012-10-14_000517_xuUMHY.log</t>
  </si>
  <si>
    <t>/nas/mictau/XP_2012_01_12__0434/tests/ppc/mix/mix019_rmo.goto_ALL_CLAIMS_2012-10-14_000525_fWURCL.log</t>
  </si>
  <si>
    <t>/nas/mictau/XP_2012_01_12__0434/tests/ppc/mix/mix019_rmo.oepc.goto_ALL_CLAIMS_2012-10-14_000549_GnJXNO.log</t>
  </si>
  <si>
    <t>/nas/mictau/XP_2012_01_12__0434/tests/ppc/mix/mix019_rmo.opt.goto_ALL_CLAIMS_2012-10-14_000605_Zan7ig.log</t>
  </si>
  <si>
    <t>/nas/mictau/XP_2012_01_12__0434/tests/ppc/mix/mix019_sc.goto_ALL_CLAIMS_2012-10-14_000324_MMTXNQ.log</t>
  </si>
  <si>
    <t>/nas/mictau/XP_2012_01_12__0434/tests/ppc/mix/mix019_tso.cav11.goto_ALL_CLAIMS_2012-10-14_000331_3A2oBJ.log</t>
  </si>
  <si>
    <t>/nas/mictau/XP_2012_01_12__0434/tests/ppc/mix/mix018_sc.goto_ALL_CLAIMS_2012-10-14_000102_z6zpFG.log</t>
  </si>
  <si>
    <t>/nas/mictau/XP_2012_01_12__0434/tests/ppc/mix/mix018_tso.cav11.goto_ALL_CLAIMS_2012-10-14_000109_qi0JDE.log</t>
  </si>
  <si>
    <t>/nas/mictau/XP_2012_01_12__0434/tests/ppc/mix/mix018_tso.goto_ALL_CLAIMS_2012-10-14_000125_CnTS3H.log</t>
  </si>
  <si>
    <t>/nas/mictau/XP_2012_01_12__0434/tests/ppc/mix/mix018_tso.oepc.goto_ALL_CLAIMS_2012-10-14_000139_bZVDlI.log</t>
  </si>
  <si>
    <t>/nas/mictau/XP_2012_01_12__0434/tests/ppc/mix/mix018_tso.opt.goto_ALL_CLAIMS_2012-10-14_000147_kFzFGm.log</t>
  </si>
  <si>
    <t>/nas/mictau/XP_2012_01_12__0434/tests/ppc/mix/mix019_power.goto_ALL_CLAIMS_2012-10-14_000613_niSR5K.log</t>
  </si>
  <si>
    <t>ppc/mix/mix019</t>
  </si>
  <si>
    <t>/nas/mictau/XP_2012_01_12__0434/tests/ppc/mix/mix019_power.oepc.goto_ALL_CLAIMS_2012-10-14_000647_xCdJXe.log</t>
  </si>
  <si>
    <t>/nas/mictau/XP_2012_01_12__0434/tests/ppc/mix/mix019_power.opt.goto_ALL_CLAIMS_2012-10-14_000702_33AVqt.log</t>
  </si>
  <si>
    <t>/nas/mictau/XP_2012_01_12__0434/tests/ppc/mix/mix018_power.oepc.goto_ALL_CLAIMS_2012-10-14_000309_dmnvdp.log</t>
  </si>
  <si>
    <t>/nas/mictau/XP_2012_01_12__0434/tests/ppc/mix/mix018_power.opt.goto_ALL_CLAIMS_2012-10-14_000316_cd3b41.log</t>
  </si>
  <si>
    <t>/nas/mictau/XP_2012_01_12__0434/tests/ppc/mix/mix018_pso.goto_ALL_CLAIMS_2012-10-14_000155_QslHAj.log</t>
  </si>
  <si>
    <t>/nas/mictau/XP_2012_01_12__0434/tests/ppc/mix/mix021_rmo.goto_ALL_CLAIMS_2012-10-14_001114_fUm4Th.log</t>
  </si>
  <si>
    <t>/nas/mictau/XP_2012_01_12__0434/tests/ppc/mix/mix020_pso.opt.goto_ALL_CLAIMS_2012-10-14_000824_DXoHzw.log</t>
  </si>
  <si>
    <t>/nas/mictau/XP_2012_01_12__0434/tests/ppc/mix/mix020_rmo.goto_ALL_CLAIMS_2012-10-14_000833_O2yASo.log</t>
  </si>
  <si>
    <t>/nas/mictau/XP_2012_01_12__0434/tests/ppc/mix/mix020_rmo.oepc.goto_ALL_CLAIMS_2012-10-14_000847_umDZi3.log</t>
  </si>
  <si>
    <t>/nas/mictau/XP_2012_01_12__0434/tests/ppc/mix/mix020_rmo.opt.goto_ALL_CLAIMS_2012-10-14_000854_X36Ib8.log</t>
  </si>
  <si>
    <t>/nas/mictau/XP_2012_01_12__0434/tests/ppc/mix/mix020_sc.goto_ALL_CLAIMS_2012-10-14_000710_uHRiIT.log</t>
  </si>
  <si>
    <t>/nas/mictau/XP_2012_01_12__0434/tests/ppc/mix/mix020_tso.cav11.goto_ALL_CLAIMS_2012-10-14_000717_RHAgcs.log</t>
  </si>
  <si>
    <t>/nas/mictau/XP_2012_01_12__0434/tests/ppc/mix/mix020_tso.goto_ALL_CLAIMS_2012-10-14_000733_Opcdyf.log</t>
  </si>
  <si>
    <t>/nas/mictau/XP_2012_01_12__0434/tests/ppc/mix/mix020_tso.oepc.goto_ALL_CLAIMS_2012-10-14_000747_NGxuZH.log</t>
  </si>
  <si>
    <t>/nas/mictau/XP_2012_01_12__0434/tests/ppc/mix/mix019_tso.goto_ALL_CLAIMS_2012-10-14_000401_Qgeb2j.log</t>
  </si>
  <si>
    <t>/nas/mictau/XP_2012_01_12__0434/tests/ppc/mix/mix019_tso.oepc.goto_ALL_CLAIMS_2012-10-14_000415_6pcqzu.log</t>
  </si>
  <si>
    <t>/nas/mictau/XP_2012_01_12__0434/tests/ppc/mix/mix019_tso.opt.goto_ALL_CLAIMS_2012-10-14_000424_7cJAmr.log</t>
  </si>
  <si>
    <t>/nas/mictau/XP_2012_01_12__0434/tests/ppc/mix/mix020_power.goto_ALL_CLAIMS_2012-10-14_000902_NHD0bk.log</t>
  </si>
  <si>
    <t>ppc/mix/mix020</t>
  </si>
  <si>
    <t>/nas/mictau/XP_2012_01_12__0434/tests/ppc/mix/mix020_power.oepc.goto_ALL_CLAIMS_2012-10-14_000921_X1EdY5.log</t>
  </si>
  <si>
    <t>/nas/mictau/XP_2012_01_12__0434/tests/ppc/mix/mix020_power.opt.goto_ALL_CLAIMS_2012-10-14_000929_n9RQzd.log</t>
  </si>
  <si>
    <t>/nas/mictau/XP_2012_01_12__0434/tests/ppc/mix/mix020_pso.goto_ALL_CLAIMS_2012-10-14_000802_llrKZW.log</t>
  </si>
  <si>
    <t>/nas/mictau/XP_2012_01_12__0434/tests/ppc/mix/mix020_pso.oepc.goto_ALL_CLAIMS_2012-10-14_000817_35duv9.log</t>
  </si>
  <si>
    <t>/nas/mictau/XP_2012_01_12__0434/tests/ppc/mix/mix019_pso.goto_ALL_CLAIMS_2012-10-14_000433_1h8EDM.log</t>
  </si>
  <si>
    <t>/nas/mictau/XP_2012_01_12__0434/tests/ppc/mix/mix022_rmo.oepc.goto_ALL_CLAIMS_2012-10-14_001458_bIHd8i.log</t>
  </si>
  <si>
    <t>/nas/mictau/XP_2012_01_12__0434/tests/ppc/mix/mix022_rmo.opt.goto_ALL_CLAIMS_2012-10-14_001507_V1KVtn.log</t>
  </si>
  <si>
    <t>/nas/mictau/XP_2012_01_12__0434/tests/ppc/mix/mix021_rmo.oepc.goto_ALL_CLAIMS_2012-10-14_001144_0lgcpy.log</t>
  </si>
  <si>
    <t>/nas/mictau/XP_2012_01_12__0434/tests/ppc/mix/mix021_rmo.opt.goto_ALL_CLAIMS_2012-10-14_001152_awMis5.log</t>
  </si>
  <si>
    <t>/nas/mictau/XP_2012_01_12__0434/tests/ppc/mix/mix021_sc.goto_ALL_CLAIMS_2012-10-14_000936_5sFTeh.log</t>
  </si>
  <si>
    <t>/nas/mictau/XP_2012_01_12__0434/tests/ppc/mix/mix021_tso.cav11.goto_ALL_CLAIMS_2012-10-14_000943_tzCPah.log</t>
  </si>
  <si>
    <t>/nas/mictau/XP_2012_01_12__0434/tests/ppc/mix/mix021_tso.goto_ALL_CLAIMS_2012-10-14_001005_TIzOmr.log</t>
  </si>
  <si>
    <t>/nas/mictau/XP_2012_01_12__0434/tests/ppc/mix/mix021_tso.oepc.goto_ALL_CLAIMS_2012-10-14_001019_PAZlqZ.log</t>
  </si>
  <si>
    <t>/nas/mictau/XP_2012_01_12__0434/tests/ppc/mix/mix021_tso.opt.goto_ALL_CLAIMS_2012-10-14_001027_tQSoil.log</t>
  </si>
  <si>
    <t>/nas/mictau/XP_2012_01_12__0434/tests/ppc/mix/mix022_power.goto_ALL_CLAIMS_2012-10-14_001516_84WXDu.log</t>
  </si>
  <si>
    <t>ppc/mix/mix022</t>
  </si>
  <si>
    <t>/nas/mictau/XP_2012_01_12__0434/tests/ppc/mix/mix020_tso.opt.goto_ALL_CLAIMS_2012-10-14_000754_Q2d447.log</t>
  </si>
  <si>
    <t>/nas/mictau/XP_2012_01_12__0434/tests/ppc/mix/mix021_power.goto_ALL_CLAIMS_2012-10-14_001200_40lOTi.log</t>
  </si>
  <si>
    <t>ppc/mix/mix021</t>
  </si>
  <si>
    <t>/nas/mictau/XP_2012_01_12__0434/tests/ppc/mix/mix021_power.oepc.goto_ALL_CLAIMS_2012-10-14_001234_yaCCEw.log</t>
  </si>
  <si>
    <t>/nas/mictau/XP_2012_01_12__0434/tests/ppc/mix/mix021_power.opt.goto_ALL_CLAIMS_2012-10-14_001242_Xrtfbh.log</t>
  </si>
  <si>
    <t>/nas/mictau/XP_2012_01_12__0434/tests/ppc/mix/mix021_pso.goto_ALL_CLAIMS_2012-10-14_001035_UDcgQU.log</t>
  </si>
  <si>
    <t>/nas/mictau/XP_2012_01_12__0434/tests/ppc/mix/mix021_pso.oepc.goto_ALL_CLAIMS_2012-10-14_001058_jUV1jL.log</t>
  </si>
  <si>
    <t>/nas/mictau/XP_2012_01_12__0434/tests/ppc/mix/mix021_pso.opt.goto_ALL_CLAIMS_2012-10-14_001105_kEX4XO.log</t>
  </si>
  <si>
    <t>/nas/mictau/XP_2012_01_12__0434/tests/ppc/mix/mix023_rmo.oepc.goto_ALL_CLAIMS_2012-10-14_001800_UGchGm.log</t>
  </si>
  <si>
    <t>/nas/mictau/XP_2012_01_12__0434/tests/ppc/mix/mix023_rmo.opt.goto_ALL_CLAIMS_2012-10-14_001807_JZMn5G.log</t>
  </si>
  <si>
    <t>/nas/mictau/XP_2012_01_12__0434/tests/ppc/mix/mix023_sc.goto_ALL_CLAIMS_2012-10-14_001555_t9GJvn.log</t>
  </si>
  <si>
    <t>/nas/mictau/XP_2012_01_12__0434/tests/ppc/mix/mix023_tso.cav11.goto_ALL_CLAIMS_2012-10-14_001602_pzJQDK.log</t>
  </si>
  <si>
    <t>/nas/mictau/XP_2012_01_12__0434/tests/ppc/mix/mix022_sc.goto_ALL_CLAIMS_2012-10-14_001250_LidgEW.log</t>
  </si>
  <si>
    <t>/nas/mictau/XP_2012_01_12__0434/tests/ppc/mix/mix022_tso.cav11.goto_ALL_CLAIMS_2012-10-14_001257_Cmq1ip.log</t>
  </si>
  <si>
    <t>/nas/mictau/XP_2012_01_12__0434/tests/ppc/mix/mix022_tso.goto_ALL_CLAIMS_2012-10-14_001322_kR2yTh.log</t>
  </si>
  <si>
    <t>/nas/mictau/XP_2012_01_12__0434/tests/ppc/mix/mix022_tso.oepc.goto_ALL_CLAIMS_2012-10-14_001335_Du5t1J.log</t>
  </si>
  <si>
    <t>/nas/mictau/XP_2012_01_12__0434/tests/ppc/mix/mix022_tso.opt.goto_ALL_CLAIMS_2012-10-14_001342_f7MgOQ.log</t>
  </si>
  <si>
    <t>/nas/mictau/XP_2012_01_12__0434/tests/ppc/mix/mix023_power.goto_ALL_CLAIMS_2012-10-14_001816_MMynJK.log</t>
  </si>
  <si>
    <t>ppc/mix/mix023</t>
  </si>
  <si>
    <t>/nas/mictau/XP_2012_01_12__0434/tests/ppc/mix/mix023_power.oepc.goto_ALL_CLAIMS_2012-10-14_001850_JdnIsH.log</t>
  </si>
  <si>
    <t>/nas/mictau/XP_2012_01_12__0434/tests/ppc/mix/mix023_power.opt.goto_ALL_CLAIMS_2012-10-14_001858_NJfhGe.log</t>
  </si>
  <si>
    <t>/nas/mictau/XP_2012_01_12__0434/tests/ppc/mix/mix022_power.oepc.goto_ALL_CLAIMS_2012-10-14_001539_D6TlFY.log</t>
  </si>
  <si>
    <t>/nas/mictau/XP_2012_01_12__0434/tests/ppc/mix/mix022_power.opt.goto_ALL_CLAIMS_2012-10-14_001547_n30aT6.log</t>
  </si>
  <si>
    <t>/nas/mictau/XP_2012_01_12__0434/tests/ppc/mix/mix022_pso.goto_ALL_CLAIMS_2012-10-14_001351_QNzHi9.log</t>
  </si>
  <si>
    <t>/nas/mictau/XP_2012_01_12__0434/tests/ppc/mix/mix022_pso.oepc.goto_ALL_CLAIMS_2012-10-14_001415_YGDzn8.log</t>
  </si>
  <si>
    <t>/nas/mictau/XP_2012_01_12__0434/tests/ppc/mix/mix022_pso.opt.goto_ALL_CLAIMS_2012-10-14_001422_7C6dYU.log</t>
  </si>
  <si>
    <t>/nas/mictau/XP_2012_01_12__0434/tests/ppc/mix/mix022_rmo.goto_ALL_CLAIMS_2012-10-14_001429_26wSkS.log</t>
  </si>
  <si>
    <t>/nas/mictau/XP_2012_01_12__0434/tests/ppc/mix/mix024_rmo.oepc.goto_ALL_CLAIMS_2012-10-14_002047_jvzrha.log</t>
  </si>
  <si>
    <t>/nas/mictau/XP_2012_01_12__0434/tests/ppc/mix/mix024_rmo.opt.goto_ALL_CLAIMS_2012-10-14_002054_vtjQwX.log</t>
  </si>
  <si>
    <t>/nas/mictau/XP_2012_01_12__0434/tests/ppc/mix/mix024_sc.goto_ALL_CLAIMS_2012-10-14_001907_Za71x8.log</t>
  </si>
  <si>
    <t>/nas/mictau/XP_2012_01_12__0434/tests/ppc/mix/mix024_tso.cav11.goto_ALL_CLAIMS_2012-10-14_001914_IUeVrz.log</t>
  </si>
  <si>
    <t>/nas/mictau/XP_2012_01_12__0434/tests/ppc/mix/mix024_tso.goto_ALL_CLAIMS_2012-10-14_001932_M59JPB.log</t>
  </si>
  <si>
    <t>/nas/mictau/XP_2012_01_12__0434/tests/ppc/mix/mix024_tso.oepc.goto_ALL_CLAIMS_2012-10-14_001945_IpLuD9.log</t>
  </si>
  <si>
    <t>/nas/mictau/XP_2012_01_12__0434/tests/ppc/mix/mix023_tso.goto_ALL_CLAIMS_2012-10-14_001622_9xWJbc.log</t>
  </si>
  <si>
    <t>/nas/mictau/XP_2012_01_12__0434/tests/ppc/mix/mix023_tso.oepc.goto_ALL_CLAIMS_2012-10-14_001634_CuSNjC.log</t>
  </si>
  <si>
    <t>/nas/mictau/XP_2012_01_12__0434/tests/ppc/mix/mix023_tso.opt.goto_ALL_CLAIMS_2012-10-14_001642_NU8lZq.log</t>
  </si>
  <si>
    <t>/nas/mictau/XP_2012_01_12__0434/tests/ppc/mix/mix024_power.goto_ALL_CLAIMS_2012-10-14_002101_DbBR1a.log</t>
  </si>
  <si>
    <t>ppc/mix/mix024</t>
  </si>
  <si>
    <t>/nas/mictau/XP_2012_01_12__0434/tests/ppc/mix/mix024_power.oepc.goto_ALL_CLAIMS_2012-10-14_002126_kZMavC.log</t>
  </si>
  <si>
    <t>/nas/mictau/XP_2012_01_12__0434/tests/ppc/mix/mix024_power.opt.goto_ALL_CLAIMS_2012-10-14_002133_oz9F9u.log</t>
  </si>
  <si>
    <t>/nas/mictau/XP_2012_01_12__0434/tests/ppc/mix/mix024_pso.goto_ALL_CLAIMS_2012-10-14_002002_K9zYOi.log</t>
  </si>
  <si>
    <t>/nas/mictau/XP_2012_01_12__0434/tests/ppc/mix/mix024_pso.oepc.goto_ALL_CLAIMS_2012-10-14_002015_UoA4k2.log</t>
  </si>
  <si>
    <t>/nas/mictau/XP_2012_01_12__0434/tests/ppc/mix/mix023_pso.goto_ALL_CLAIMS_2012-10-14_001650_0UFFKG.log</t>
  </si>
  <si>
    <t>/nas/mictau/XP_2012_01_12__0434/tests/ppc/mix/mix023_pso.oepc.goto_ALL_CLAIMS_2012-10-14_001718_wM5Orn.log</t>
  </si>
  <si>
    <t>/nas/mictau/XP_2012_01_12__0434/tests/ppc/mix/mix023_pso.opt.goto_ALL_CLAIMS_2012-10-14_001725_b2wvjo.log</t>
  </si>
  <si>
    <t>/nas/mictau/XP_2012_01_12__0434/tests/ppc/mix/mix023_rmo.goto_ALL_CLAIMS_2012-10-14_001733_obO58o.log</t>
  </si>
  <si>
    <t>/nas/mictau/XP_2012_01_12__0434/tests/ppc/mix/mix026_rmo.oepc.goto_ALL_CLAIMS_2012-10-14_002729_6iXubF.log</t>
  </si>
  <si>
    <t>/nas/mictau/XP_2012_01_12__0434/tests/ppc/mix/mix025_rmo.goto_ALL_CLAIMS_2012-10-14_002308_of3Fbo.log</t>
  </si>
  <si>
    <t>/nas/mictau/XP_2012_01_12__0434/tests/ppc/mix/mix025_rmo.oepc.goto_ALL_CLAIMS_2012-10-14_002331_mYNXxt.log</t>
  </si>
  <si>
    <t>/nas/mictau/XP_2012_01_12__0434/tests/ppc/mix/mix025_rmo.opt.goto_ALL_CLAIMS_2012-10-14_002337_3aqvO2.log</t>
  </si>
  <si>
    <t>/nas/mictau/XP_2012_01_12__0434/tests/ppc/mix/mix025_sc.goto_ALL_CLAIMS_2012-10-14_002140_nzlLfn.log</t>
  </si>
  <si>
    <t>/nas/mictau/XP_2012_01_12__0434/tests/ppc/mix/mix025_tso.cav11.goto_ALL_CLAIMS_2012-10-14_002147_waJpOy.log</t>
  </si>
  <si>
    <t>/nas/mictau/XP_2012_01_12__0434/tests/ppc/mix/mix025_tso.goto_ALL_CLAIMS_2012-10-14_002204_tPg9mu.log</t>
  </si>
  <si>
    <t>/nas/mictau/XP_2012_01_12__0434/tests/ppc/mix/mix025_tso.oepc.goto_ALL_CLAIMS_2012-10-14_002216_YcnxLJ.log</t>
  </si>
  <si>
    <t>/nas/mictau/XP_2012_01_12__0434/tests/ppc/mix/mix025_tso.opt.goto_ALL_CLAIMS_2012-10-14_002226_wozsfu.log</t>
  </si>
  <si>
    <t>/nas/mictau/XP_2012_01_12__0434/tests/ppc/mix/mix024_tso.opt.goto_ALL_CLAIMS_2012-10-14_001954_Mq7DOV.log</t>
  </si>
  <si>
    <t>/nas/mictau/XP_2012_01_12__0434/tests/ppc/mix/mix025_power.goto_ALL_CLAIMS_2012-10-14_002345_h27y5t.log</t>
  </si>
  <si>
    <t>ppc/mix/mix025</t>
  </si>
  <si>
    <t>/nas/mictau/XP_2012_01_12__0434/tests/ppc/mix/mix025_power.oepc.goto_ALL_CLAIMS_2012-10-14_002413_FVGK1e.log</t>
  </si>
  <si>
    <t>/nas/mictau/XP_2012_01_12__0434/tests/ppc/mix/mix025_power.opt.goto_ALL_CLAIMS_2012-10-14_002420_ahDW3t.log</t>
  </si>
  <si>
    <t>/nas/mictau/XP_2012_01_12__0434/tests/ppc/mix/mix025_pso.goto_ALL_CLAIMS_2012-10-14_002235_f88zkd.log</t>
  </si>
  <si>
    <t>/nas/mictau/XP_2012_01_12__0434/tests/ppc/mix/mix025_pso.oepc.goto_ALL_CLAIMS_2012-10-14_002250_awKmZg.log</t>
  </si>
  <si>
    <t>/nas/mictau/XP_2012_01_12__0434/tests/ppc/mix/mix025_pso.opt.goto_ALL_CLAIMS_2012-10-14_002259_Dx5z8R.log</t>
  </si>
  <si>
    <t>/nas/mictau/XP_2012_01_12__0434/tests/ppc/mix/mix024_pso.opt.goto_ALL_CLAIMS_2012-10-14_002021_3uatb1.log</t>
  </si>
  <si>
    <t>/nas/mictau/XP_2012_01_12__0434/tests/ppc/mix/mix024_rmo.goto_ALL_CLAIMS_2012-10-14_002029_MI5Dzw.log</t>
  </si>
  <si>
    <t>/nas/mictau/XP_2012_01_12__0434/tests/ppc/mix/mix027_rmo.opt.goto_ALL_CLAIMS_2012-10-14_003212_yXG9be.log</t>
  </si>
  <si>
    <t>/nas/mictau/XP_2012_01_12__0434/tests/ppc/mix/mix027_sc.goto_ALL_CLAIMS_2012-10-14_002922_LsPnjB.log</t>
  </si>
  <si>
    <t>/nas/mictau/XP_2012_01_12__0434/tests/ppc/mix/mix026_rmo.opt.goto_ALL_CLAIMS_2012-10-14_002738_Q2ShnO.log</t>
  </si>
  <si>
    <t>/nas/mictau/XP_2012_01_12__0434/tests/ppc/mix/mix026_sc.goto_ALL_CLAIMS_2012-10-14_002427_2WF466.log</t>
  </si>
  <si>
    <t>/nas/mictau/XP_2012_01_12__0434/tests/ppc/mix/mix026_tso.cav11.goto_ALL_CLAIMS_2012-10-14_002434_bIq7wq.log</t>
  </si>
  <si>
    <t>/nas/mictau/XP_2012_01_12__0434/tests/ppc/mix/mix026_tso.goto_ALL_CLAIMS_2012-10-14_002516_CXDKwT.log</t>
  </si>
  <si>
    <t>/nas/mictau/XP_2012_01_12__0434/tests/ppc/mix/mix026_tso.oepc.goto_ALL_CLAIMS_2012-10-14_002532_WcuDgt.log</t>
  </si>
  <si>
    <t>/nas/mictau/XP_2012_01_12__0434/tests/ppc/mix/mix026_tso.opt.goto_ALL_CLAIMS_2012-10-14_002543_WRMjYR.log</t>
  </si>
  <si>
    <t>/nas/mictau/XP_2012_01_12__0434/tests/ppc/mix/mix027_power.goto_ALL_CLAIMS_2012-10-14_003222_yLjmFv.log</t>
  </si>
  <si>
    <t>ppc/mix/mix027</t>
  </si>
  <si>
    <t>/nas/mictau/XP_2012_01_12__0434/tests/ppc/mix/mix027_power.oepc.goto_ALL_CLAIMS_2012-10-14_003303_GzUIq4.log</t>
  </si>
  <si>
    <t>/nas/mictau/XP_2012_01_12__0434/tests/ppc/mix/mix026_power.goto_ALL_CLAIMS_2012-10-14_002750_Mm1bUs.log</t>
  </si>
  <si>
    <t>ppc/mix/mix026</t>
  </si>
  <si>
    <t>/nas/mictau/XP_2012_01_12__0434/tests/ppc/mix/mix026_power.oepc.goto_ALL_CLAIMS_2012-10-14_002859_X7uJJ7.log</t>
  </si>
  <si>
    <t>/nas/mictau/XP_2012_01_12__0434/tests/ppc/mix/mix026_power.opt.goto_ALL_CLAIMS_2012-10-14_002910_H1TJlF.log</t>
  </si>
  <si>
    <t>/nas/mictau/XP_2012_01_12__0434/tests/ppc/mix/mix026_pso.goto_ALL_CLAIMS_2012-10-14_002553_ZopE43.log</t>
  </si>
  <si>
    <t>/nas/mictau/XP_2012_01_12__0434/tests/ppc/mix/mix026_pso.oepc.goto_ALL_CLAIMS_2012-10-14_002611_bll3GM.log</t>
  </si>
  <si>
    <t>/nas/mictau/XP_2012_01_12__0434/tests/ppc/mix/mix026_pso.opt.goto_ALL_CLAIMS_2012-10-14_002621_d0ZRBd.log</t>
  </si>
  <si>
    <t>/nas/mictau/XP_2012_01_12__0434/tests/ppc/mix/mix026_rmo.goto_ALL_CLAIMS_2012-10-14_002632_lxYeBs.log</t>
  </si>
  <si>
    <t>/nas/mictau/XP_2012_01_12__0434/tests/ppc/mix/mix028_rmo.opt.goto_ALL_CLAIMS_2012-10-14_003551_CDiZc1.log</t>
  </si>
  <si>
    <t>/nas/mictau/XP_2012_01_12__0434/tests/ppc/mix/mix028_sc.goto_ALL_CLAIMS_2012-10-14_003323_zE69lq.log</t>
  </si>
  <si>
    <t>/nas/mictau/XP_2012_01_12__0434/tests/ppc/mix/mix028_tso.cav11.goto_ALL_CLAIMS_2012-10-14_003331_5nSlBI.log</t>
  </si>
  <si>
    <t>/nas/mictau/XP_2012_01_12__0434/tests/ppc/mix/mix028_tso.goto_ALL_CLAIMS_2012-10-14_003356_Eeglya.log</t>
  </si>
  <si>
    <t>/nas/mictau/XP_2012_01_12__0434/tests/ppc/mix/mix027_tso.cav11.goto_ALL_CLAIMS_2012-10-14_002931_GU0nRL.log</t>
  </si>
  <si>
    <t>/nas/mictau/XP_2012_01_12__0434/tests/ppc/mix/mix027_tso.goto_ALL_CLAIMS_2012-10-14_002956_EuLVvF.log</t>
  </si>
  <si>
    <t>/nas/mictau/XP_2012_01_12__0434/tests/ppc/mix/mix027_tso.oepc.goto_ALL_CLAIMS_2012-10-14_003016_Y7ODRo.log</t>
  </si>
  <si>
    <t>/nas/mictau/XP_2012_01_12__0434/tests/ppc/mix/mix027_tso.opt.goto_ALL_CLAIMS_2012-10-14_003028_RZR0g1.log</t>
  </si>
  <si>
    <t>/nas/mictau/XP_2012_01_12__0434/tests/ppc/mix/mix028_power.goto_ALL_CLAIMS_2012-10-14_003601_LrsFLZ.log</t>
  </si>
  <si>
    <t>ppc/mix/mix028</t>
  </si>
  <si>
    <t>/nas/mictau/XP_2012_01_12__0434/tests/ppc/mix/mix028_power.oepc.goto_ALL_CLAIMS_2012-10-14_003645_WZl2CJ.log</t>
  </si>
  <si>
    <t>/nas/mictau/XP_2012_01_12__0434/tests/ppc/mix/mix028_power.opt.goto_ALL_CLAIMS_2012-10-14_003658_QMJQCS.log</t>
  </si>
  <si>
    <t>/nas/mictau/XP_2012_01_12__0434/tests/ppc/mix/mix028_pso.goto_ALL_CLAIMS_2012-10-14_003431_kWPvkJ.log</t>
  </si>
  <si>
    <t>/nas/mictau/XP_2012_01_12__0434/tests/ppc/mix/mix027_power.opt.goto_ALL_CLAIMS_2012-10-14_003313_OHHYnK.log</t>
  </si>
  <si>
    <t>/nas/mictau/XP_2012_01_12__0434/tests/ppc/mix/mix027_pso.goto_ALL_CLAIMS_2012-10-14_003040_syXJiO.log</t>
  </si>
  <si>
    <t>/nas/mictau/XP_2012_01_12__0434/tests/ppc/mix/mix027_pso.oepc.goto_ALL_CLAIMS_2012-10-14_003101_motVcu.log</t>
  </si>
  <si>
    <t>/nas/mictau/XP_2012_01_12__0434/tests/ppc/mix/mix027_pso.opt.goto_ALL_CLAIMS_2012-10-14_003113_bwTvPM.log</t>
  </si>
  <si>
    <t>/nas/mictau/XP_2012_01_12__0434/tests/ppc/mix/mix027_rmo.goto_ALL_CLAIMS_2012-10-14_003124_zP2uck.log</t>
  </si>
  <si>
    <t>/nas/mictau/XP_2012_01_12__0434/tests/ppc/mix/mix027_rmo.oepc.goto_ALL_CLAIMS_2012-10-14_003202_AfjT0m.log</t>
  </si>
  <si>
    <t>/nas/mictau/XP_2012_01_12__0434/tests/ppc/mix/mix029_rmo.goto_ALL_CLAIMS_2012-10-14_003915_r5jNr4.log</t>
  </si>
  <si>
    <t>/nas/mictau/XP_2012_01_12__0434/tests/ppc/mix/mix029_rmo.oepc.goto_ALL_CLAIMS_2012-10-14_003944_RrgIPI.log</t>
  </si>
  <si>
    <t>/nas/mictau/XP_2012_01_12__0434/tests/ppc/mix/mix029_rmo.opt.goto_ALL_CLAIMS_2012-10-14_003959_QVA9wM.log</t>
  </si>
  <si>
    <t>/nas/mictau/XP_2012_01_12__0434/tests/ppc/mix/mix029_sc.goto_ALL_CLAIMS_2012-10-14_003708_2lUsv2.log</t>
  </si>
  <si>
    <t>/nas/mictau/XP_2012_01_12__0434/tests/ppc/mix/mix029_tso.cav11.goto_ALL_CLAIMS_2012-10-14_003717_NfgIbS.log</t>
  </si>
  <si>
    <t>/nas/mictau/XP_2012_01_12__0434/tests/ppc/mix/mix029_tso.goto_ALL_CLAIMS_2012-10-14_003744_3VYB6E.log</t>
  </si>
  <si>
    <t>/nas/mictau/XP_2012_01_12__0434/tests/ppc/mix/mix029_tso.oepc.goto_ALL_CLAIMS_2012-10-14_003803_OhS8hT.log</t>
  </si>
  <si>
    <t>/nas/mictau/XP_2012_01_12__0434/tests/ppc/mix/mix028_tso.oepc.goto_ALL_CLAIMS_2012-10-14_003411_NJsTmb.log</t>
  </si>
  <si>
    <t>/nas/mictau/XP_2012_01_12__0434/tests/ppc/mix/mix028_tso.opt.goto_ALL_CLAIMS_2012-10-14_003422_65BOyk.log</t>
  </si>
  <si>
    <t>/nas/mictau/XP_2012_01_12__0434/tests/ppc/mix/mix029_power.goto_ALL_CLAIMS_2012-10-14_004010_U12oZz.log</t>
  </si>
  <si>
    <t>ppc/mix/mix029</t>
  </si>
  <si>
    <t>/nas/mictau/XP_2012_01_12__0434/tests/ppc/mix/mix029_power.oepc.goto_ALL_CLAIMS_2012-10-14_004123_7OvYk7.log</t>
  </si>
  <si>
    <t>/nas/mictau/XP_2012_01_12__0434/tests/ppc/mix/mix029_power.opt.goto_ALL_CLAIMS_2012-10-14_004134_fF08bY.log</t>
  </si>
  <si>
    <t>/nas/mictau/XP_2012_01_12__0434/tests/ppc/mix/mix029_pso.goto_ALL_CLAIMS_2012-10-14_003824_7Sjobv.log</t>
  </si>
  <si>
    <t>/nas/mictau/XP_2012_01_12__0434/tests/ppc/mix/mix029_pso.oepc.goto_ALL_CLAIMS_2012-10-14_003843_8Ppz8p.log</t>
  </si>
  <si>
    <t>/nas/mictau/XP_2012_01_12__0434/tests/ppc/mix/mix028_pso.oepc.goto_ALL_CLAIMS_2012-10-14_003448_x7yx7f.log</t>
  </si>
  <si>
    <t>/nas/mictau/XP_2012_01_12__0434/tests/ppc/mix/mix028_pso.opt.goto_ALL_CLAIMS_2012-10-14_003507_E5Mjxj.log</t>
  </si>
  <si>
    <t>/nas/mictau/XP_2012_01_12__0434/tests/ppc/mix/mix028_rmo.goto_ALL_CLAIMS_2012-10-14_003517_3qIpYI.log</t>
  </si>
  <si>
    <t>/nas/mictau/XP_2012_01_12__0434/tests/ppc/mix/mix028_rmo.oepc.goto_ALL_CLAIMS_2012-10-14_003539_mwpKfk.log</t>
  </si>
  <si>
    <t>/nas/mictau/XP_2012_01_12__0434/tests/ppc/mix/mix030_rmo.oepc.goto_ALL_CLAIMS_2012-10-14_004307_0YNoRf.log</t>
  </si>
  <si>
    <t>/nas/mictau/XP_2012_01_12__0434/tests/ppc/mix/mix030_rmo.opt.goto_ALL_CLAIMS_2012-10-14_004314_Kd59XV.log</t>
  </si>
  <si>
    <t>/nas/mictau/XP_2012_01_12__0434/tests/ppc/mix/mix030_sc.goto_ALL_CLAIMS_2012-10-14_004143_ILvwfM.log</t>
  </si>
  <si>
    <t>/nas/mictau/XP_2012_01_12__0434/tests/ppc/mix/mix030_tso.cav11.goto_ALL_CLAIMS_2012-10-14_004151_DFtBNV.log</t>
  </si>
  <si>
    <t>/nas/mictau/XP_2012_01_12__0434/tests/ppc/mix/mix030_tso.goto_ALL_CLAIMS_2012-10-14_004208_KvXyAF.log</t>
  </si>
  <si>
    <t>/nas/mictau/XP_2012_01_12__0434/tests/ppc/mix/mix030_tso.oepc.goto_ALL_CLAIMS_2012-10-14_004216_vmLtDt.log</t>
  </si>
  <si>
    <t>/nas/mictau/XP_2012_01_12__0434/tests/ppc/mix/mix030_tso.opt.goto_ALL_CLAIMS_2012-10-14_004223_9Ibabz.log</t>
  </si>
  <si>
    <t>/nas/mictau/XP_2012_01_12__0434/tests/ppc/mix/mix031_power.goto_ALL_CLAIMS_2012-10-14_004631_IiagQd.log</t>
  </si>
  <si>
    <t>ppc/mix/mix031</t>
  </si>
  <si>
    <t>/nas/mictau/XP_2012_01_12__0434/tests/ppc/mix/mix029_tso.opt.goto_ALL_CLAIMS_2012-10-14_003814_vRQIsB.log</t>
  </si>
  <si>
    <t>/nas/mictau/XP_2012_01_12__0434/tests/ppc/mix/mix030_power.goto_ALL_CLAIMS_2012-10-14_004322_ibMV46.log</t>
  </si>
  <si>
    <t>ppc/mix/mix030</t>
  </si>
  <si>
    <t>/nas/mictau/XP_2012_01_12__0434/tests/ppc/mix/mix030_power.oepc.goto_ALL_CLAIMS_2012-10-14_004336_SZS67V.log</t>
  </si>
  <si>
    <t>/nas/mictau/XP_2012_01_12__0434/tests/ppc/mix/mix030_power.opt.goto_ALL_CLAIMS_2012-10-14_004344_CxynZJ.log</t>
  </si>
  <si>
    <t>/nas/mictau/XP_2012_01_12__0434/tests/ppc/mix/mix030_pso.goto_ALL_CLAIMS_2012-10-14_004231_WAyYBE.log</t>
  </si>
  <si>
    <t>/nas/mictau/XP_2012_01_12__0434/tests/ppc/mix/mix030_pso.oepc.goto_ALL_CLAIMS_2012-10-14_004239_CKCX6m.log</t>
  </si>
  <si>
    <t>/nas/mictau/XP_2012_01_12__0434/tests/ppc/mix/mix030_pso.opt.goto_ALL_CLAIMS_2012-10-14_004248_KOUy7V.log</t>
  </si>
  <si>
    <t>/nas/mictau/XP_2012_01_12__0434/tests/ppc/mix/mix030_rmo.goto_ALL_CLAIMS_2012-10-14_004257_1oWE6l.log</t>
  </si>
  <si>
    <t>/nas/mictau/XP_2012_01_12__0434/tests/ppc/mix/mix029_pso.opt.goto_ALL_CLAIMS_2012-10-14_003904_3JnYEL.log</t>
  </si>
  <si>
    <t>/nas/mictau/XP_2012_01_12__0434/tests/ppc/mix/mix032_sc.goto_ALL_CLAIMS_2012-10-14_004732_2lN84E.log</t>
  </si>
  <si>
    <t>/nas/mictau/XP_2012_01_12__0434/tests/ppc/mix/mix032_tso.cav11.goto_ALL_CLAIMS_2012-10-14_004740_8XUkmU.log</t>
  </si>
  <si>
    <t>/nas/mictau/XP_2012_01_12__0434/tests/ppc/mix/mix031_sc.goto_ALL_CLAIMS_2012-10-14_004351_isTAbZ.log</t>
  </si>
  <si>
    <t>/nas/mictau/XP_2012_01_12__0434/tests/ppc/mix/mix031_tso.cav11.goto_ALL_CLAIMS_2012-10-14_004359_9dGSWP.log</t>
  </si>
  <si>
    <t>/nas/mictau/XP_2012_01_12__0434/tests/ppc/mix/mix031_tso.goto_ALL_CLAIMS_2012-10-14_004426_Ds8ep3.log</t>
  </si>
  <si>
    <t>/nas/mictau/XP_2012_01_12__0434/tests/ppc/mix/mix031_tso.oepc.goto_ALL_CLAIMS_2012-10-14_004432_noIYrX.log</t>
  </si>
  <si>
    <t>/nas/mictau/XP_2012_01_12__0434/tests/ppc/mix/mix031_tso.opt.goto_ALL_CLAIMS_2012-10-14_004439_4wRvR9.log</t>
  </si>
  <si>
    <t>/nas/mictau/XP_2012_01_12__0434/tests/ppc/mix/mix032_power.goto_ALL_CLAIMS_2012-10-14_004917_ouMxUm.log</t>
  </si>
  <si>
    <t>ppc/mix/mix032</t>
  </si>
  <si>
    <t>/nas/mictau/XP_2012_01_12__0434/tests/ppc/mix/mix032_power.oepc.goto_ALL_CLAIMS_2012-10-14_004933_WDYzM1.log</t>
  </si>
  <si>
    <t>/nas/mictau/XP_2012_01_12__0434/tests/ppc/mix/mix032_power.opt.goto_ALL_CLAIMS_2012-10-14_004944_DkZbEX.log</t>
  </si>
  <si>
    <t>/nas/mictau/XP_2012_01_12__0434/tests/ppc/mix/mix031_power.oepc.goto_ALL_CLAIMS_2012-10-14_004705_nNcpOe.log</t>
  </si>
  <si>
    <t>/nas/mictau/XP_2012_01_12__0434/tests/ppc/mix/mix031_power.opt.goto_ALL_CLAIMS_2012-10-14_004724_P4UDd0.log</t>
  </si>
  <si>
    <t>/nas/mictau/XP_2012_01_12__0434/tests/ppc/mix/mix031_pso.goto_ALL_CLAIMS_2012-10-14_004446_EzvUSv.log</t>
  </si>
  <si>
    <t>/nas/mictau/XP_2012_01_12__0434/tests/ppc/mix/mix031_pso.oepc.goto_ALL_CLAIMS_2012-10-14_004504_3Z2jki.log</t>
  </si>
  <si>
    <t>/nas/mictau/XP_2012_01_12__0434/tests/ppc/mix/mix031_pso.opt.goto_ALL_CLAIMS_2012-10-14_004525_ehWsnO.log</t>
  </si>
  <si>
    <t>/nas/mictau/XP_2012_01_12__0434/tests/ppc/mix/mix031_rmo.goto_ALL_CLAIMS_2012-10-14_004535_BxJICr.log</t>
  </si>
  <si>
    <t>/nas/mictau/XP_2012_01_12__0434/tests/ppc/mix/mix031_rmo.oepc.goto_ALL_CLAIMS_2012-10-14_004610_Ab2KM6.log</t>
  </si>
  <si>
    <t>/nas/mictau/XP_2012_01_12__0434/tests/ppc/mix/mix031_rmo.opt.goto_ALL_CLAIMS_2012-10-14_004622_4Yc5Ya.log</t>
  </si>
  <si>
    <t>/nas/mictau/XP_2012_01_12__0434/tests/ppc/mix/mix033_sc.goto_ALL_CLAIMS_2012-10-14_004953_HbhEpp.log</t>
  </si>
  <si>
    <t>/nas/mictau/XP_2012_01_12__0434/tests/ppc/mix/mix033_tso.cav11.goto_ALL_CLAIMS_2012-10-14_005003_V7yF0s.log</t>
  </si>
  <si>
    <t>/nas/mictau/XP_2012_01_12__0434/tests/ppc/mix/mix033_tso.goto_ALL_CLAIMS_2012-10-14_005039_Gmps7T.log</t>
  </si>
  <si>
    <t>/nas/mictau/XP_2012_01_12__0434/tests/ppc/mix/mix033_tso.oepc.goto_ALL_CLAIMS_2012-10-14_005049_K4QhG2.log</t>
  </si>
  <si>
    <t>/nas/mictau/XP_2012_01_12__0434/tests/ppc/mix/mix032_tso.goto_ALL_CLAIMS_2012-10-14_004756_0Hi6JB.log</t>
  </si>
  <si>
    <t>/nas/mictau/XP_2012_01_12__0434/tests/ppc/mix/mix032_tso.oepc.goto_ALL_CLAIMS_2012-10-14_004802_S0EMxi.log</t>
  </si>
  <si>
    <t>/nas/mictau/XP_2012_01_12__0434/tests/ppc/mix/mix032_tso.opt.goto_ALL_CLAIMS_2012-10-14_004810_DV7n6O.log</t>
  </si>
  <si>
    <t>/nas/mictau/XP_2012_01_12__0434/tests/ppc/mix/mix033_power.goto_ALL_CLAIMS_2012-10-14_005219_OdT9T5.log</t>
  </si>
  <si>
    <t>ppc/mix/mix033</t>
  </si>
  <si>
    <t>/nas/mictau/XP_2012_01_12__0434/tests/ppc/mix/mix033_power.oepc.goto_ALL_CLAIMS_2012-10-14_005305_w2YwJc.log</t>
  </si>
  <si>
    <t>/nas/mictau/XP_2012_01_12__0434/tests/ppc/mix/mix033_power.opt.goto_ALL_CLAIMS_2012-10-14_005313_XaMYv4.log</t>
  </si>
  <si>
    <t>/nas/mictau/XP_2012_01_12__0434/tests/ppc/mix/mix033_pso.goto_ALL_CLAIMS_2012-10-14_005107_trGJHM.log</t>
  </si>
  <si>
    <t>/nas/mictau/XP_2012_01_12__0434/tests/ppc/mix/mix033_pso.oepc.goto_ALL_CLAIMS_2012-10-14_005118_022c6C.log</t>
  </si>
  <si>
    <t>/nas/mictau/XP_2012_01_12__0434/tests/ppc/mix/mix032_pso.goto_ALL_CLAIMS_2012-10-14_004817_ciT1zA.log</t>
  </si>
  <si>
    <t>/nas/mictau/XP_2012_01_12__0434/tests/ppc/mix/mix032_pso.oepc.goto_ALL_CLAIMS_2012-10-14_004830_FsMtNG.log</t>
  </si>
  <si>
    <t>/nas/mictau/XP_2012_01_12__0434/tests/ppc/mix/mix032_pso.opt.goto_ALL_CLAIMS_2012-10-14_004838_nMYfTD.log</t>
  </si>
  <si>
    <t>/nas/mictau/XP_2012_01_12__0434/tests/ppc/mix/mix032_rmo.goto_ALL_CLAIMS_2012-10-14_004847_TKsEHK.log</t>
  </si>
  <si>
    <t>/nas/mictau/XP_2012_01_12__0434/tests/ppc/mix/mix032_rmo.oepc.goto_ALL_CLAIMS_2012-10-14_004902_tq6D7u.log</t>
  </si>
  <si>
    <t>/nas/mictau/XP_2012_01_12__0434/tests/ppc/mix/mix032_rmo.opt.goto_ALL_CLAIMS_2012-10-14_004909_TJYOAC.log</t>
  </si>
  <si>
    <t>/nas/mictau/XP_2012_01_12__0434/tests/ppc/mix/mix034_tso.cav11.goto_ALL_CLAIMS_2012-10-14_005328_OWZXps.log</t>
  </si>
  <si>
    <t>/nas/mictau/XP_2012_01_12__0434/tests/ppc/mix/mix034_tso.goto_ALL_CLAIMS_2012-10-14_005350_rC0EnI.log</t>
  </si>
  <si>
    <t>/nas/mictau/XP_2012_01_12__0434/tests/ppc/mix/mix034_tso.oepc.goto_ALL_CLAIMS_2012-10-14_005358_gPiJVN.log</t>
  </si>
  <si>
    <t>/nas/mictau/XP_2012_01_12__0434/tests/ppc/mix/mix034_tso.opt.goto_ALL_CLAIMS_2012-10-14_005405_zSKcFg.log</t>
  </si>
  <si>
    <t>/nas/mictau/XP_2012_01_12__0434/tests/ppc/mix/mix035_power.goto_ALL_CLAIMS_2012-10-14_005811_hgbK5A.log</t>
  </si>
  <si>
    <t>ppc/mix/mix035</t>
  </si>
  <si>
    <t>/nas/mictau/XP_2012_01_12__0434/tests/ppc/mix/mix033_tso.opt.goto_ALL_CLAIMS_2012-10-14_005058_MftpX8.log</t>
  </si>
  <si>
    <t>/nas/mictau/XP_2012_01_12__0434/tests/ppc/mix/mix034_power.goto_ALL_CLAIMS_2012-10-14_005523_o3RPI6.log</t>
  </si>
  <si>
    <t>ppc/mix/mix034</t>
  </si>
  <si>
    <t>/nas/mictau/XP_2012_01_12__0434/tests/ppc/mix/mix034_power.oepc.goto_ALL_CLAIMS_2012-10-14_005552_ADxbV5.log</t>
  </si>
  <si>
    <t>/nas/mictau/XP_2012_01_12__0434/tests/ppc/mix/mix034_power.opt.goto_ALL_CLAIMS_2012-10-14_005600_wdFiTO.log</t>
  </si>
  <si>
    <t>/nas/mictau/XP_2012_01_12__0434/tests/ppc/mix/mix034_pso.goto_ALL_CLAIMS_2012-10-14_005413_rw2hj3.log</t>
  </si>
  <si>
    <t>/nas/mictau/XP_2012_01_12__0434/tests/ppc/mix/mix034_pso.oepc.goto_ALL_CLAIMS_2012-10-14_005426_xbtnE2.log</t>
  </si>
  <si>
    <t>/nas/mictau/XP_2012_01_12__0434/tests/ppc/mix/mix034_pso.opt.goto_ALL_CLAIMS_2012-10-14_005434_G5KWNS.log</t>
  </si>
  <si>
    <t>/nas/mictau/XP_2012_01_12__0434/tests/ppc/mix/mix034_rmo.goto_ALL_CLAIMS_2012-10-14_005442_esynMA.log</t>
  </si>
  <si>
    <t>/nas/mictau/XP_2012_01_12__0434/tests/ppc/mix/mix033_pso.opt.goto_ALL_CLAIMS_2012-10-14_005125_VSebHK.log</t>
  </si>
  <si>
    <t>/nas/mictau/XP_2012_01_12__0434/tests/ppc/mix/mix033_rmo.goto_ALL_CLAIMS_2012-10-14_005133_JtbC6t.log</t>
  </si>
  <si>
    <t>/nas/mictau/XP_2012_01_12__0434/tests/ppc/mix/mix033_rmo.oepc.goto_ALL_CLAIMS_2012-10-14_005159_apn4jY.log</t>
  </si>
  <si>
    <t>/nas/mictau/XP_2012_01_12__0434/tests/ppc/mix/mix033_rmo.opt.goto_ALL_CLAIMS_2012-10-14_005208_lSuI6m.log</t>
  </si>
  <si>
    <t>/nas/mictau/XP_2012_01_12__0434/tests/ppc/mix/mix035_tso.cav11.goto_ALL_CLAIMS_2012-10-14_005617_386FKg.log</t>
  </si>
  <si>
    <t>/nas/mictau/XP_2012_01_12__0434/tests/ppc/mix/mix035_tso.goto_ALL_CLAIMS_2012-10-14_005637_EviLkS.log</t>
  </si>
  <si>
    <t>/nas/mictau/XP_2012_01_12__0434/tests/ppc/mix/mix035_tso.oepc.goto_ALL_CLAIMS_2012-10-14_005645_FEqxL9.log</t>
  </si>
  <si>
    <t>/nas/mictau/XP_2012_01_12__0434/tests/ppc/mix/mix035_tso.opt.goto_ALL_CLAIMS_2012-10-14_005652_iu5veU.log</t>
  </si>
  <si>
    <t>/nas/mictau/XP_2012_01_12__0434/tests/ppc/mix/mix036_power.goto_ALL_CLAIMS_2012-10-14_010035_nsRZWy.log</t>
  </si>
  <si>
    <t>ppc/mix/mix036</t>
  </si>
  <si>
    <t>/nas/mictau/XP_2012_01_12__0434/tests/ppc/mix/mix036_power.oepc.goto_ALL_CLAIMS_2012-10-14_010057_hwCXrt.log</t>
  </si>
  <si>
    <t>/nas/mictau/XP_2012_01_12__0434/tests/ppc/mix/mix036_power.opt.goto_ALL_CLAIMS_2012-10-14_010104_jOUnKV.log</t>
  </si>
  <si>
    <t>/nas/mictau/XP_2012_01_12__0434/tests/ppc/mix/mix035_power.oepc.goto_ALL_CLAIMS_2012-10-14_005851_DLDvsn.log</t>
  </si>
  <si>
    <t>/nas/mictau/XP_2012_01_12__0434/tests/ppc/mix/mix035_power.opt.goto_ALL_CLAIMS_2012-10-14_005858_q9obM4.log</t>
  </si>
  <si>
    <t>/nas/mictau/XP_2012_01_12__0434/tests/ppc/mix/mix035_pso.goto_ALL_CLAIMS_2012-10-14_005700_n60DXS.log</t>
  </si>
  <si>
    <t>/nas/mictau/XP_2012_01_12__0434/tests/ppc/mix/mix035_pso.oepc.goto_ALL_CLAIMS_2012-10-14_005713_lWzUyE.log</t>
  </si>
  <si>
    <t>/nas/mictau/XP_2012_01_12__0434/tests/ppc/mix/mix035_pso.opt.goto_ALL_CLAIMS_2012-10-14_005720_PPRWen.log</t>
  </si>
  <si>
    <t>/nas/mictau/XP_2012_01_12__0434/tests/ppc/mix/mix035_rmo.goto_ALL_CLAIMS_2012-10-14_005728_JIIkMd.log</t>
  </si>
  <si>
    <t>/nas/mictau/XP_2012_01_12__0434/tests/ppc/mix/mix035_rmo.oepc.goto_ALL_CLAIMS_2012-10-14_005754_ZghaLO.log</t>
  </si>
  <si>
    <t>/nas/mictau/XP_2012_01_12__0434/tests/ppc/mix/mix035_rmo.opt.goto_ALL_CLAIMS_2012-10-14_005802_iaMlGc.log</t>
  </si>
  <si>
    <t>/nas/mictau/XP_2012_01_12__0434/tests/ppc/mix/mix034_rmo.oepc.goto_ALL_CLAIMS_2012-10-14_005507_v3mJ41.log</t>
  </si>
  <si>
    <t>/nas/mictau/XP_2012_01_12__0434/tests/ppc/mix/mix034_rmo.opt.goto_ALL_CLAIMS_2012-10-14_005515_FzzPYO.log</t>
  </si>
  <si>
    <t>/nas/mictau/XP_2012_01_12__0434/tests/ppc/mix/mix034_sc.goto_ALL_CLAIMS_2012-10-14_005321_cs9RdE.log</t>
  </si>
  <si>
    <t>/nas/mictau/XP_2012_01_12__0434/tests/ppc/mix/mix037_tso.oepc.goto_ALL_CLAIMS_2012-10-14_010146_fliGrO.log</t>
  </si>
  <si>
    <t>/nas/mictau/XP_2012_01_12__0434/tests/ppc/mix/mix036_tso.goto_ALL_CLAIMS_2012-10-14_005930_bBLlIy.log</t>
  </si>
  <si>
    <t>/nas/mictau/XP_2012_01_12__0434/tests/ppc/mix/mix036_tso.oepc.goto_ALL_CLAIMS_2012-10-14_005936_XOgJPI.log</t>
  </si>
  <si>
    <t>/nas/mictau/XP_2012_01_12__0434/tests/ppc/mix/mix036_tso.opt.goto_ALL_CLAIMS_2012-10-14_005943_a8wAZX.log</t>
  </si>
  <si>
    <t>/nas/mictau/XP_2012_01_12__0434/tests/ppc/mix/mix037_power.goto_ALL_CLAIMS_2012-10-14_010259_mnw1DW.log</t>
  </si>
  <si>
    <t>ppc/mix/mix037</t>
  </si>
  <si>
    <t>/nas/mictau/XP_2012_01_12__0434/tests/ppc/mix/mix037_power.oepc.goto_ALL_CLAIMS_2012-10-14_010325_nW1xL0.log</t>
  </si>
  <si>
    <t>/nas/mictau/XP_2012_01_12__0434/tests/ppc/mix/mix037_power.opt.goto_ALL_CLAIMS_2012-10-14_010332_9YCdoG.log</t>
  </si>
  <si>
    <t>/nas/mictau/XP_2012_01_12__0434/tests/ppc/mix/mix037_pso.goto_ALL_CLAIMS_2012-10-14_010159_HjkJ2d.log</t>
  </si>
  <si>
    <t>/nas/mictau/XP_2012_01_12__0434/tests/ppc/mix/mix037_pso.oepc.goto_ALL_CLAIMS_2012-10-14_010208_RSvgmf.log</t>
  </si>
  <si>
    <t>/nas/mictau/XP_2012_01_12__0434/tests/ppc/mix/mix036_pso.goto_ALL_CLAIMS_2012-10-14_005950_sKeYt2.log</t>
  </si>
  <si>
    <t>/nas/mictau/XP_2012_01_12__0434/tests/ppc/mix/mix036_pso.oepc.goto_ALL_CLAIMS_2012-10-14_005957_v2KAKk.log</t>
  </si>
  <si>
    <t>/nas/mictau/XP_2012_01_12__0434/tests/ppc/mix/mix036_pso.opt.goto_ALL_CLAIMS_2012-10-14_010005_4GQX6k.log</t>
  </si>
  <si>
    <t>/nas/mictau/XP_2012_01_12__0434/tests/ppc/mix/mix036_rmo.goto_ALL_CLAIMS_2012-10-14_010012_1THXg6.log</t>
  </si>
  <si>
    <t>/nas/mictau/XP_2012_01_12__0434/tests/ppc/mix/mix036_rmo.oepc.goto_ALL_CLAIMS_2012-10-14_010021_3RB7cd.log</t>
  </si>
  <si>
    <t>/nas/mictau/XP_2012_01_12__0434/tests/ppc/mix/mix036_rmo.opt.goto_ALL_CLAIMS_2012-10-14_010028_I8IMvv.log</t>
  </si>
  <si>
    <t>/nas/mictau/XP_2012_01_12__0434/tests/ppc/mix/mix036_sc.goto_ALL_CLAIMS_2012-10-14_005906_lKjpKo.log</t>
  </si>
  <si>
    <t>/nas/mictau/XP_2012_01_12__0434/tests/ppc/mix/mix036_tso.cav11.goto_ALL_CLAIMS_2012-10-14_005913_wBZii2.log</t>
  </si>
  <si>
    <t>/nas/mictau/XP_2012_01_12__0434/tests/ppc/mix/mix035_sc.goto_ALL_CLAIMS_2012-10-14_005609_17ZTh8.log</t>
  </si>
  <si>
    <t>/nas/mictau/XP_2012_01_12__0434/tests/ppc/mix/mix038_tso.opt.goto_ALL_CLAIMS_2012-10-14_010439_jhWxak.log</t>
  </si>
  <si>
    <t>/nas/mictau/XP_2012_01_12__0434/tests/ppc/mix/mix039_power.goto_ALL_CLAIMS_2012-10-14_010850_Kvk8lm.log</t>
  </si>
  <si>
    <t>ppc/mix/mix039</t>
  </si>
  <si>
    <t>/nas/mictau/XP_2012_01_12__0434/tests/ppc/mix/mix037_tso.opt.goto_ALL_CLAIMS_2012-10-14_010153_DnH8qX.log</t>
  </si>
  <si>
    <t>/nas/mictau/XP_2012_01_12__0434/tests/ppc/mix/mix038_power.goto_ALL_CLAIMS_2012-10-14_010541_l2Pemo.log</t>
  </si>
  <si>
    <t>ppc/mix/mix038</t>
  </si>
  <si>
    <t>/nas/mictau/XP_2012_01_12__0434/tests/ppc/mix/mix038_power.oepc.goto_ALL_CLAIMS_2012-10-14_010627_geMUf6.log</t>
  </si>
  <si>
    <t>/nas/mictau/XP_2012_01_12__0434/tests/ppc/mix/mix038_power.opt.goto_ALL_CLAIMS_2012-10-14_010636_gxvPPB.log</t>
  </si>
  <si>
    <t>/nas/mictau/XP_2012_01_12__0434/tests/ppc/mix/mix038_pso.goto_ALL_CLAIMS_2012-10-14_010446_s5ZkFY.log</t>
  </si>
  <si>
    <t>/nas/mictau/XP_2012_01_12__0434/tests/ppc/mix/mix038_pso.oepc.goto_ALL_CLAIMS_2012-10-14_010454_ZHJbmZ.log</t>
  </si>
  <si>
    <t>/nas/mictau/XP_2012_01_12__0434/tests/ppc/mix/mix038_pso.opt.goto_ALL_CLAIMS_2012-10-14_010502_fyHbj7.log</t>
  </si>
  <si>
    <t>/nas/mictau/XP_2012_01_12__0434/tests/ppc/mix/mix038_rmo.goto_ALL_CLAIMS_2012-10-14_010510_IiQ3kR.log</t>
  </si>
  <si>
    <t>/nas/mictau/XP_2012_01_12__0434/tests/ppc/mix/mix037_pso.opt.goto_ALL_CLAIMS_2012-10-14_010215_JOCVuP.log</t>
  </si>
  <si>
    <t>/nas/mictau/XP_2012_01_12__0434/tests/ppc/mix/mix037_rmo.goto_ALL_CLAIMS_2012-10-14_010222_uV1Ztj.log</t>
  </si>
  <si>
    <t>/nas/mictau/XP_2012_01_12__0434/tests/ppc/mix/mix037_rmo.oepc.goto_ALL_CLAIMS_2012-10-14_010245_CxanZw.log</t>
  </si>
  <si>
    <t>/nas/mictau/XP_2012_01_12__0434/tests/ppc/mix/mix037_rmo.opt.goto_ALL_CLAIMS_2012-10-14_010252_3UnF4a.log</t>
  </si>
  <si>
    <t>/nas/mictau/XP_2012_01_12__0434/tests/ppc/mix/mix037_sc.goto_ALL_CLAIMS_2012-10-14_010111_OMSxWT.log</t>
  </si>
  <si>
    <t>/nas/mictau/XP_2012_01_12__0434/tests/ppc/mix/mix037_tso.cav11.goto_ALL_CLAIMS_2012-10-14_010118_Fxl9ln.log</t>
  </si>
  <si>
    <t>/nas/mictau/XP_2012_01_12__0434/tests/ppc/mix/mix037_tso.goto_ALL_CLAIMS_2012-10-14_010140_0DteQq.log</t>
  </si>
  <si>
    <t>/nas/mictau/XP_2012_01_12__0434/tests/ppc/mix/mix039_tso.opt.goto_ALL_CLAIMS_2012-10-14_010732_GXtf8s.log</t>
  </si>
  <si>
    <t>/nas/mictau/XP_2012_01_12__0434/tests/ppc/mix/mix040_power.goto_ALL_CLAIMS_2012-10-14_011201_7NsHHB.log</t>
  </si>
  <si>
    <t>ppc/mix/mix040</t>
  </si>
  <si>
    <t>/nas/mictau/XP_2012_01_12__0434/tests/ppc/mix/mix040_power.oepc.goto_ALL_CLAIMS_2012-10-14_011236_eU2uFX.log</t>
  </si>
  <si>
    <t>/nas/mictau/XP_2012_01_12__0434/tests/ppc/mix/mix040_power.opt.goto_ALL_CLAIMS_2012-10-14_011244_MXh67z.log</t>
  </si>
  <si>
    <t>/nas/mictau/XP_2012_01_12__0434/tests/ppc/mix/mix039_power.oepc.goto_ALL_CLAIMS_2012-10-14_010913_vgL7dX.log</t>
  </si>
  <si>
    <t>/nas/mictau/XP_2012_01_12__0434/tests/ppc/mix/mix039_power.opt.goto_ALL_CLAIMS_2012-10-14_010921_2n5j0a.log</t>
  </si>
  <si>
    <t>/nas/mictau/XP_2012_01_12__0434/tests/ppc/mix/mix039_pso.goto_ALL_CLAIMS_2012-10-14_010744_vIVgiz.log</t>
  </si>
  <si>
    <t>/nas/mictau/XP_2012_01_12__0434/tests/ppc/mix/mix039_pso.oepc.goto_ALL_CLAIMS_2012-10-14_010755_Q2mEHY.log</t>
  </si>
  <si>
    <t>/nas/mictau/XP_2012_01_12__0434/tests/ppc/mix/mix039_pso.opt.goto_ALL_CLAIMS_2012-10-14_010802_bpkuxp.log</t>
  </si>
  <si>
    <t>/nas/mictau/XP_2012_01_12__0434/tests/ppc/mix/mix039_rmo.goto_ALL_CLAIMS_2012-10-14_010810_ox9ZJT.log</t>
  </si>
  <si>
    <t>/nas/mictau/XP_2012_01_12__0434/tests/ppc/mix/mix039_rmo.oepc.goto_ALL_CLAIMS_2012-10-14_010834_tVKl0V.log</t>
  </si>
  <si>
    <t>/nas/mictau/XP_2012_01_12__0434/tests/ppc/mix/mix039_rmo.opt.goto_ALL_CLAIMS_2012-10-14_010842_pCaeHd.log</t>
  </si>
  <si>
    <t>/nas/mictau/XP_2012_01_12__0434/tests/ppc/mix/mix038_rmo.oepc.goto_ALL_CLAIMS_2012-10-14_010525_pJGvuj.log</t>
  </si>
  <si>
    <t>/nas/mictau/XP_2012_01_12__0434/tests/ppc/mix/mix038_rmo.opt.goto_ALL_CLAIMS_2012-10-14_010533_f5n8E8.log</t>
  </si>
  <si>
    <t>/nas/mictau/XP_2012_01_12__0434/tests/ppc/mix/mix038_sc.goto_ALL_CLAIMS_2012-10-14_010339_eB0sXv.log</t>
  </si>
  <si>
    <t>/nas/mictau/XP_2012_01_12__0434/tests/ppc/mix/mix038_tso.cav11.goto_ALL_CLAIMS_2012-10-14_010346_gdzDSb.log</t>
  </si>
  <si>
    <t>/nas/mictau/XP_2012_01_12__0434/tests/ppc/mix/mix038_tso.goto_ALL_CLAIMS_2012-10-14_010426_4G1Z9p.log</t>
  </si>
  <si>
    <t>/nas/mictau/XP_2012_01_12__0434/tests/ppc/mix/mix038_tso.oepc.goto_ALL_CLAIMS_2012-10-14_010433_Hr2TZy.log</t>
  </si>
  <si>
    <t>/nas/mictau/XP_2012_01_12__0434/tests/ppc/mix/mix040_tso.oepc.goto_ALL_CLAIMS_2012-10-14_011021_yCUsof.log</t>
  </si>
  <si>
    <t>/nas/mictau/XP_2012_01_12__0434/tests/ppc/mix/mix040_tso.opt.goto_ALL_CLAIMS_2012-10-14_011029_mZ1joR.log</t>
  </si>
  <si>
    <t>/nas/mictau/XP_2012_01_12__0434/tests/ppc/mix/mix041_power.goto_ALL_CLAIMS_2012-10-14_011453_EUuRVg.log</t>
  </si>
  <si>
    <t>ppc/mix/mix041</t>
  </si>
  <si>
    <t>/nas/mictau/XP_2012_01_12__0434/tests/ppc/mix/mix041_power.oepc.goto_ALL_CLAIMS_2012-10-14_011542_EinJwH.log</t>
  </si>
  <si>
    <t>/nas/mictau/XP_2012_01_12__0434/tests/ppc/mix/mix041_power.opt.goto_ALL_CLAIMS_2012-10-14_011549_gqL9pG.log</t>
  </si>
  <si>
    <t>/nas/mictau/XP_2012_01_12__0434/tests/ppc/mix/mix041_pso.goto_ALL_CLAIMS_2012-10-14_011358_CHZWJW.log</t>
  </si>
  <si>
    <t>/nas/mictau/XP_2012_01_12__0434/tests/ppc/mix/mix040_pso.goto_ALL_CLAIMS_2012-10-14_011038_CYOVB0.log</t>
  </si>
  <si>
    <t>/nas/mictau/XP_2012_01_12__0434/tests/ppc/mix/mix040_pso.oepc.goto_ALL_CLAIMS_2012-10-14_011052_IdlSOG.log</t>
  </si>
  <si>
    <t>/nas/mictau/XP_2012_01_12__0434/tests/ppc/mix/mix040_pso.opt.goto_ALL_CLAIMS_2012-10-14_011100_GfpLDu.log</t>
  </si>
  <si>
    <t>/nas/mictau/XP_2012_01_12__0434/tests/ppc/mix/mix040_rmo.goto_ALL_CLAIMS_2012-10-14_011108_eTyP8n.log</t>
  </si>
  <si>
    <t>/nas/mictau/XP_2012_01_12__0434/tests/ppc/mix/mix040_rmo.oepc.goto_ALL_CLAIMS_2012-10-14_011146_oWxDtp.log</t>
  </si>
  <si>
    <t>/nas/mictau/XP_2012_01_12__0434/tests/ppc/mix/mix040_rmo.opt.goto_ALL_CLAIMS_2012-10-14_011154_WaJUfR.log</t>
  </si>
  <si>
    <t>/nas/mictau/XP_2012_01_12__0434/tests/ppc/mix/mix040_sc.goto_ALL_CLAIMS_2012-10-14_010929_HBpj7c.log</t>
  </si>
  <si>
    <t>/nas/mictau/XP_2012_01_12__0434/tests/ppc/mix/mix040_tso.cav11.goto_ALL_CLAIMS_2012-10-14_010935_8qGQ0o.log</t>
  </si>
  <si>
    <t>/nas/mictau/XP_2012_01_12__0434/tests/ppc/mix/mix039_sc.goto_ALL_CLAIMS_2012-10-14_010644_2wokiF.log</t>
  </si>
  <si>
    <t>/nas/mictau/XP_2012_01_12__0434/tests/ppc/mix/mix039_tso.cav11.goto_ALL_CLAIMS_2012-10-14_010651_ZKHOHq.log</t>
  </si>
  <si>
    <t>/nas/mictau/XP_2012_01_12__0434/tests/ppc/mix/mix039_tso.goto_ALL_CLAIMS_2012-10-14_010710_W1esoV.log</t>
  </si>
  <si>
    <t>/nas/mictau/XP_2012_01_12__0434/tests/ppc/mix/mix039_tso.oepc.goto_ALL_CLAIMS_2012-10-14_010721_4y1MoE.log</t>
  </si>
  <si>
    <t>/nas/mictau/XP_2012_01_12__0434/tests/ppc/mix/mix042_tso.opt.goto_ALL_CLAIMS_2012-10-14_011637_xhDcGQ.log</t>
  </si>
  <si>
    <t>/nas/mictau/XP_2012_01_12__0434/tests/ppc/mix/mix041_tso.oepc.goto_ALL_CLAIMS_2012-10-14_011344_tS76pB.log</t>
  </si>
  <si>
    <t>/nas/mictau/XP_2012_01_12__0434/tests/ppc/mix/mix041_tso.opt.goto_ALL_CLAIMS_2012-10-14_011351_RXwjMk.log</t>
  </si>
  <si>
    <t>/nas/mictau/XP_2012_01_12__0434/tests/ppc/mix/mix042_power.goto_ALL_CLAIMS_2012-10-14_011729_bNZr70.log</t>
  </si>
  <si>
    <t>ppc/mix/mix042</t>
  </si>
  <si>
    <t>/nas/mictau/XP_2012_01_12__0434/tests/ppc/mix/mix042_power.oepc.goto_ALL_CLAIMS_2012-10-14_011745_FDl6F5.log</t>
  </si>
  <si>
    <t>/nas/mictau/XP_2012_01_12__0434/tests/ppc/mix/mix042_power.opt.goto_ALL_CLAIMS_2012-10-14_011752_pog6Bb.log</t>
  </si>
  <si>
    <t>/nas/mictau/XP_2012_01_12__0434/tests/ppc/mix/mix042_pso.goto_ALL_CLAIMS_2012-10-14_011644_qAYv2E.log</t>
  </si>
  <si>
    <t>/nas/mictau/XP_2012_01_12__0434/tests/ppc/mix/mix042_pso.oepc.goto_ALL_CLAIMS_2012-10-14_011653_CAiqtf.log</t>
  </si>
  <si>
    <t>/nas/mictau/XP_2012_01_12__0434/tests/ppc/mix/mix042_pso.opt.goto_ALL_CLAIMS_2012-10-14_011659_CNyC94.log</t>
  </si>
  <si>
    <t>/nas/mictau/XP_2012_01_12__0434/tests/ppc/mix/mix041_pso.oepc.goto_ALL_CLAIMS_2012-10-14_011406_I7woWL.log</t>
  </si>
  <si>
    <t>/nas/mictau/XP_2012_01_12__0434/tests/ppc/mix/mix041_pso.opt.goto_ALL_CLAIMS_2012-10-14_011413_fX4DWe.log</t>
  </si>
  <si>
    <t>/nas/mictau/XP_2012_01_12__0434/tests/ppc/mix/mix041_rmo.goto_ALL_CLAIMS_2012-10-14_011422_u84Y7u.log</t>
  </si>
  <si>
    <t>/nas/mictau/XP_2012_01_12__0434/tests/ppc/mix/mix041_rmo.oepc.goto_ALL_CLAIMS_2012-10-14_011437_LMjbpj.log</t>
  </si>
  <si>
    <t>/nas/mictau/XP_2012_01_12__0434/tests/ppc/mix/mix041_rmo.opt.goto_ALL_CLAIMS_2012-10-14_011445_BbxIZN.log</t>
  </si>
  <si>
    <t>/nas/mictau/XP_2012_01_12__0434/tests/ppc/mix/mix041_sc.goto_ALL_CLAIMS_2012-10-14_011251_AvZSAg.log</t>
  </si>
  <si>
    <t>/nas/mictau/XP_2012_01_12__0434/tests/ppc/mix/mix041_tso.cav11.goto_ALL_CLAIMS_2012-10-14_011257_E23uwd.log</t>
  </si>
  <si>
    <t>/nas/mictau/XP_2012_01_12__0434/tests/ppc/mix/mix041_tso.goto_ALL_CLAIMS_2012-10-14_011338_kvWVvD.log</t>
  </si>
  <si>
    <t>/nas/mictau/XP_2012_01_12__0434/tests/ppc/mix/mix040_tso.goto_ALL_CLAIMS_2012-10-14_011007_IQlmiw.log</t>
  </si>
  <si>
    <t>/nas/mictau/XP_2012_01_12__0434/tests/ppc/mix/mix044_power.goto_ALL_CLAIMS_2012-10-14_012253_PTcBAT.log</t>
  </si>
  <si>
    <t>ppc/mix/mix044</t>
  </si>
  <si>
    <t>/nas/mictau/XP_2012_01_12__0434/tests/ppc/mix/mix044_power.oepc.goto_ALL_CLAIMS_2012-10-14_012352_dVQqen.log</t>
  </si>
  <si>
    <t>/nas/mictau/XP_2012_01_12__0434/tests/ppc/mix/mix043_power.goto_ALL_CLAIMS_2012-10-14_011939_cSUbiV.log</t>
  </si>
  <si>
    <t>ppc/mix/mix043</t>
  </si>
  <si>
    <t>/nas/mictau/XP_2012_01_12__0434/tests/ppc/mix/mix043_power.oepc.goto_ALL_CLAIMS_2012-10-14_012008_1sFSBX.log</t>
  </si>
  <si>
    <t>/nas/mictau/XP_2012_01_12__0434/tests/ppc/mix/mix043_power.opt.goto_ALL_CLAIMS_2012-10-14_012015_4VBqTO.log</t>
  </si>
  <si>
    <t>/nas/mictau/XP_2012_01_12__0434/tests/ppc/mix/mix043_pso.goto_ALL_CLAIMS_2012-10-14_011840_fft17z.log</t>
  </si>
  <si>
    <t>/nas/mictau/XP_2012_01_12__0434/tests/ppc/mix/mix043_pso.oepc.goto_ALL_CLAIMS_2012-10-14_011850_ACGBq1.log</t>
  </si>
  <si>
    <t>/nas/mictau/XP_2012_01_12__0434/tests/ppc/mix/mix043_pso.opt.goto_ALL_CLAIMS_2012-10-14_011857_5eA868.log</t>
  </si>
  <si>
    <t>/nas/mictau/XP_2012_01_12__0434/tests/ppc/mix/mix043_rmo.goto_ALL_CLAIMS_2012-10-14_011904_V7NfAR.log</t>
  </si>
  <si>
    <t>/nas/mictau/XP_2012_01_12__0434/tests/ppc/mix/mix043_rmo.oepc.goto_ALL_CLAIMS_2012-10-14_011925_zi9jgY.log</t>
  </si>
  <si>
    <t>/nas/mictau/XP_2012_01_12__0434/tests/ppc/mix/mix042_rmo.goto_ALL_CLAIMS_2012-10-14_011706_Fyy5je.log</t>
  </si>
  <si>
    <t>/nas/mictau/XP_2012_01_12__0434/tests/ppc/mix/mix042_rmo.oepc.goto_ALL_CLAIMS_2012-10-14_011716_XKihJ6.log</t>
  </si>
  <si>
    <t>/nas/mictau/XP_2012_01_12__0434/tests/ppc/mix/mix042_rmo.opt.goto_ALL_CLAIMS_2012-10-14_011722_p8cXyj.log</t>
  </si>
  <si>
    <t>/nas/mictau/XP_2012_01_12__0434/tests/ppc/mix/mix042_sc.goto_ALL_CLAIMS_2012-10-14_011557_hMxNcv.log</t>
  </si>
  <si>
    <t>/nas/mictau/XP_2012_01_12__0434/tests/ppc/mix/mix042_tso.cav11.goto_ALL_CLAIMS_2012-10-14_011604_Qg2qOk.log</t>
  </si>
  <si>
    <t>/nas/mictau/XP_2012_01_12__0434/tests/ppc/mix/mix042_tso.goto_ALL_CLAIMS_2012-10-14_011624_mpiEkU.log</t>
  </si>
  <si>
    <t>/nas/mictau/XP_2012_01_12__0434/tests/ppc/mix/mix042_tso.oepc.goto_ALL_CLAIMS_2012-10-14_011630_5ZsOPC.log</t>
  </si>
  <si>
    <t>/nas/mictau/XP_2012_01_12__0434/tests/ppc/mix/mix045_power.goto_ALL_CLAIMS_2012-10-14_012554_u4SmPd.log</t>
  </si>
  <si>
    <t>ppc/mix/mix045</t>
  </si>
  <si>
    <t>/nas/mictau/XP_2012_01_12__0434/tests/ppc/mix/mix045_power.oepc.goto_ALL_CLAIMS_2012-10-14_012708_qxwDyw.log</t>
  </si>
  <si>
    <t>/nas/mictau/XP_2012_01_12__0434/tests/ppc/mix/mix045_power.opt.goto_ALL_CLAIMS_2012-10-14_012714_cbHzQt.log</t>
  </si>
  <si>
    <t>/nas/mictau/XP_2012_01_12__0434/tests/ppc/mix/mix045_pso.goto_ALL_CLAIMS_2012-10-14_012507_j6SXbo.log</t>
  </si>
  <si>
    <t>/nas/mictau/XP_2012_01_12__0434/tests/ppc/mix/mix044_power.opt.goto_ALL_CLAIMS_2012-10-14_012400_B2WIc9.log</t>
  </si>
  <si>
    <t>/nas/mictau/XP_2012_01_12__0434/tests/ppc/mix/mix044_pso.goto_ALL_CLAIMS_2012-10-14_012130_cSFhnx.log</t>
  </si>
  <si>
    <t>/nas/mictau/XP_2012_01_12__0434/tests/ppc/mix/mix044_pso.oepc.goto_ALL_CLAIMS_2012-10-14_012142_ulgkkb.log</t>
  </si>
  <si>
    <t>/nas/mictau/XP_2012_01_12__0434/tests/ppc/mix/mix044_pso.opt.goto_ALL_CLAIMS_2012-10-14_012149_pm77CR.log</t>
  </si>
  <si>
    <t>/nas/mictau/XP_2012_01_12__0434/tests/ppc/mix/mix044_rmo.goto_ALL_CLAIMS_2012-10-14_012156_nu1h8q.log</t>
  </si>
  <si>
    <t>/nas/mictau/XP_2012_01_12__0434/tests/ppc/mix/mix044_rmo.oepc.goto_ALL_CLAIMS_2012-10-14_012238_yNS9fV.log</t>
  </si>
  <si>
    <t>/nas/mictau/XP_2012_01_12__0434/tests/ppc/mix/mix044_rmo.opt.goto_ALL_CLAIMS_2012-10-14_012246_20fjtE.log</t>
  </si>
  <si>
    <t>/nas/mictau/XP_2012_01_12__0434/tests/ppc/mix/mix044_sc.goto_ALL_CLAIMS_2012-10-14_012023_kLyLYl.log</t>
  </si>
  <si>
    <t>/nas/mictau/XP_2012_01_12__0434/tests/ppc/mix/mix043_rmo.opt.goto_ALL_CLAIMS_2012-10-14_011932_On6MO5.log</t>
  </si>
  <si>
    <t>/nas/mictau/XP_2012_01_12__0434/tests/ppc/mix/mix043_sc.goto_ALL_CLAIMS_2012-10-14_011759_7pL3a7.log</t>
  </si>
  <si>
    <t>/nas/mictau/XP_2012_01_12__0434/tests/ppc/mix/mix043_tso.cav11.goto_ALL_CLAIMS_2012-10-14_011805_GsG8rb.log</t>
  </si>
  <si>
    <t>/nas/mictau/XP_2012_01_12__0434/tests/ppc/mix/mix043_tso.goto_ALL_CLAIMS_2012-10-14_011823_E4wLyi.log</t>
  </si>
  <si>
    <t>/nas/mictau/XP_2012_01_12__0434/tests/ppc/mix/mix043_tso.oepc.goto_ALL_CLAIMS_2012-10-14_011828_Ui4Y5m.log</t>
  </si>
  <si>
    <t>/nas/mictau/XP_2012_01_12__0434/tests/ppc/mix/mix043_tso.opt.goto_ALL_CLAIMS_2012-10-14_011834_rCT1Zp.log</t>
  </si>
  <si>
    <t>/nas/mictau/XP_2012_01_12__0434/tests/ppc/mix/mix046_power.goto_ALL_CLAIMS_2012-10-14_012954_W1BAD7.log</t>
  </si>
  <si>
    <t>ppc/mix/mix046</t>
  </si>
  <si>
    <t>/nas/mictau/XP_2012_01_12__0434/tests/ppc/mix/mix046_power.oepc.goto_ALL_CLAIMS_2012-10-14_013052_8H6I2a.log</t>
  </si>
  <si>
    <t>/nas/mictau/XP_2012_01_12__0434/tests/ppc/mix/mix046_power.opt.goto_ALL_CLAIMS_2012-10-14_013113_aYCCQ2.log</t>
  </si>
  <si>
    <t>/nas/mictau/XP_2012_01_12__0434/tests/ppc/mix/mix046_pso.goto_ALL_CLAIMS_2012-10-14_012807_Ux4oM7.log</t>
  </si>
  <si>
    <t>/nas/mictau/XP_2012_01_12__0434/tests/ppc/mix/mix046_pso.oepc.goto_ALL_CLAIMS_2012-10-14_012825_kv6iD2.log</t>
  </si>
  <si>
    <t>/nas/mictau/XP_2012_01_12__0434/tests/ppc/mix/mix046_pso.opt.goto_ALL_CLAIMS_2012-10-14_012842_kSgCyi.log</t>
  </si>
  <si>
    <t>/nas/mictau/XP_2012_01_12__0434/tests/ppc/mix/mix045_pso.oepc.goto_ALL_CLAIMS_2012-10-14_012514_hNSt4P.log</t>
  </si>
  <si>
    <t>/nas/mictau/XP_2012_01_12__0434/tests/ppc/mix/mix045_pso.opt.goto_ALL_CLAIMS_2012-10-14_012521_zdWN53.log</t>
  </si>
  <si>
    <t>/nas/mictau/XP_2012_01_12__0434/tests/ppc/mix/mix045_rmo.goto_ALL_CLAIMS_2012-10-14_012529_erBKAN.log</t>
  </si>
  <si>
    <t>/nas/mictau/XP_2012_01_12__0434/tests/ppc/mix/mix045_rmo.oepc.goto_ALL_CLAIMS_2012-10-14_012540_c4iKuS.log</t>
  </si>
  <si>
    <t>/nas/mictau/XP_2012_01_12__0434/tests/ppc/mix/mix045_rmo.opt.goto_ALL_CLAIMS_2012-10-14_012547_omhuWm.log</t>
  </si>
  <si>
    <t>/nas/mictau/XP_2012_01_12__0434/tests/ppc/mix/mix045_sc.goto_ALL_CLAIMS_2012-10-14_012407_GAIkot.log</t>
  </si>
  <si>
    <t>/nas/mictau/XP_2012_01_12__0434/tests/ppc/mix/mix045_tso.cav11.goto_ALL_CLAIMS_2012-10-14_012413_ox5Crr.log</t>
  </si>
  <si>
    <t>/nas/mictau/XP_2012_01_12__0434/tests/ppc/mix/mix045_tso.goto_ALL_CLAIMS_2012-10-14_012448_ayl23u.log</t>
  </si>
  <si>
    <t>/nas/mictau/XP_2012_01_12__0434/tests/ppc/mix/mix044_tso.cav11.goto_ALL_CLAIMS_2012-10-14_012029_3RRdz2.log</t>
  </si>
  <si>
    <t>/nas/mictau/XP_2012_01_12__0434/tests/ppc/mix/mix044_tso.goto_ALL_CLAIMS_2012-10-14_012112_UCNzAs.log</t>
  </si>
  <si>
    <t>/nas/mictau/XP_2012_01_12__0434/tests/ppc/mix/mix044_tso.oepc.goto_ALL_CLAIMS_2012-10-14_012118_rj31oc.log</t>
  </si>
  <si>
    <t>/nas/mictau/XP_2012_01_12__0434/tests/ppc/mix/mix044_tso.opt.goto_ALL_CLAIMS_2012-10-14_012124_LtcGt6.log</t>
  </si>
  <si>
    <t>/nas/mictau/XP_2012_01_12__0434/tests/ppc/mix/mix047_power.goto_ALL_CLAIMS_2012-10-14_013357_J0F3ii.log</t>
  </si>
  <si>
    <t>ppc/mix/mix047</t>
  </si>
  <si>
    <t>/nas/mictau/XP_2012_01_12__0434/tests/ppc/mix/mix047_power.oepc.goto_ALL_CLAIMS_2012-10-14_013431_s7hDuc.log</t>
  </si>
  <si>
    <t>/nas/mictau/XP_2012_01_12__0434/tests/ppc/mix/mix047_power.opt.goto_ALL_CLAIMS_2012-10-14_013449_NQZ63h.log</t>
  </si>
  <si>
    <t>/nas/mictau/XP_2012_01_12__0434/tests/ppc/mix/mix047_pso.goto_ALL_CLAIMS_2012-10-14_013218_8gnKvX.log</t>
  </si>
  <si>
    <t>/nas/mictau/XP_2012_01_12__0434/tests/ppc/mix/mix047_pso.oepc.goto_ALL_CLAIMS_2012-10-14_013236_aTW339.log</t>
  </si>
  <si>
    <t>/nas/mictau/XP_2012_01_12__0434/tests/ppc/mix/mix047_pso.opt.goto_ALL_CLAIMS_2012-10-14_013255_wvYwYe.log</t>
  </si>
  <si>
    <t>/nas/mictau/XP_2012_01_12__0434/tests/ppc/mix/mix047_rmo.goto_ALL_CLAIMS_2012-10-14_013313_xoU9LF.log</t>
  </si>
  <si>
    <t>/nas/mictau/XP_2012_01_12__0434/tests/ppc/mix/mix047_rmo.oepc.goto_ALL_CLAIMS_2012-10-14_013329_WUlypH.log</t>
  </si>
  <si>
    <t>/nas/mictau/XP_2012_01_12__0434/tests/ppc/mix/mix046_rmo.goto_ALL_CLAIMS_2012-10-14_012900_GfT3uA.log</t>
  </si>
  <si>
    <t>/nas/mictau/XP_2012_01_12__0434/tests/ppc/mix/mix046_rmo.oepc.goto_ALL_CLAIMS_2012-10-14_012918_SMwICJ.log</t>
  </si>
  <si>
    <t>/nas/mictau/XP_2012_01_12__0434/tests/ppc/mix/mix046_rmo.opt.goto_ALL_CLAIMS_2012-10-14_012936_fAv290.log</t>
  </si>
  <si>
    <t>/nas/mictau/XP_2012_01_12__0434/tests/ppc/mix/mix046_sc.goto_ALL_CLAIMS_2012-10-14_012721_KPdNyV.log</t>
  </si>
  <si>
    <t>/nas/mictau/XP_2012_01_12__0434/tests/ppc/mix/mix046_tso.cav11.goto_ALL_CLAIMS_2012-10-14_012727_6WGGad.log</t>
  </si>
  <si>
    <t>/nas/mictau/XP_2012_01_12__0434/tests/ppc/mix/mix046_tso.goto_ALL_CLAIMS_2012-10-14_012749_c5dOpk.log</t>
  </si>
  <si>
    <t>/nas/mictau/XP_2012_01_12__0434/tests/ppc/mix/mix046_tso.oepc.goto_ALL_CLAIMS_2012-10-14_012755_ETOWJa.log</t>
  </si>
  <si>
    <t>/nas/mictau/XP_2012_01_12__0434/tests/ppc/mix/mix046_tso.opt.goto_ALL_CLAIMS_2012-10-14_012801_OhBqle.log</t>
  </si>
  <si>
    <t>/nas/mictau/XP_2012_01_12__0434/tests/ppc/mix/mix045_tso.oepc.goto_ALL_CLAIMS_2012-10-14_012454_Usuqn5.log</t>
  </si>
  <si>
    <t>/nas/mictau/XP_2012_01_12__0434/tests/ppc/mix/mix045_tso.opt.goto_ALL_CLAIMS_2012-10-14_012501_TbsfyC.log</t>
  </si>
  <si>
    <t>/nas/mictau/XP_2012_01_12__0434/tests/ppc/mix/mix049_power.opt.goto_ALL_CLAIMS_2012-10-14_014138_ZxtAi0.log</t>
  </si>
  <si>
    <t>/nas/mictau/XP_2012_01_12__0434/tests/ppc/mix/mix049_pso.goto_ALL_CLAIMS_2012-10-14_013932_ULb2jz.log</t>
  </si>
  <si>
    <t>/nas/mictau/XP_2012_01_12__0434/tests/ppc/mix/mix048_power.opt.goto_ALL_CLAIMS_2012-10-14_013836_nni5xo.log</t>
  </si>
  <si>
    <t>/nas/mictau/XP_2012_01_12__0434/tests/ppc/mix/mix048_pso.goto_ALL_CLAIMS_2012-10-14_013552_Dd2Fhn.log</t>
  </si>
  <si>
    <t>/nas/mictau/XP_2012_01_12__0434/tests/ppc/mix/mix048_pso.oepc.goto_ALL_CLAIMS_2012-10-14_013615_gEjx13.log</t>
  </si>
  <si>
    <t>/nas/mictau/XP_2012_01_12__0434/tests/ppc/mix/mix048_pso.opt.goto_ALL_CLAIMS_2012-10-14_013621_gaTQL9.log</t>
  </si>
  <si>
    <t>/nas/mictau/XP_2012_01_12__0434/tests/ppc/mix/mix048_rmo.goto_ALL_CLAIMS_2012-10-14_013629_aRMtA4.log</t>
  </si>
  <si>
    <t>/nas/mictau/XP_2012_01_12__0434/tests/ppc/mix/mix048_rmo.oepc.goto_ALL_CLAIMS_2012-10-14_013651_xj5UUQ.log</t>
  </si>
  <si>
    <t>/nas/mictau/XP_2012_01_12__0434/tests/ppc/mix/mix048_rmo.opt.goto_ALL_CLAIMS_2012-10-14_013658_eLBTNA.log</t>
  </si>
  <si>
    <t>/nas/mictau/XP_2012_01_12__0434/tests/ppc/mix/mix048_sc.goto_ALL_CLAIMS_2012-10-14_013459_UYnyKj.log</t>
  </si>
  <si>
    <t>/nas/mictau/XP_2012_01_12__0434/tests/ppc/mix/mix047_rmo.opt.goto_ALL_CLAIMS_2012-10-14_013345_vSxPlP.log</t>
  </si>
  <si>
    <t>/nas/mictau/XP_2012_01_12__0434/tests/ppc/mix/mix047_sc.goto_ALL_CLAIMS_2012-10-14_013128_jkqitC.log</t>
  </si>
  <si>
    <t>/nas/mictau/XP_2012_01_12__0434/tests/ppc/mix/mix047_tso.cav11.goto_ALL_CLAIMS_2012-10-14_013134_OB6G3z.log</t>
  </si>
  <si>
    <t>/nas/mictau/XP_2012_01_12__0434/tests/ppc/mix/mix047_tso.goto_ALL_CLAIMS_2012-10-14_013200_Ow1ttq.log</t>
  </si>
  <si>
    <t>/nas/mictau/XP_2012_01_12__0434/tests/ppc/mix/mix047_tso.oepc.goto_ALL_CLAIMS_2012-10-14_013206_7uoyKs.log</t>
  </si>
  <si>
    <t>/nas/mictau/XP_2012_01_12__0434/tests/ppc/mix/mix047_tso.opt.goto_ALL_CLAIMS_2012-10-14_013212_p0wNxS.log</t>
  </si>
  <si>
    <t>/nas/mictau/XP_2012_01_12__0434/tests/ppc/mix/mix048_power.goto_ALL_CLAIMS_2012-10-14_013705_wNTRlx.log</t>
  </si>
  <si>
    <t>ppc/mix/mix048</t>
  </si>
  <si>
    <t>/nas/mictau/XP_2012_01_12__0434/tests/ppc/mix/mix048_power.oepc.goto_ALL_CLAIMS_2012-10-14_013829_uJvW90.log</t>
  </si>
  <si>
    <t>/nas/mictau/XP_2012_01_12__0434/tests/ppc/mix/mix050_power.opt.goto_ALL_CLAIMS_2012-10-14_014426_GnXzL4.log</t>
  </si>
  <si>
    <t>/nas/mictau/XP_2012_01_12__0434/tests/ppc/mix/mix050_pso.goto_ALL_CLAIMS_2012-10-14_014229_e7kCJZ.log</t>
  </si>
  <si>
    <t>/nas/mictau/XP_2012_01_12__0434/tests/ppc/mix/mix050_pso.oepc.goto_ALL_CLAIMS_2012-10-14_014246_TrK1tG.log</t>
  </si>
  <si>
    <t>/nas/mictau/XP_2012_01_12__0434/tests/ppc/mix/mix050_pso.opt.goto_ALL_CLAIMS_2012-10-14_014300_5h8Jdw.log</t>
  </si>
  <si>
    <t>/nas/mictau/XP_2012_01_12__0434/tests/ppc/mix/mix049_pso.oepc.goto_ALL_CLAIMS_2012-10-14_013947_eh79Bi.log</t>
  </si>
  <si>
    <t>/nas/mictau/XP_2012_01_12__0434/tests/ppc/mix/mix049_pso.opt.goto_ALL_CLAIMS_2012-10-14_014003_O9LdHU.log</t>
  </si>
  <si>
    <t>/nas/mictau/XP_2012_01_12__0434/tests/ppc/mix/mix049_rmo.goto_ALL_CLAIMS_2012-10-14_014019_DS8rdi.log</t>
  </si>
  <si>
    <t>/nas/mictau/XP_2012_01_12__0434/tests/ppc/mix/mix049_rmo.oepc.goto_ALL_CLAIMS_2012-10-14_014038_WHTWiK.log</t>
  </si>
  <si>
    <t>/nas/mictau/XP_2012_01_12__0434/tests/ppc/mix/mix049_rmo.opt.goto_ALL_CLAIMS_2012-10-14_014044_W602Xo.log</t>
  </si>
  <si>
    <t>/nas/mictau/XP_2012_01_12__0434/tests/ppc/mix/mix049_sc.goto_ALL_CLAIMS_2012-10-14_013843_4UIqHV.log</t>
  </si>
  <si>
    <t>/nas/mictau/XP_2012_01_12__0434/tests/ppc/mix/mix049_tso.cav11.goto_ALL_CLAIMS_2012-10-14_013849_uRytKf.log</t>
  </si>
  <si>
    <t>/nas/mictau/XP_2012_01_12__0434/tests/ppc/mix/mix049_tso.goto_ALL_CLAIMS_2012-10-14_013914_KXWzLV.log</t>
  </si>
  <si>
    <t>/nas/mictau/XP_2012_01_12__0434/tests/ppc/mix/mix048_tso.cav11.goto_ALL_CLAIMS_2012-10-14_013505_LtM2Qj.log</t>
  </si>
  <si>
    <t>/nas/mictau/XP_2012_01_12__0434/tests/ppc/mix/mix048_tso.goto_ALL_CLAIMS_2012-10-14_013534_6rWKcK.log</t>
  </si>
  <si>
    <t>/nas/mictau/XP_2012_01_12__0434/tests/ppc/mix/mix048_tso.oepc.goto_ALL_CLAIMS_2012-10-14_013540_ZZ1dJZ.log</t>
  </si>
  <si>
    <t>/nas/mictau/XP_2012_01_12__0434/tests/ppc/mix/mix048_tso.opt.goto_ALL_CLAIMS_2012-10-14_013546_0F9SS2.log</t>
  </si>
  <si>
    <t>/nas/mictau/XP_2012_01_12__0434/tests/ppc/mix/mix049_power.goto_ALL_CLAIMS_2012-10-14_014051_2FLY2K.log</t>
  </si>
  <si>
    <t>ppc/mix/mix049</t>
  </si>
  <si>
    <t>/nas/mictau/XP_2012_01_12__0434/tests/ppc/mix/mix049_power.oepc.goto_ALL_CLAIMS_2012-10-14_014132_AWszqu.log</t>
  </si>
  <si>
    <t>/nas/mictau/XP_2012_01_12__0434/tests/ppc/mix/mix051_power.opt.goto_ALL_CLAIMS_2012-10-14_014750_150xZP.log</t>
  </si>
  <si>
    <t>/nas/mictau/XP_2012_01_12__0434/tests/ppc/mix/mix051_pso.goto_ALL_CLAIMS_2012-10-14_014539_P7TDTu.log</t>
  </si>
  <si>
    <t>/nas/mictau/XP_2012_01_12__0434/tests/ppc/mix/mix051_pso.oepc.goto_ALL_CLAIMS_2012-10-14_014601_6fd0na.log</t>
  </si>
  <si>
    <t>/nas/mictau/XP_2012_01_12__0434/tests/ppc/mix/mix051_pso.opt.goto_ALL_CLAIMS_2012-10-14_014613_c4LpEi.log</t>
  </si>
  <si>
    <t>/nas/mictau/XP_2012_01_12__0434/tests/ppc/mix/mix051_rmo.goto_ALL_CLAIMS_2012-10-14_014620_gUDtc1.log</t>
  </si>
  <si>
    <t>/nas/mictau/XP_2012_01_12__0434/tests/ppc/mix/mix051_rmo.oepc.goto_ALL_CLAIMS_2012-10-14_014642_UNcfHd.log</t>
  </si>
  <si>
    <t>/nas/mictau/XP_2012_01_12__0434/tests/ppc/mix/mix050_rmo.goto_ALL_CLAIMS_2012-10-14_014313_Y0zJG4.log</t>
  </si>
  <si>
    <t>/nas/mictau/XP_2012_01_12__0434/tests/ppc/mix/mix050_rmo.oepc.goto_ALL_CLAIMS_2012-10-14_014334_01tQeY.log</t>
  </si>
  <si>
    <t>/nas/mictau/XP_2012_01_12__0434/tests/ppc/mix/mix050_rmo.opt.goto_ALL_CLAIMS_2012-10-14_014341_NlbnEg.log</t>
  </si>
  <si>
    <t>/nas/mictau/XP_2012_01_12__0434/tests/ppc/mix/mix050_sc.goto_ALL_CLAIMS_2012-10-14_014145_a9MDrc.log</t>
  </si>
  <si>
    <t>/nas/mictau/XP_2012_01_12__0434/tests/ppc/mix/mix050_tso.cav11.goto_ALL_CLAIMS_2012-10-14_014151_1sQyA6.log</t>
  </si>
  <si>
    <t>/nas/mictau/XP_2012_01_12__0434/tests/ppc/mix/mix050_tso.goto_ALL_CLAIMS_2012-10-14_014211_OkGQre.log</t>
  </si>
  <si>
    <t>/nas/mictau/XP_2012_01_12__0434/tests/ppc/mix/mix050_tso.oepc.goto_ALL_CLAIMS_2012-10-14_014217_aeMJQe.log</t>
  </si>
  <si>
    <t>/nas/mictau/XP_2012_01_12__0434/tests/ppc/mix/mix050_tso.opt.goto_ALL_CLAIMS_2012-10-14_014222_T7kwSI.log</t>
  </si>
  <si>
    <t>/nas/mictau/XP_2012_01_12__0434/tests/ppc/mix/mix049_tso.oepc.goto_ALL_CLAIMS_2012-10-14_013920_4BbBgE.log</t>
  </si>
  <si>
    <t>/nas/mictau/XP_2012_01_12__0434/tests/ppc/mix/mix049_tso.opt.goto_ALL_CLAIMS_2012-10-14_013926_zqrec6.log</t>
  </si>
  <si>
    <t>/nas/mictau/XP_2012_01_12__0434/tests/ppc/mix/mix050_power.goto_ALL_CLAIMS_2012-10-14_014348_IlsDVv.log</t>
  </si>
  <si>
    <t>ppc/mix/mix050</t>
  </si>
  <si>
    <t>/nas/mictau/XP_2012_01_12__0434/tests/ppc/mix/mix050_power.oepc.goto_ALL_CLAIMS_2012-10-14_014418_myvaBJ.log</t>
  </si>
  <si>
    <t>/nas/mictau/XP_2012_01_12__0434/tests/ppc/mix/mix052_power.oepc.goto_ALL_CLAIMS_2012-10-14_015005_HhOIbj.log</t>
  </si>
  <si>
    <t>/nas/mictau/XP_2012_01_12__0434/tests/ppc/mix/mix052_power.opt.goto_ALL_CLAIMS_2012-10-14_015012_qi9T7K.log</t>
  </si>
  <si>
    <t>/nas/mictau/XP_2012_01_12__0434/tests/ppc/mix/mix052_pso.goto_ALL_CLAIMS_2012-10-14_014852_byE7bb.log</t>
  </si>
  <si>
    <t>/nas/mictau/XP_2012_01_12__0434/tests/ppc/mix/mix052_pso.oepc.goto_ALL_CLAIMS_2012-10-14_014907_NGhBNr.log</t>
  </si>
  <si>
    <t>/nas/mictau/XP_2012_01_12__0434/tests/ppc/mix/mix052_pso.opt.goto_ALL_CLAIMS_2012-10-14_014913_GzBbfz.log</t>
  </si>
  <si>
    <t>/nas/mictau/XP_2012_01_12__0434/tests/ppc/mix/mix052_rmo.goto_ALL_CLAIMS_2012-10-14_014920_ADdjEk.log</t>
  </si>
  <si>
    <t>/nas/mictau/XP_2012_01_12__0434/tests/ppc/mix/mix052_rmo.oepc.goto_ALL_CLAIMS_2012-10-14_014932_ILDTZk.log</t>
  </si>
  <si>
    <t>/nas/mictau/XP_2012_01_12__0434/tests/ppc/mix/mix052_rmo.opt.goto_ALL_CLAIMS_2012-10-14_014938_1MH568.log</t>
  </si>
  <si>
    <t>/nas/mictau/XP_2012_01_12__0434/tests/ppc/mix/mix051_rmo.opt.goto_ALL_CLAIMS_2012-10-14_014654_bSce18.log</t>
  </si>
  <si>
    <t>/nas/mictau/XP_2012_01_12__0434/tests/ppc/mix/mix051_sc.goto_ALL_CLAIMS_2012-10-14_014436_Oz9y4x.log</t>
  </si>
  <si>
    <t>/nas/mictau/XP_2012_01_12__0434/tests/ppc/mix/mix051_tso.cav11.goto_ALL_CLAIMS_2012-10-14_014442_Kk8fUp.log</t>
  </si>
  <si>
    <t>/nas/mictau/XP_2012_01_12__0434/tests/ppc/mix/mix051_tso.goto_ALL_CLAIMS_2012-10-14_014509_fFBX8v.log</t>
  </si>
  <si>
    <t>/nas/mictau/XP_2012_01_12__0434/tests/ppc/mix/mix051_tso.oepc.goto_ALL_CLAIMS_2012-10-14_014524_n7LYoS.log</t>
  </si>
  <si>
    <t>/nas/mictau/XP_2012_01_12__0434/tests/ppc/mix/mix051_tso.opt.goto_ALL_CLAIMS_2012-10-14_014531_AyOHsG.log</t>
  </si>
  <si>
    <t>/nas/mictau/XP_2012_01_12__0434/tests/ppc/mix/mix052_power.goto_ALL_CLAIMS_2012-10-14_014945_tTlY0W.log</t>
  </si>
  <si>
    <t>ppc/mix/mix052</t>
  </si>
  <si>
    <t>/nas/mictau/XP_2012_01_12__0434/tests/ppc/mix/mix051_power.goto_ALL_CLAIMS_2012-10-14_014700_axkS21.log</t>
  </si>
  <si>
    <t>ppc/mix/mix051</t>
  </si>
  <si>
    <t>/nas/mictau/XP_2012_01_12__0434/tests/ppc/mix/mix051_power.oepc.goto_ALL_CLAIMS_2012-10-14_014738_QOVL8c.log</t>
  </si>
  <si>
    <t>/nas/mictau/XP_2012_01_12__0434/tests/ppc/mix/mix054_pso.goto_ALL_CLAIMS_2012-10-14_015350_tqQ6LH.log</t>
  </si>
  <si>
    <t>/nas/mictau/XP_2012_01_12__0434/tests/ppc/mix/mix054_pso.oepc.goto_ALL_CLAIMS_2012-10-14_015408_FLbatE.log</t>
  </si>
  <si>
    <t>/nas/mictau/XP_2012_01_12__0434/tests/ppc/mix/mix053_pso.goto_ALL_CLAIMS_2012-10-14_015114_BfedJ3.log</t>
  </si>
  <si>
    <t>/nas/mictau/XP_2012_01_12__0434/tests/ppc/mix/mix053_pso.oepc.goto_ALL_CLAIMS_2012-10-14_015132_CIyroj.log</t>
  </si>
  <si>
    <t>/nas/mictau/XP_2012_01_12__0434/tests/ppc/mix/mix053_pso.opt.goto_ALL_CLAIMS_2012-10-14_015138_KEjmKc.log</t>
  </si>
  <si>
    <t>/nas/mictau/XP_2012_01_12__0434/tests/ppc/mix/mix053_rmo.goto_ALL_CLAIMS_2012-10-14_015145_hYw8xU.log</t>
  </si>
  <si>
    <t>/nas/mictau/XP_2012_01_12__0434/tests/ppc/mix/mix053_rmo.oepc.goto_ALL_CLAIMS_2012-10-14_015206_ZOOk6y.log</t>
  </si>
  <si>
    <t>/nas/mictau/XP_2012_01_12__0434/tests/ppc/mix/mix053_rmo.opt.goto_ALL_CLAIMS_2012-10-14_015212_snyhpz.log</t>
  </si>
  <si>
    <t>/nas/mictau/XP_2012_01_12__0434/tests/ppc/mix/mix053_sc.goto_ALL_CLAIMS_2012-10-14_015019_Ltbd00.log</t>
  </si>
  <si>
    <t>/nas/mictau/XP_2012_01_12__0434/tests/ppc/mix/mix053_tso.cav11.goto_ALL_CLAIMS_2012-10-14_015025_tjzDta.log</t>
  </si>
  <si>
    <t>/nas/mictau/XP_2012_01_12__0434/tests/ppc/mix/mix052_sc.goto_ALL_CLAIMS_2012-10-14_014756_AA8t7S.log</t>
  </si>
  <si>
    <t>/nas/mictau/XP_2012_01_12__0434/tests/ppc/mix/mix052_tso.cav11.goto_ALL_CLAIMS_2012-10-14_014802_gdCQtN.log</t>
  </si>
  <si>
    <t>/nas/mictau/XP_2012_01_12__0434/tests/ppc/mix/mix052_tso.goto_ALL_CLAIMS_2012-10-14_014817_gf3f4d.log</t>
  </si>
  <si>
    <t>/nas/mictau/XP_2012_01_12__0434/tests/ppc/mix/mix052_tso.oepc.goto_ALL_CLAIMS_2012-10-14_014828_G9QS1z.log</t>
  </si>
  <si>
    <t>/nas/mictau/XP_2012_01_12__0434/tests/ppc/mix/mix052_tso.opt.goto_ALL_CLAIMS_2012-10-14_014840_577vx9.log</t>
  </si>
  <si>
    <t>/nas/mictau/XP_2012_01_12__0434/tests/ppc/mix/mix053_power.goto_ALL_CLAIMS_2012-10-14_015219_dBttFh.log</t>
  </si>
  <si>
    <t>ppc/mix/mix053</t>
  </si>
  <si>
    <t>/nas/mictau/XP_2012_01_12__0434/tests/ppc/mix/mix053_power.oepc.goto_ALL_CLAIMS_2012-10-14_015248_IFyc9t.log</t>
  </si>
  <si>
    <t>/nas/mictau/XP_2012_01_12__0434/tests/ppc/mix/mix053_power.opt.goto_ALL_CLAIMS_2012-10-14_015255_idOqmZ.log</t>
  </si>
  <si>
    <t>/nas/mictau/XP_2012_01_12__0434/tests/ppc/mix/mix055_pso.goto_ALL_CLAIMS_2012-10-14_015639_D2XDfA.log</t>
  </si>
  <si>
    <t>/nas/mictau/XP_2012_01_12__0434/tests/ppc/mix/mix055_pso.oepc.goto_ALL_CLAIMS_2012-10-14_015659_cHw7HX.log</t>
  </si>
  <si>
    <t>/nas/mictau/XP_2012_01_12__0434/tests/ppc/mix/mix055_pso.opt.goto_ALL_CLAIMS_2012-10-14_015705_b4Qb1W.log</t>
  </si>
  <si>
    <t>/nas/mictau/XP_2012_01_12__0434/tests/ppc/mix/mix055_rmo.goto_ALL_CLAIMS_2012-10-14_015712_AhhNW8.log</t>
  </si>
  <si>
    <t>/nas/mictau/XP_2012_01_12__0434/tests/ppc/mix/mix054_pso.opt.goto_ALL_CLAIMS_2012-10-14_015415_ufRjCE.log</t>
  </si>
  <si>
    <t>/nas/mictau/XP_2012_01_12__0434/tests/ppc/mix/mix054_rmo.goto_ALL_CLAIMS_2012-10-14_015422_J8sDYi.log</t>
  </si>
  <si>
    <t>/nas/mictau/XP_2012_01_12__0434/tests/ppc/mix/mix054_rmo.oepc.goto_ALL_CLAIMS_2012-10-14_015441_ENasdA.log</t>
  </si>
  <si>
    <t>/nas/mictau/XP_2012_01_12__0434/tests/ppc/mix/mix054_rmo.opt.goto_ALL_CLAIMS_2012-10-14_015448_j3HtSb.log</t>
  </si>
  <si>
    <t>/nas/mictau/XP_2012_01_12__0434/tests/ppc/mix/mix054_sc.goto_ALL_CLAIMS_2012-10-14_015302_441Jog.log</t>
  </si>
  <si>
    <t>/nas/mictau/XP_2012_01_12__0434/tests/ppc/mix/mix054_tso.cav11.goto_ALL_CLAIMS_2012-10-14_015308_itStlV.log</t>
  </si>
  <si>
    <t>/nas/mictau/XP_2012_01_12__0434/tests/ppc/mix/mix054_tso.goto_ALL_CLAIMS_2012-10-14_015323_SXK1ci.log</t>
  </si>
  <si>
    <t>/nas/mictau/XP_2012_01_12__0434/tests/ppc/mix/mix054_tso.oepc.goto_ALL_CLAIMS_2012-10-14_015336_BvecId.log</t>
  </si>
  <si>
    <t>/nas/mictau/XP_2012_01_12__0434/tests/ppc/mix/mix053_tso.goto_ALL_CLAIMS_2012-10-14_015048_FeiUsR.log</t>
  </si>
  <si>
    <t>/nas/mictau/XP_2012_01_12__0434/tests/ppc/mix/mix053_tso.oepc.goto_ALL_CLAIMS_2012-10-14_015100_n6Y2A9.log</t>
  </si>
  <si>
    <t>/nas/mictau/XP_2012_01_12__0434/tests/ppc/mix/mix053_tso.opt.goto_ALL_CLAIMS_2012-10-14_015107_iEAXsA.log</t>
  </si>
  <si>
    <t>/nas/mictau/XP_2012_01_12__0434/tests/ppc/mix/mix054_power.goto_ALL_CLAIMS_2012-10-14_015455_uFv9ka.log</t>
  </si>
  <si>
    <t>ppc/mix/mix054</t>
  </si>
  <si>
    <t>/nas/mictau/XP_2012_01_12__0434/tests/ppc/mix/mix054_power.oepc.goto_ALL_CLAIMS_2012-10-14_015532_XfZ8yo.log</t>
  </si>
  <si>
    <t>/nas/mictau/XP_2012_01_12__0434/tests/ppc/mix/mix054_power.opt.goto_ALL_CLAIMS_2012-10-14_015539_2UJ8HX.log</t>
  </si>
  <si>
    <t>/nas/mictau/XP_2012_01_12__0434/tests/ppc/mix/mix056_pso.oepc.goto_ALL_CLAIMS_2012-10-14_015917_z0FE6Q.log</t>
  </si>
  <si>
    <t>/nas/mictau/XP_2012_01_12__0434/tests/ppc/mix/mix056_pso.opt.goto_ALL_CLAIMS_2012-10-14_015923_onoj0X.log</t>
  </si>
  <si>
    <t>/nas/mictau/XP_2012_01_12__0434/tests/ppc/mix/mix056_rmo.goto_ALL_CLAIMS_2012-10-14_015930_ljCeLO.log</t>
  </si>
  <si>
    <t>/nas/mictau/XP_2012_01_12__0434/tests/ppc/mix/mix056_rmo.oepc.goto_ALL_CLAIMS_2012-10-14_015945_KMSYXh.log</t>
  </si>
  <si>
    <t>/nas/mictau/XP_2012_01_12__0434/tests/ppc/mix/mix056_rmo.opt.goto_ALL_CLAIMS_2012-10-14_015951_iXTiBR.log</t>
  </si>
  <si>
    <t>/nas/mictau/XP_2012_01_12__0434/tests/ppc/mix/mix055_rmo.oepc.goto_ALL_CLAIMS_2012-10-14_015731_zU5zNg.log</t>
  </si>
  <si>
    <t>/nas/mictau/XP_2012_01_12__0434/tests/ppc/mix/mix055_rmo.opt.goto_ALL_CLAIMS_2012-10-14_015738_ykWpJm.log</t>
  </si>
  <si>
    <t>/nas/mictau/XP_2012_01_12__0434/tests/ppc/mix/mix055_sc.goto_ALL_CLAIMS_2012-10-14_015546_vRgVwa.log</t>
  </si>
  <si>
    <t>/nas/mictau/XP_2012_01_12__0434/tests/ppc/mix/mix055_tso.cav11.goto_ALL_CLAIMS_2012-10-14_015552_ZKoyDH.log</t>
  </si>
  <si>
    <t>/nas/mictau/XP_2012_01_12__0434/tests/ppc/mix/mix055_tso.goto_ALL_CLAIMS_2012-10-14_015613_OZxDR5.log</t>
  </si>
  <si>
    <t>/nas/mictau/XP_2012_01_12__0434/tests/ppc/mix/mix055_tso.oepc.goto_ALL_CLAIMS_2012-10-14_015625_HTKJI2.log</t>
  </si>
  <si>
    <t>/nas/mictau/XP_2012_01_12__0434/tests/ppc/mix/mix055_tso.opt.goto_ALL_CLAIMS_2012-10-14_015632_dJmQsE.log</t>
  </si>
  <si>
    <t>/nas/mictau/XP_2012_01_12__0434/tests/ppc/mix/mix056_power.goto_ALL_CLAIMS_2012-10-14_015957_FXKO8B.log</t>
  </si>
  <si>
    <t>ppc/mix/mix056</t>
  </si>
  <si>
    <t>/nas/mictau/XP_2012_01_12__0434/tests/ppc/mix/mix054_tso.opt.goto_ALL_CLAIMS_2012-10-14_015343_tevTp2.log</t>
  </si>
  <si>
    <t>/nas/mictau/XP_2012_01_12__0434/tests/ppc/mix/mix055_power.goto_ALL_CLAIMS_2012-10-14_015744_E0B6rj.log</t>
  </si>
  <si>
    <t>ppc/mix/mix055</t>
  </si>
  <si>
    <t>/nas/mictau/XP_2012_01_12__0434/tests/ppc/mix/mix055_power.oepc.goto_ALL_CLAIMS_2012-10-14_015815_wFgjtx.log</t>
  </si>
  <si>
    <t>/nas/mictau/XP_2012_01_12__0434/tests/ppc/mix/mix055_power.opt.goto_ALL_CLAIMS_2012-10-14_015822_eizDv8.log</t>
  </si>
  <si>
    <t>/nas/mictau/XP_2012_01_12__0434/tests/ppc/mix/mix057_pso.oepc.goto_ALL_CLAIMS_2012-10-14_020135_axTa53.log</t>
  </si>
  <si>
    <t>/nas/mictau/XP_2012_01_12__0434/tests/ppc/mix/mix057_pso.opt.goto_ALL_CLAIMS_2012-10-14_020142_XyWr6k.log</t>
  </si>
  <si>
    <t>/nas/mictau/XP_2012_01_12__0434/tests/ppc/mix/mix057_rmo.goto_ALL_CLAIMS_2012-10-14_020148_Uaxmsj.log</t>
  </si>
  <si>
    <t>/nas/mictau/XP_2012_01_12__0434/tests/ppc/mix/mix057_rmo.oepc.goto_ALL_CLAIMS_2012-10-14_020208_yBPC2W.log</t>
  </si>
  <si>
    <t>/nas/mictau/XP_2012_01_12__0434/tests/ppc/mix/mix057_rmo.opt.goto_ALL_CLAIMS_2012-10-14_020214_wN0ZBj.log</t>
  </si>
  <si>
    <t>/nas/mictau/XP_2012_01_12__0434/tests/ppc/mix/mix057_sc.goto_ALL_CLAIMS_2012-10-14_020041_3Rza3U.log</t>
  </si>
  <si>
    <t>/nas/mictau/XP_2012_01_12__0434/tests/ppc/mix/mix057_tso.cav11.goto_ALL_CLAIMS_2012-10-14_020047_hsprvD.log</t>
  </si>
  <si>
    <t>/nas/mictau/XP_2012_01_12__0434/tests/ppc/mix/mix056_sc.goto_ALL_CLAIMS_2012-10-14_015829_T6a2zK.log</t>
  </si>
  <si>
    <t>/nas/mictau/XP_2012_01_12__0434/tests/ppc/mix/mix056_tso.cav11.goto_ALL_CLAIMS_2012-10-14_015835_bETQZc.log</t>
  </si>
  <si>
    <t>/nas/mictau/XP_2012_01_12__0434/tests/ppc/mix/mix056_tso.goto_ALL_CLAIMS_2012-10-14_015849_8nf4ab.log</t>
  </si>
  <si>
    <t>/nas/mictau/XP_2012_01_12__0434/tests/ppc/mix/mix056_tso.oepc.goto_ALL_CLAIMS_2012-10-14_015855_I5rQKS.log</t>
  </si>
  <si>
    <t>/nas/mictau/XP_2012_01_12__0434/tests/ppc/mix/mix056_tso.opt.goto_ALL_CLAIMS_2012-10-14_015900_t5HZBJ.log</t>
  </si>
  <si>
    <t>/nas/mictau/XP_2012_01_12__0434/tests/ppc/mix/mix057_power.goto_ALL_CLAIMS_2012-10-14_020221_hUtMf3.log</t>
  </si>
  <si>
    <t>ppc/mix/mix057</t>
  </si>
  <si>
    <t>/nas/mictau/XP_2012_01_12__0434/tests/ppc/mix/mix057_power.oepc.goto_ALL_CLAIMS_2012-10-14_020246_5p0fer.log</t>
  </si>
  <si>
    <t>/nas/mictau/XP_2012_01_12__0434/tests/ppc/mix/mix057_power.opt.goto_ALL_CLAIMS_2012-10-14_020252_OwXVJn.log</t>
  </si>
  <si>
    <t>/nas/mictau/XP_2012_01_12__0434/tests/ppc/mix/mix056_power.oepc.goto_ALL_CLAIMS_2012-10-14_020028_OQ6KE8.log</t>
  </si>
  <si>
    <t>/nas/mictau/XP_2012_01_12__0434/tests/ppc/mix/mix056_power.opt.goto_ALL_CLAIMS_2012-10-14_020034_tZjOwk.log</t>
  </si>
  <si>
    <t>/nas/mictau/XP_2012_01_12__0434/tests/ppc/mix/mix056_pso.goto_ALL_CLAIMS_2012-10-14_015907_6W5rqM.log</t>
  </si>
  <si>
    <t>/nas/mictau/XP_2012_01_12__0434/tests/ppc/mix/mix059_pso.oepc.goto_ALL_CLAIMS_2012-10-14_020705_RQd4yD.log</t>
  </si>
  <si>
    <t>/nas/mictau/XP_2012_01_12__0434/tests/ppc/mix/mix059_pso.opt.goto_ALL_CLAIMS_2012-10-14_020711_UG40eR.log</t>
  </si>
  <si>
    <t>/nas/mictau/XP_2012_01_12__0434/tests/ppc/mix/mix058_pso.oepc.goto_ALL_CLAIMS_2012-10-14_020401_GQELN2.log</t>
  </si>
  <si>
    <t>/nas/mictau/XP_2012_01_12__0434/tests/ppc/mix/mix058_pso.opt.goto_ALL_CLAIMS_2012-10-14_020408_JjyQw8.log</t>
  </si>
  <si>
    <t>/nas/mictau/XP_2012_01_12__0434/tests/ppc/mix/mix058_rmo.goto_ALL_CLAIMS_2012-10-14_020415_YbiTet.log</t>
  </si>
  <si>
    <t>/nas/mictau/XP_2012_01_12__0434/tests/ppc/mix/mix058_rmo.oepc.goto_ALL_CLAIMS_2012-10-14_020450_WPknyE.log</t>
  </si>
  <si>
    <t>/nas/mictau/XP_2012_01_12__0434/tests/ppc/mix/mix058_rmo.opt.goto_ALL_CLAIMS_2012-10-14_020458_cIQA2O.log</t>
  </si>
  <si>
    <t>/nas/mictau/XP_2012_01_12__0434/tests/ppc/mix/mix058_sc.goto_ALL_CLAIMS_2012-10-14_020259_A1hZ5s.log</t>
  </si>
  <si>
    <t>/nas/mictau/XP_2012_01_12__0434/tests/ppc/mix/mix058_tso.cav11.goto_ALL_CLAIMS_2012-10-14_020305_pQCKZC.log</t>
  </si>
  <si>
    <t>/nas/mictau/XP_2012_01_12__0434/tests/ppc/mix/mix058_tso.goto_ALL_CLAIMS_2012-10-14_020332_AJWBRu.log</t>
  </si>
  <si>
    <t>/nas/mictau/XP_2012_01_12__0434/tests/ppc/mix/mix057_tso.goto_ALL_CLAIMS_2012-10-14_020105_l0k9RV.log</t>
  </si>
  <si>
    <t>/nas/mictau/XP_2012_01_12__0434/tests/ppc/mix/mix057_tso.oepc.goto_ALL_CLAIMS_2012-10-14_020111_NKKHMK.log</t>
  </si>
  <si>
    <t>/nas/mictau/XP_2012_01_12__0434/tests/ppc/mix/mix057_tso.opt.goto_ALL_CLAIMS_2012-10-14_020116_qZR6JX.log</t>
  </si>
  <si>
    <t>/nas/mictau/XP_2012_01_12__0434/tests/ppc/mix/mix058_power.goto_ALL_CLAIMS_2012-10-14_020505_VUBJd0.log</t>
  </si>
  <si>
    <t>ppc/mix/mix058</t>
  </si>
  <si>
    <t>/nas/mictau/XP_2012_01_12__0434/tests/ppc/mix/mix058_power.oepc.goto_ALL_CLAIMS_2012-10-14_020559_6wwNgr.log</t>
  </si>
  <si>
    <t>/nas/mictau/XP_2012_01_12__0434/tests/ppc/mix/mix058_power.opt.goto_ALL_CLAIMS_2012-10-14_020607_9mtXuY.log</t>
  </si>
  <si>
    <t>/nas/mictau/XP_2012_01_12__0434/tests/ppc/mix/mix058_pso.goto_ALL_CLAIMS_2012-10-14_020350_7pusZs.log</t>
  </si>
  <si>
    <t>/nas/mictau/XP_2012_01_12__0434/tests/ppc/mix/mix057_pso.goto_ALL_CLAIMS_2012-10-14_020122_k0qdmi.log</t>
  </si>
  <si>
    <t>/nas/mictau/XP_2012_01_12__0434/tests/ppc/mix/mix060_pso.oepc.goto_ALL_CLAIMS_2012-10-14_020909_RCWJtS.log</t>
  </si>
  <si>
    <t>/nas/mictau/XP_2012_01_12__0434/tests/ppc/mix/mix060_pso.opt.goto_ALL_CLAIMS_2012-10-14_020915_Q3T7P7.log</t>
  </si>
  <si>
    <t>/nas/mictau/XP_2012_01_12__0434/tests/ppc/mix/mix060_rmo.goto_ALL_CLAIMS_2012-10-14_020922_kB1A8J.log</t>
  </si>
  <si>
    <t>/nas/mictau/XP_2012_01_12__0434/tests/ppc/mix/mix060_rmo.oepc.goto_ALL_CLAIMS_2012-10-14_020936_LjcKuR.log</t>
  </si>
  <si>
    <t>/nas/mictau/XP_2012_01_12__0434/tests/ppc/mix/mix059_rmo.goto_ALL_CLAIMS_2012-10-14_020718_UOQhUl.log</t>
  </si>
  <si>
    <t>/nas/mictau/XP_2012_01_12__0434/tests/ppc/mix/mix059_rmo.oepc.goto_ALL_CLAIMS_2012-10-14_020730_aCF1Mx.log</t>
  </si>
  <si>
    <t>/nas/mictau/XP_2012_01_12__0434/tests/ppc/mix/mix059_rmo.opt.goto_ALL_CLAIMS_2012-10-14_020736_I4E13U.log</t>
  </si>
  <si>
    <t>/nas/mictau/XP_2012_01_12__0434/tests/ppc/mix/mix059_sc.goto_ALL_CLAIMS_2012-10-14_020615_WlWTZr.log</t>
  </si>
  <si>
    <t>/nas/mictau/XP_2012_01_12__0434/tests/ppc/mix/mix059_tso.cav11.goto_ALL_CLAIMS_2012-10-14_020621_6Cjidw.log</t>
  </si>
  <si>
    <t>/nas/mictau/XP_2012_01_12__0434/tests/ppc/mix/mix059_tso.goto_ALL_CLAIMS_2012-10-14_020636_rZGwZs.log</t>
  </si>
  <si>
    <t>/nas/mictau/XP_2012_01_12__0434/tests/ppc/mix/mix059_tso.oepc.goto_ALL_CLAIMS_2012-10-14_020641_AFvAO7.log</t>
  </si>
  <si>
    <t>/nas/mictau/XP_2012_01_12__0434/tests/ppc/mix/mix059_tso.opt.goto_ALL_CLAIMS_2012-10-14_020647_DzCF5U.log</t>
  </si>
  <si>
    <t>/nas/mictau/XP_2012_01_12__0434/tests/ppc/mix/mix058_tso.oepc.goto_ALL_CLAIMS_2012-10-14_020338_eDjXoU.log</t>
  </si>
  <si>
    <t>/nas/mictau/XP_2012_01_12__0434/tests/ppc/mix/mix058_tso.opt.goto_ALL_CLAIMS_2012-10-14_020344_gPmrJ3.log</t>
  </si>
  <si>
    <t>/nas/mictau/XP_2012_01_12__0434/tests/ppc/mix/mix059_power.goto_ALL_CLAIMS_2012-10-14_020743_qI8CXw.log</t>
  </si>
  <si>
    <t>ppc/mix/mix059</t>
  </si>
  <si>
    <t>/nas/mictau/XP_2012_01_12__0434/tests/ppc/mix/mix059_power.oepc.goto_ALL_CLAIMS_2012-10-14_020803_thCrcz.log</t>
  </si>
  <si>
    <t>/nas/mictau/XP_2012_01_12__0434/tests/ppc/mix/mix059_power.opt.goto_ALL_CLAIMS_2012-10-14_020809_aWBMWe.log</t>
  </si>
  <si>
    <t>/nas/mictau/XP_2012_01_12__0434/tests/ppc/mix/mix059_pso.goto_ALL_CLAIMS_2012-10-14_020653_47XFWN.log</t>
  </si>
  <si>
    <t>/nas/mictau/XP_2012_01_12__0434/tests/ppc/mix/mix061_pso.opt.goto_ALL_CLAIMS_2012-10-14_021150_oj1RTH.log</t>
  </si>
  <si>
    <t>/nas/mictau/XP_2012_01_12__0434/tests/ppc/mix/mix061_rmo.goto_ALL_CLAIMS_2012-10-14_021157_THZRCK.log</t>
  </si>
  <si>
    <t>/nas/mictau/XP_2012_01_12__0434/tests/ppc/mix/mix061_rmo.oepc.goto_ALL_CLAIMS_2012-10-14_021220_KiE4q1.log</t>
  </si>
  <si>
    <t>/nas/mictau/XP_2012_01_12__0434/tests/ppc/mix/mix061_rmo.opt.goto_ALL_CLAIMS_2012-10-14_021227_JTk9n2.log</t>
  </si>
  <si>
    <t>/nas/mictau/XP_2012_01_12__0434/tests/ppc/mix/mix061_sc.goto_ALL_CLAIMS_2012-10-14_021029_DRBgVI.log</t>
  </si>
  <si>
    <t>/nas/mictau/XP_2012_01_12__0434/tests/ppc/mix/mix060_rmo.opt.goto_ALL_CLAIMS_2012-10-14_020942_jXwsir.log</t>
  </si>
  <si>
    <t>/nas/mictau/XP_2012_01_12__0434/tests/ppc/mix/mix060_sc.goto_ALL_CLAIMS_2012-10-14_020816_Pafl3g.log</t>
  </si>
  <si>
    <t>/nas/mictau/XP_2012_01_12__0434/tests/ppc/mix/mix060_tso.cav11.goto_ALL_CLAIMS_2012-10-14_020822_kt7Qog.log</t>
  </si>
  <si>
    <t>/nas/mictau/XP_2012_01_12__0434/tests/ppc/mix/mix060_tso.goto_ALL_CLAIMS_2012-10-14_020837_aYiy2h.log</t>
  </si>
  <si>
    <t>/nas/mictau/XP_2012_01_12__0434/tests/ppc/mix/mix060_tso.oepc.goto_ALL_CLAIMS_2012-10-14_020843_pJiNiq.log</t>
  </si>
  <si>
    <t>/nas/mictau/XP_2012_01_12__0434/tests/ppc/mix/mix060_tso.opt.goto_ALL_CLAIMS_2012-10-14_020849_xsZL7e.log</t>
  </si>
  <si>
    <t>/nas/mictau/XP_2012_01_12__0434/tests/ppc/mix/mix061_power.goto_ALL_CLAIMS_2012-10-14_021233_qeOQyr.log</t>
  </si>
  <si>
    <t>ppc/mix/mix061</t>
  </si>
  <si>
    <t>/nas/mictau/XP_2012_01_12__0434/tests/ppc/mix/mix061_power.oepc.goto_ALL_CLAIMS_2012-10-14_021259_zLV1HE.log</t>
  </si>
  <si>
    <t>/nas/mictau/XP_2012_01_12__0434/tests/ppc/mix/mix060_power.goto_ALL_CLAIMS_2012-10-14_020949_dxYUON.log</t>
  </si>
  <si>
    <t>ppc/mix/mix060</t>
  </si>
  <si>
    <t>/nas/mictau/XP_2012_01_12__0434/tests/ppc/mix/mix060_power.oepc.goto_ALL_CLAIMS_2012-10-14_021016_FojBZ9.log</t>
  </si>
  <si>
    <t>/nas/mictau/XP_2012_01_12__0434/tests/ppc/mix/mix060_power.opt.goto_ALL_CLAIMS_2012-10-14_021023_AmrZGf.log</t>
  </si>
  <si>
    <t>/nas/mictau/XP_2012_01_12__0434/tests/ppc/mix/mix060_pso.goto_ALL_CLAIMS_2012-10-14_020855_hfkapB.log</t>
  </si>
  <si>
    <t>/nas/mictau/XP_2012_01_12__0434/tests/ppc/mix/mix062_pso.opt.goto_ALL_CLAIMS_2012-10-14_021422_RxW0Yj.log</t>
  </si>
  <si>
    <t>/nas/mictau/XP_2012_01_12__0434/tests/ppc/mix/mix062_rmo.goto_ALL_CLAIMS_2012-10-14_021429_OYoJ4f.log</t>
  </si>
  <si>
    <t>/nas/mictau/XP_2012_01_12__0434/tests/ppc/mix/mix062_rmo.oepc.goto_ALL_CLAIMS_2012-10-14_021448_6OFt9s.log</t>
  </si>
  <si>
    <t>/nas/mictau/XP_2012_01_12__0434/tests/ppc/mix/mix062_rmo.opt.goto_ALL_CLAIMS_2012-10-14_021455_CNU71y.log</t>
  </si>
  <si>
    <t>/nas/mictau/XP_2012_01_12__0434/tests/ppc/mix/mix062_sc.goto_ALL_CLAIMS_2012-10-14_021313_D8DyPw.log</t>
  </si>
  <si>
    <t>/nas/mictau/XP_2012_01_12__0434/tests/ppc/mix/mix062_tso.cav11.goto_ALL_CLAIMS_2012-10-14_021319_bkGmxT.log</t>
  </si>
  <si>
    <t>/nas/mictau/XP_2012_01_12__0434/tests/ppc/mix/mix062_tso.goto_ALL_CLAIMS_2012-10-14_021339_pe2tqG.log</t>
  </si>
  <si>
    <t>/nas/mictau/XP_2012_01_12__0434/tests/ppc/mix/mix061_tso.cav11.goto_ALL_CLAIMS_2012-10-14_021035_TVHlt0.log</t>
  </si>
  <si>
    <t>/nas/mictau/XP_2012_01_12__0434/tests/ppc/mix/mix061_tso.goto_ALL_CLAIMS_2012-10-14_021056_CDBLtJ.log</t>
  </si>
  <si>
    <t>/nas/mictau/XP_2012_01_12__0434/tests/ppc/mix/mix061_tso.oepc.goto_ALL_CLAIMS_2012-10-14_021105_MVHXBb.log</t>
  </si>
  <si>
    <t>/nas/mictau/XP_2012_01_12__0434/tests/ppc/mix/mix061_tso.opt.goto_ALL_CLAIMS_2012-10-14_021114_QuEFk3.log</t>
  </si>
  <si>
    <t>/nas/mictau/XP_2012_01_12__0434/tests/ppc/mix/mix062_power.goto_ALL_CLAIMS_2012-10-14_021502_hrGXNX.log</t>
  </si>
  <si>
    <t>ppc/mix/mix062</t>
  </si>
  <si>
    <t>/nas/mictau/XP_2012_01_12__0434/tests/ppc/mix/mix062_power.oepc.goto_ALL_CLAIMS_2012-10-14_021532_nTSF6s.log</t>
  </si>
  <si>
    <t>/nas/mictau/XP_2012_01_12__0434/tests/ppc/mix/mix062_power.opt.goto_ALL_CLAIMS_2012-10-14_021539_tfRRwh.log</t>
  </si>
  <si>
    <t>/nas/mictau/XP_2012_01_12__0434/tests/ppc/mix/mix062_pso.goto_ALL_CLAIMS_2012-10-14_021357_2R6wo5.log</t>
  </si>
  <si>
    <t>/nas/mictau/XP_2012_01_12__0434/tests/ppc/mix/mix061_power.opt.goto_ALL_CLAIMS_2012-10-14_021306_c1GZPE.log</t>
  </si>
  <si>
    <t>/nas/mictau/XP_2012_01_12__0434/tests/ppc/mix/mix061_pso.goto_ALL_CLAIMS_2012-10-14_021123_NHTLk2.log</t>
  </si>
  <si>
    <t>/nas/mictau/XP_2012_01_12__0434/tests/ppc/mix/mix061_pso.oepc.goto_ALL_CLAIMS_2012-10-14_021144_HPe8a1.log</t>
  </si>
  <si>
    <t>/nas/mictau/XP_2012_01_12__0434/tests/ppc/mix/mix064_rmo.oepc.goto_ALL_CLAIMS_2012-10-14_021959_L7XKEb.log</t>
  </si>
  <si>
    <t>/nas/mictau/XP_2012_01_12__0434/tests/ppc/mix/mix063_rmo.goto_ALL_CLAIMS_2012-10-14_021708_itiagl.log</t>
  </si>
  <si>
    <t>/nas/mictau/XP_2012_01_12__0434/tests/ppc/mix/mix063_rmo.oepc.goto_ALL_CLAIMS_2012-10-14_021732_NiOu0X.log</t>
  </si>
  <si>
    <t>/nas/mictau/XP_2012_01_12__0434/tests/ppc/mix/mix063_rmo.opt.goto_ALL_CLAIMS_2012-10-14_021739_Fbt5pQ.log</t>
  </si>
  <si>
    <t>/nas/mictau/XP_2012_01_12__0434/tests/ppc/mix/mix063_sc.goto_ALL_CLAIMS_2012-10-14_021546_8aSGP5.log</t>
  </si>
  <si>
    <t>/nas/mictau/XP_2012_01_12__0434/tests/ppc/mix/mix063_tso.cav11.goto_ALL_CLAIMS_2012-10-14_021552_6i7Of3.log</t>
  </si>
  <si>
    <t>/nas/mictau/XP_2012_01_12__0434/tests/ppc/mix/mix063_tso.goto_ALL_CLAIMS_2012-10-14_021617_btoBuO.log</t>
  </si>
  <si>
    <t>/nas/mictau/XP_2012_01_12__0434/tests/ppc/mix/mix063_tso.oepc.goto_ALL_CLAIMS_2012-10-14_021623_mIbPnD.log</t>
  </si>
  <si>
    <t>/nas/mictau/XP_2012_01_12__0434/tests/ppc/mix/mix063_tso.opt.goto_ALL_CLAIMS_2012-10-14_021628_HfSaYW.log</t>
  </si>
  <si>
    <t>/nas/mictau/XP_2012_01_12__0434/tests/ppc/mix/mix062_tso.oepc.goto_ALL_CLAIMS_2012-10-14_021345_iBXLmy.log</t>
  </si>
  <si>
    <t>/nas/mictau/XP_2012_01_12__0434/tests/ppc/mix/mix062_tso.opt.goto_ALL_CLAIMS_2012-10-14_021350_jRpX3v.log</t>
  </si>
  <si>
    <t>/nas/mictau/XP_2012_01_12__0434/tests/ppc/mix/mix063_power.goto_ALL_CLAIMS_2012-10-14_021746_Xoc6NW.log</t>
  </si>
  <si>
    <t>ppc/mix/mix063</t>
  </si>
  <si>
    <t>/nas/mictau/XP_2012_01_12__0434/tests/ppc/mix/mix063_power.oepc.goto_ALL_CLAIMS_2012-10-14_021818_YWQb1N.log</t>
  </si>
  <si>
    <t>/nas/mictau/XP_2012_01_12__0434/tests/ppc/mix/mix063_power.opt.goto_ALL_CLAIMS_2012-10-14_021825_9UDGG0.log</t>
  </si>
  <si>
    <t>/nas/mictau/XP_2012_01_12__0434/tests/ppc/mix/mix063_pso.goto_ALL_CLAIMS_2012-10-14_021635_baioDE.log</t>
  </si>
  <si>
    <t>/nas/mictau/XP_2012_01_12__0434/tests/ppc/mix/mix063_pso.oepc.goto_ALL_CLAIMS_2012-10-14_021654_5fJOWw.log</t>
  </si>
  <si>
    <t>/nas/mictau/XP_2012_01_12__0434/tests/ppc/mix/mix063_pso.opt.goto_ALL_CLAIMS_2012-10-14_021701_ZDeHuJ.log</t>
  </si>
  <si>
    <t>/nas/mictau/XP_2012_01_12__0434/tests/ppc/mix/mix062_pso.oepc.goto_ALL_CLAIMS_2012-10-14_021416_doln06.log</t>
  </si>
  <si>
    <t>/nas/mictau/XP_2012_01_12__0434/tests/ppc/mix/mix065_rmo.opt.goto_ALL_CLAIMS_2012-10-14_022229_sydOPT.log</t>
  </si>
  <si>
    <t>/nas/mictau/XP_2012_01_12__0434/tests/ppc/mix/mix065_sc.goto_ALL_CLAIMS_2012-10-14_022051_VaM1AS.log</t>
  </si>
  <si>
    <t>/nas/mictau/XP_2012_01_12__0434/tests/ppc/mix/mix064_rmo.opt.goto_ALL_CLAIMS_2012-10-14_022006_B3kjhd.log</t>
  </si>
  <si>
    <t>/nas/mictau/XP_2012_01_12__0434/tests/ppc/mix/mix064_sc.goto_ALL_CLAIMS_2012-10-14_021831_MLE2WC.log</t>
  </si>
  <si>
    <t>/nas/mictau/XP_2012_01_12__0434/tests/ppc/mix/mix064_tso.cav11.goto_ALL_CLAIMS_2012-10-14_021837_4VGCaO.log</t>
  </si>
  <si>
    <t>/nas/mictau/XP_2012_01_12__0434/tests/ppc/mix/mix064_tso.goto_ALL_CLAIMS_2012-10-14_021854_d1jUQV.log</t>
  </si>
  <si>
    <t>/nas/mictau/XP_2012_01_12__0434/tests/ppc/mix/mix064_tso.oepc.goto_ALL_CLAIMS_2012-10-14_021900_ZPf6zo.log</t>
  </si>
  <si>
    <t>/nas/mictau/XP_2012_01_12__0434/tests/ppc/mix/mix064_tso.opt.goto_ALL_CLAIMS_2012-10-14_021906_rO2QzE.log</t>
  </si>
  <si>
    <t>/nas/mictau/XP_2012_01_12__0434/tests/ppc/mix/mix065_power.goto_ALL_CLAIMS_2012-10-14_022236_qHEyHD.log</t>
  </si>
  <si>
    <t>ppc/mix/mix065</t>
  </si>
  <si>
    <t>/nas/mictau/XP_2012_01_12__0434/tests/ppc/mix/mix065_power.oepc.goto_ALL_CLAIMS_2012-10-14_022303_wrOb99.log</t>
  </si>
  <si>
    <t>/nas/mictau/XP_2012_01_12__0434/tests/ppc/mix/mix064_power.goto_ALL_CLAIMS_2012-10-14_022012_l6AcVv.log</t>
  </si>
  <si>
    <t>ppc/mix/mix064</t>
  </si>
  <si>
    <t>/nas/mictau/XP_2012_01_12__0434/tests/ppc/mix/mix064_power.oepc.goto_ALL_CLAIMS_2012-10-14_022037_n2f2NI.log</t>
  </si>
  <si>
    <t>/nas/mictau/XP_2012_01_12__0434/tests/ppc/mix/mix064_power.opt.goto_ALL_CLAIMS_2012-10-14_022044_K2NzDO.log</t>
  </si>
  <si>
    <t>/nas/mictau/XP_2012_01_12__0434/tests/ppc/mix/mix064_pso.goto_ALL_CLAIMS_2012-10-14_021912_8TErw2.log</t>
  </si>
  <si>
    <t>/nas/mictau/XP_2012_01_12__0434/tests/ppc/mix/mix064_pso.oepc.goto_ALL_CLAIMS_2012-10-14_021923_XPLsSp.log</t>
  </si>
  <si>
    <t>/nas/mictau/XP_2012_01_12__0434/tests/ppc/mix/mix064_pso.opt.goto_ALL_CLAIMS_2012-10-14_021930_v8uL3e.log</t>
  </si>
  <si>
    <t>/nas/mictau/XP_2012_01_12__0434/tests/ppc/mix/mix064_rmo.goto_ALL_CLAIMS_2012-10-14_021937_HLcAko.log</t>
  </si>
  <si>
    <t>/nas/mictau/XP_2012_01_12__0434/tests/ppc/mix/mix066_rmo.goto_ALL_CLAIMS_2012-10-14_022451_0nhS0E.log</t>
  </si>
  <si>
    <t>/nas/mictau/XP_2012_01_12__0434/tests/ppc/mix/mix066_rmo.oepc.goto_ALL_CLAIMS_2012-10-14_022530_LBNHMI.log</t>
  </si>
  <si>
    <t>/nas/mictau/XP_2012_01_12__0434/tests/ppc/mix/mix066_rmo.opt.goto_ALL_CLAIMS_2012-10-14_022537_baTuIr.log</t>
  </si>
  <si>
    <t>/nas/mictau/XP_2012_01_12__0434/tests/ppc/mix/mix066_sc.goto_ALL_CLAIMS_2012-10-14_022317_I5iWol.log</t>
  </si>
  <si>
    <t>/nas/mictau/XP_2012_01_12__0434/tests/ppc/mix/mix066_tso.cav11.goto_ALL_CLAIMS_2012-10-14_022323_gCjKDT.log</t>
  </si>
  <si>
    <t>/nas/mictau/XP_2012_01_12__0434/tests/ppc/mix/mix065_tso.cav11.goto_ALL_CLAIMS_2012-10-14_022057_TesspO.log</t>
  </si>
  <si>
    <t>/nas/mictau/XP_2012_01_12__0434/tests/ppc/mix/mix065_tso.goto_ALL_CLAIMS_2012-10-14_022117_zzTh6T.log</t>
  </si>
  <si>
    <t>/nas/mictau/XP_2012_01_12__0434/tests/ppc/mix/mix065_tso.oepc.goto_ALL_CLAIMS_2012-10-14_022123_s0udo1.log</t>
  </si>
  <si>
    <t>/nas/mictau/XP_2012_01_12__0434/tests/ppc/mix/mix065_tso.opt.goto_ALL_CLAIMS_2012-10-14_022129_AWWVNa.log</t>
  </si>
  <si>
    <t>/nas/mictau/XP_2012_01_12__0434/tests/ppc/mix/mix066_power.goto_ALL_CLAIMS_2012-10-14_022544_1QmD6u.log</t>
  </si>
  <si>
    <t>ppc/mix/mix066</t>
  </si>
  <si>
    <t>/nas/mictau/XP_2012_01_12__0434/tests/ppc/mix/mix066_power.oepc.goto_ALL_CLAIMS_2012-10-14_022703_LsZ1Yq.log</t>
  </si>
  <si>
    <t>/nas/mictau/XP_2012_01_12__0434/tests/ppc/mix/mix066_power.opt.goto_ALL_CLAIMS_2012-10-14_022711_RN1Ooa.log</t>
  </si>
  <si>
    <t>/nas/mictau/XP_2012_01_12__0434/tests/ppc/mix/mix065_power.opt.goto_ALL_CLAIMS_2012-10-14_022310_Cnx0K6.log</t>
  </si>
  <si>
    <t>/nas/mictau/XP_2012_01_12__0434/tests/ppc/mix/mix065_pso.goto_ALL_CLAIMS_2012-10-14_022135_IueS4a.log</t>
  </si>
  <si>
    <t>/nas/mictau/XP_2012_01_12__0434/tests/ppc/mix/mix065_pso.oepc.goto_ALL_CLAIMS_2012-10-14_022148_RmfraP.log</t>
  </si>
  <si>
    <t>/nas/mictau/XP_2012_01_12__0434/tests/ppc/mix/mix065_pso.opt.goto_ALL_CLAIMS_2012-10-14_022155_fhr1kK.log</t>
  </si>
  <si>
    <t>/nas/mictau/XP_2012_01_12__0434/tests/ppc/mix/mix065_rmo.goto_ALL_CLAIMS_2012-10-14_022202_75Cvz9.log</t>
  </si>
  <si>
    <t>/nas/mictau/XP_2012_01_12__0434/tests/ppc/mix/mix065_rmo.oepc.goto_ALL_CLAIMS_2012-10-14_022223_QPhfVw.log</t>
  </si>
  <si>
    <t>/nas/mictau/XP_2012_01_12__0434/tests/ppc/mix/mix067_rmo.goto_ALL_CLAIMS_2012-10-14_022839_Q49kaD.log</t>
  </si>
  <si>
    <t>/nas/mictau/XP_2012_01_12__0434/tests/ppc/mix/mix067_rmo.oepc.goto_ALL_CLAIMS_2012-10-14_022903_2uduFa.log</t>
  </si>
  <si>
    <t>/nas/mictau/XP_2012_01_12__0434/tests/ppc/mix/mix067_rmo.opt.goto_ALL_CLAIMS_2012-10-14_022910_cjjZm0.log</t>
  </si>
  <si>
    <t>/nas/mictau/XP_2012_01_12__0434/tests/ppc/mix/mix067_sc.goto_ALL_CLAIMS_2012-10-14_022718_FQmCXS.log</t>
  </si>
  <si>
    <t>/nas/mictau/XP_2012_01_12__0434/tests/ppc/mix/mix067_tso.cav11.goto_ALL_CLAIMS_2012-10-14_022725_Yo8mdu.log</t>
  </si>
  <si>
    <t>/nas/mictau/XP_2012_01_12__0434/tests/ppc/mix/mix067_tso.goto_ALL_CLAIMS_2012-10-14_022744_goMbVB.log</t>
  </si>
  <si>
    <t>/nas/mictau/XP_2012_01_12__0434/tests/ppc/mix/mix067_tso.oepc.goto_ALL_CLAIMS_2012-10-14_022752_TuUyt7.log</t>
  </si>
  <si>
    <t>/nas/mictau/XP_2012_01_12__0434/tests/ppc/mix/mix066_tso.goto_ALL_CLAIMS_2012-10-14_022403_9SL1ml.log</t>
  </si>
  <si>
    <t>/nas/mictau/XP_2012_01_12__0434/tests/ppc/mix/mix066_tso.oepc.goto_ALL_CLAIMS_2012-10-14_022409_ELSpSH.log</t>
  </si>
  <si>
    <t>/nas/mictau/XP_2012_01_12__0434/tests/ppc/mix/mix066_tso.opt.goto_ALL_CLAIMS_2012-10-14_022415_YXMltW.log</t>
  </si>
  <si>
    <t>/nas/mictau/XP_2012_01_12__0434/tests/ppc/mix/mix067_power.goto_ALL_CLAIMS_2012-10-14_022917_mru3WH.log</t>
  </si>
  <si>
    <t>ppc/mix/mix067</t>
  </si>
  <si>
    <t>/nas/mictau/XP_2012_01_12__0434/tests/ppc/mix/mix067_power.oepc.goto_ALL_CLAIMS_2012-10-14_022951_YPOLyz.log</t>
  </si>
  <si>
    <t>/nas/mictau/XP_2012_01_12__0434/tests/ppc/mix/mix067_power.opt.goto_ALL_CLAIMS_2012-10-14_022958_si6U0U.log</t>
  </si>
  <si>
    <t>/nas/mictau/XP_2012_01_12__0434/tests/ppc/mix/mix067_pso.goto_ALL_CLAIMS_2012-10-14_022809_pZl4SF.log</t>
  </si>
  <si>
    <t>/nas/mictau/XP_2012_01_12__0434/tests/ppc/mix/mix067_pso.oepc.goto_ALL_CLAIMS_2012-10-14_022824_LGMbD2.log</t>
  </si>
  <si>
    <t>/nas/mictau/XP_2012_01_12__0434/tests/ppc/mix/mix066_pso.goto_ALL_CLAIMS_2012-10-14_022422_v2CD7D.log</t>
  </si>
  <si>
    <t>/nas/mictau/XP_2012_01_12__0434/tests/ppc/mix/mix066_pso.oepc.goto_ALL_CLAIMS_2012-10-14_022437_1ckJpF.log</t>
  </si>
  <si>
    <t>/nas/mictau/XP_2012_01_12__0434/tests/ppc/mix/mix066_pso.opt.goto_ALL_CLAIMS_2012-10-14_022444_raN96A.log</t>
  </si>
  <si>
    <t>/nas/mictau/XP_2012_01_12__0434/tests/ppc/mix/mix068_rmo.oepc.goto_ALL_CLAIMS_2012-10-14_023143_mAZtw0.log</t>
  </si>
  <si>
    <t>/nas/mictau/XP_2012_01_12__0434/tests/ppc/mix/mix068_rmo.opt.goto_ALL_CLAIMS_2012-10-14_023151_4QWeUC.log</t>
  </si>
  <si>
    <t>/nas/mictau/XP_2012_01_12__0434/tests/ppc/mix/mix068_sc.goto_ALL_CLAIMS_2012-10-14_023005_CE1mzg.log</t>
  </si>
  <si>
    <t>/nas/mictau/XP_2012_01_12__0434/tests/ppc/mix/mix068_tso.cav11.goto_ALL_CLAIMS_2012-10-14_023011_AG5CTT.log</t>
  </si>
  <si>
    <t>/nas/mictau/XP_2012_01_12__0434/tests/ppc/mix/mix068_tso.goto_ALL_CLAIMS_2012-10-14_023031_ai42GM.log</t>
  </si>
  <si>
    <t>/nas/mictau/XP_2012_01_12__0434/tests/ppc/mix/mix068_tso.oepc.goto_ALL_CLAIMS_2012-10-14_023037_HRu7Iu.log</t>
  </si>
  <si>
    <t>/nas/mictau/XP_2012_01_12__0434/tests/ppc/mix/mix068_tso.opt.goto_ALL_CLAIMS_2012-10-14_023043_AadoBB.log</t>
  </si>
  <si>
    <t>/nas/mictau/XP_2012_01_12__0434/tests/ppc/mix/mix069_power.goto_ALL_CLAIMS_2012-10-14_023527_jPGAZt.log</t>
  </si>
  <si>
    <t>ppc/mix/mix069</t>
  </si>
  <si>
    <t>/nas/mictau/XP_2012_01_12__0434/tests/ppc/mix/mix067_tso.opt.goto_ALL_CLAIMS_2012-10-14_022800_F1hfpo.log</t>
  </si>
  <si>
    <t>/nas/mictau/XP_2012_01_12__0434/tests/ppc/mix/mix068_power.goto_ALL_CLAIMS_2012-10-14_023158_vlESRF.log</t>
  </si>
  <si>
    <t>ppc/mix/mix068</t>
  </si>
  <si>
    <t>/nas/mictau/XP_2012_01_12__0434/tests/ppc/mix/mix068_power.oepc.goto_ALL_CLAIMS_2012-10-14_023302_b1cpZJ.log</t>
  </si>
  <si>
    <t>/nas/mictau/XP_2012_01_12__0434/tests/ppc/mix/mix068_power.opt.goto_ALL_CLAIMS_2012-10-14_023309_CRrodP.log</t>
  </si>
  <si>
    <t>/nas/mictau/XP_2012_01_12__0434/tests/ppc/mix/mix068_pso.goto_ALL_CLAIMS_2012-10-14_023049_mSKeIx.log</t>
  </si>
  <si>
    <t>/nas/mictau/XP_2012_01_12__0434/tests/ppc/mix/mix068_pso.oepc.goto_ALL_CLAIMS_2012-10-14_023101_6Xt4u4.log</t>
  </si>
  <si>
    <t>/nas/mictau/XP_2012_01_12__0434/tests/ppc/mix/mix068_pso.opt.goto_ALL_CLAIMS_2012-10-14_023114_9Y2dCy.log</t>
  </si>
  <si>
    <t>/nas/mictau/XP_2012_01_12__0434/tests/ppc/mix/mix068_rmo.goto_ALL_CLAIMS_2012-10-14_023127_ED66je.log</t>
  </si>
  <si>
    <t>/nas/mictau/XP_2012_01_12__0434/tests/ppc/mix/mix067_pso.opt.goto_ALL_CLAIMS_2012-10-14_022831_HRW3iC.log</t>
  </si>
  <si>
    <t>/nas/mictau/XP_2012_01_12__0434/tests/ppc/mix/mix070_sc.goto_ALL_CLAIMS_2012-10-14_023636_HShFTV.log</t>
  </si>
  <si>
    <t>/nas/mictau/XP_2012_01_12__0434/tests/ppc/mix/mix070_tso.cav11.goto_ALL_CLAIMS_2012-10-14_023642_FZJrkq.log</t>
  </si>
  <si>
    <t>/nas/mictau/XP_2012_01_12__0434/tests/ppc/mix/mix069_sc.goto_ALL_CLAIMS_2012-10-14_023319_VUm4XN.log</t>
  </si>
  <si>
    <t>/nas/mictau/XP_2012_01_12__0434/tests/ppc/mix/mix069_tso.cav11.goto_ALL_CLAIMS_2012-10-14_023325_jDSIb3.log</t>
  </si>
  <si>
    <t>/nas/mictau/XP_2012_01_12__0434/tests/ppc/mix/mix069_tso.goto_ALL_CLAIMS_2012-10-14_023343_Dr4O6i.log</t>
  </si>
  <si>
    <t>/nas/mictau/XP_2012_01_12__0434/tests/ppc/mix/mix069_tso.oepc.goto_ALL_CLAIMS_2012-10-14_023349_24ZakD.log</t>
  </si>
  <si>
    <t>/nas/mictau/XP_2012_01_12__0434/tests/ppc/mix/mix069_tso.opt.goto_ALL_CLAIMS_2012-10-14_023355_y7dTHf.log</t>
  </si>
  <si>
    <t>/nas/mictau/XP_2012_01_12__0434/tests/ppc/mix/mix070_power.goto_ALL_CLAIMS_2012-10-14_023755_qaYIDf.log</t>
  </si>
  <si>
    <t>ppc/mix/mix070</t>
  </si>
  <si>
    <t>/nas/mictau/XP_2012_01_12__0434/tests/ppc/mix/mix070_power.oepc.goto_ALL_CLAIMS_2012-10-14_023816_jr9VkQ.log</t>
  </si>
  <si>
    <t>/nas/mictau/XP_2012_01_12__0434/tests/ppc/mix/mix070_power.opt.goto_ALL_CLAIMS_2012-10-14_023822_evXfsz.log</t>
  </si>
  <si>
    <t>/nas/mictau/XP_2012_01_12__0434/tests/ppc/mix/mix069_power.oepc.goto_ALL_CLAIMS_2012-10-14_023619_Tz6Qde.log</t>
  </si>
  <si>
    <t>/nas/mictau/XP_2012_01_12__0434/tests/ppc/mix/mix069_power.opt.goto_ALL_CLAIMS_2012-10-14_023627_JKfbd9.log</t>
  </si>
  <si>
    <t>/nas/mictau/XP_2012_01_12__0434/tests/ppc/mix/mix069_pso.goto_ALL_CLAIMS_2012-10-14_023401_PtHnWC.log</t>
  </si>
  <si>
    <t>/nas/mictau/XP_2012_01_12__0434/tests/ppc/mix/mix069_pso.oepc.goto_ALL_CLAIMS_2012-10-14_023416_IMHejH.log</t>
  </si>
  <si>
    <t>/nas/mictau/XP_2012_01_12__0434/tests/ppc/mix/mix069_pso.opt.goto_ALL_CLAIMS_2012-10-14_023432_dkVXKs.log</t>
  </si>
  <si>
    <t>/nas/mictau/XP_2012_01_12__0434/tests/ppc/mix/mix069_rmo.goto_ALL_CLAIMS_2012-10-14_023447_HjkG3u.log</t>
  </si>
  <si>
    <t>/nas/mictau/XP_2012_01_12__0434/tests/ppc/mix/mix069_rmo.oepc.goto_ALL_CLAIMS_2012-10-14_023512_9pZpMB.log</t>
  </si>
  <si>
    <t>/nas/mictau/XP_2012_01_12__0434/tests/ppc/mix/mix069_rmo.opt.goto_ALL_CLAIMS_2012-10-14_023520_raGBGc.log</t>
  </si>
  <si>
    <t>/nas/mictau/XP_2012_01_12__0434/tests/ppc/mix/mix071_rmo.opt.goto_ALL_CLAIMS_2012-10-14_024000_t1PgLy.log</t>
  </si>
  <si>
    <t>/nas/mictau/XP_2012_01_12__0434/tests/ppc/mix/mix071_sc.goto_ALL_CLAIMS_2012-10-14_023829_ii3JX6.log</t>
  </si>
  <si>
    <t>/nas/mictau/XP_2012_01_12__0434/tests/ppc/mix/mix071_tso.cav11.goto_ALL_CLAIMS_2012-10-14_023835_KD0PzT.log</t>
  </si>
  <si>
    <t>/nas/mictau/XP_2012_01_12__0434/tests/ppc/mix/mix071_tso.goto_ALL_CLAIMS_2012-10-14_023848_eKj24a.log</t>
  </si>
  <si>
    <t>/nas/mictau/XP_2012_01_12__0434/tests/ppc/mix/mix070_tso.goto_ALL_CLAIMS_2012-10-14_023655_vm0dXu.log</t>
  </si>
  <si>
    <t>/nas/mictau/XP_2012_01_12__0434/tests/ppc/mix/mix070_tso.oepc.goto_ALL_CLAIMS_2012-10-14_023701_WYfRUt.log</t>
  </si>
  <si>
    <t>/nas/mictau/XP_2012_01_12__0434/tests/ppc/mix/mix070_tso.opt.goto_ALL_CLAIMS_2012-10-14_023707_yw8Bij.log</t>
  </si>
  <si>
    <t>/nas/mictau/XP_2012_01_12__0434/tests/ppc/mix/mix071_power.goto_ALL_CLAIMS_2012-10-14_024006_rO02Zo.log</t>
  </si>
  <si>
    <t>ppc/mix/mix071</t>
  </si>
  <si>
    <t>/nas/mictau/XP_2012_01_12__0434/tests/ppc/mix/mix071_power.oepc.goto_ALL_CLAIMS_2012-10-14_024022_LARgab.log</t>
  </si>
  <si>
    <t>/nas/mictau/XP_2012_01_12__0434/tests/ppc/mix/mix071_power.opt.goto_ALL_CLAIMS_2012-10-14_024028_mjCQj3.log</t>
  </si>
  <si>
    <t>/nas/mictau/XP_2012_01_12__0434/tests/ppc/mix/mix071_pso.goto_ALL_CLAIMS_2012-10-14_023906_Nrlyn8.log</t>
  </si>
  <si>
    <t>/nas/mictau/XP_2012_01_12__0434/tests/ppc/mix/mix071_pso.oepc.goto_ALL_CLAIMS_2012-10-14_023918_PDOMUT.log</t>
  </si>
  <si>
    <t>/nas/mictau/XP_2012_01_12__0434/tests/ppc/mix/mix070_pso.goto_ALL_CLAIMS_2012-10-14_023713_ee3ze0.log</t>
  </si>
  <si>
    <t>/nas/mictau/XP_2012_01_12__0434/tests/ppc/mix/mix070_pso.oepc.goto_ALL_CLAIMS_2012-10-14_023720_CmvPOa.log</t>
  </si>
  <si>
    <t>/nas/mictau/XP_2012_01_12__0434/tests/ppc/mix/mix070_pso.opt.goto_ALL_CLAIMS_2012-10-14_023727_PhO7qJ.log</t>
  </si>
  <si>
    <t>/nas/mictau/XP_2012_01_12__0434/tests/ppc/mix/mix070_rmo.goto_ALL_CLAIMS_2012-10-14_023734_9Fu8H3.log</t>
  </si>
  <si>
    <t>/nas/mictau/XP_2012_01_12__0434/tests/ppc/mix/mix070_rmo.oepc.goto_ALL_CLAIMS_2012-10-14_023742_gaLqMk.log</t>
  </si>
  <si>
    <t>/nas/mictau/XP_2012_01_12__0434/tests/ppc/mix/mix070_rmo.opt.goto_ALL_CLAIMS_2012-10-14_023748_LPy3TC.log</t>
  </si>
  <si>
    <t>/nas/mictau/XP_2012_01_12__0434/tests/ppc/mix/mix072_rmo.oepc.goto_ALL_CLAIMS_2012-10-14_024231_zriS7W.log</t>
  </si>
  <si>
    <t>/nas/mictau/XP_2012_01_12__0434/tests/ppc/mix/mix072_rmo.opt.goto_ALL_CLAIMS_2012-10-14_024238_y4yQ6t.log</t>
  </si>
  <si>
    <t>/nas/mictau/XP_2012_01_12__0434/tests/ppc/mix/mix072_sc.goto_ALL_CLAIMS_2012-10-14_024035_kIoDE4.log</t>
  </si>
  <si>
    <t>/nas/mictau/XP_2012_01_12__0434/tests/ppc/mix/mix072_tso.cav11.goto_ALL_CLAIMS_2012-10-14_024041_Ug0Ze5.log</t>
  </si>
  <si>
    <t>/nas/mictau/XP_2012_01_12__0434/tests/ppc/mix/mix072_tso.goto_ALL_CLAIMS_2012-10-14_024103_AOjfoI.log</t>
  </si>
  <si>
    <t>/nas/mictau/XP_2012_01_12__0434/tests/ppc/mix/mix072_tso.oepc.goto_ALL_CLAIMS_2012-10-14_024112_zSCKmJ.log</t>
  </si>
  <si>
    <t>/nas/mictau/XP_2012_01_12__0434/tests/ppc/mix/mix072_tso.opt.goto_ALL_CLAIMS_2012-10-14_024121_7quVXH.log</t>
  </si>
  <si>
    <t>/nas/mictau/XP_2012_01_12__0434/tests/ppc/mix/mix071_tso.oepc.goto_ALL_CLAIMS_2012-10-14_023854_auHWkb.log</t>
  </si>
  <si>
    <t>/nas/mictau/XP_2012_01_12__0434/tests/ppc/mix/mix071_tso.opt.goto_ALL_CLAIMS_2012-10-14_023900_baqjUI.log</t>
  </si>
  <si>
    <t>/nas/mictau/XP_2012_01_12__0434/tests/ppc/mix/mix072_power.goto_ALL_CLAIMS_2012-10-14_024245_xrY1zJ.log</t>
  </si>
  <si>
    <t>ppc/mix/mix072</t>
  </si>
  <si>
    <t>/nas/mictau/XP_2012_01_12__0434/tests/ppc/mix/mix072_power.oepc.goto_ALL_CLAIMS_2012-10-14_024334_XbdneI.log</t>
  </si>
  <si>
    <t>/nas/mictau/XP_2012_01_12__0434/tests/ppc/mix/mix072_power.opt.goto_ALL_CLAIMS_2012-10-14_024341_Ml81iH.log</t>
  </si>
  <si>
    <t>/nas/mictau/XP_2012_01_12__0434/tests/ppc/mix/mix072_pso.goto_ALL_CLAIMS_2012-10-14_024133_lv0GqL.log</t>
  </si>
  <si>
    <t>/nas/mictau/XP_2012_01_12__0434/tests/ppc/mix/mix072_pso.oepc.goto_ALL_CLAIMS_2012-10-14_024148_SIZ8vz.log</t>
  </si>
  <si>
    <t>/nas/mictau/XP_2012_01_12__0434/tests/ppc/mix/mix072_pso.opt.goto_ALL_CLAIMS_2012-10-14_024155_Rz0hCE.log</t>
  </si>
  <si>
    <t>/nas/mictau/XP_2012_01_12__0434/tests/ppc/mix/mix071_pso.opt.goto_ALL_CLAIMS_2012-10-14_023930_E6cPig.log</t>
  </si>
  <si>
    <t>/nas/mictau/XP_2012_01_12__0434/tests/ppc/mix/mix071_rmo.goto_ALL_CLAIMS_2012-10-14_023942_kUpkuk.log</t>
  </si>
  <si>
    <t>/nas/mictau/XP_2012_01_12__0434/tests/ppc/mix/mix071_rmo.oepc.goto_ALL_CLAIMS_2012-10-14_023954_4yO9hl.log</t>
  </si>
  <si>
    <t>/nas/mictau/XP_2012_01_12__0434/tests/ppc/mix/mix073_rmo.opt.goto_ALL_CLAIMS_2012-10-14_024528_zuzomt.log</t>
  </si>
  <si>
    <t>/nas/mictau/XP_2012_01_12__0434/tests/ppc/mix/mix073_sc.goto_ALL_CLAIMS_2012-10-14_024349_YuHDQg.log</t>
  </si>
  <si>
    <t>/nas/mictau/XP_2012_01_12__0434/tests/ppc/mix/mix073_tso.cav11.goto_ALL_CLAIMS_2012-10-14_024355_C1OIob.log</t>
  </si>
  <si>
    <t>/nas/mictau/XP_2012_01_12__0434/tests/ppc/mix/mix073_tso.goto_ALL_CLAIMS_2012-10-14_024414_Q36cn4.log</t>
  </si>
  <si>
    <t>/nas/mictau/XP_2012_01_12__0434/tests/ppc/mix/mix073_tso.oepc.goto_ALL_CLAIMS_2012-10-14_024420_MQ9JK9.log</t>
  </si>
  <si>
    <t>/nas/mictau/XP_2012_01_12__0434/tests/ppc/mix/mix073_tso.opt.goto_ALL_CLAIMS_2012-10-14_024426_m2ChDF.log</t>
  </si>
  <si>
    <t>/nas/mictau/XP_2012_01_12__0434/tests/ppc/mix/mix074_power.goto_ALL_CLAIMS_2012-10-14_024844_4Iof0T.log</t>
  </si>
  <si>
    <t>ppc/mix/mix074</t>
  </si>
  <si>
    <t>/nas/mictau/XP_2012_01_12__0434/tests/ppc/mix/mix074_power.oepc.goto_ALL_CLAIMS_2012-10-14_024941_0W4LUS.log</t>
  </si>
  <si>
    <t>/nas/mictau/XP_2012_01_12__0434/tests/ppc/mix/mix073_power.goto_ALL_CLAIMS_2012-10-14_024535_04TE6Y.log</t>
  </si>
  <si>
    <t>ppc/mix/mix073</t>
  </si>
  <si>
    <t>/nas/mictau/XP_2012_01_12__0434/tests/ppc/mix/mix073_power.oepc.goto_ALL_CLAIMS_2012-10-14_024628_K9EqF1.log</t>
  </si>
  <si>
    <t>/nas/mictau/XP_2012_01_12__0434/tests/ppc/mix/mix073_power.opt.goto_ALL_CLAIMS_2012-10-14_024635_48t6vl.log</t>
  </si>
  <si>
    <t>/nas/mictau/XP_2012_01_12__0434/tests/ppc/mix/mix073_pso.goto_ALL_CLAIMS_2012-10-14_024432_SNz8mq.log</t>
  </si>
  <si>
    <t>/nas/mictau/XP_2012_01_12__0434/tests/ppc/mix/mix073_pso.oepc.goto_ALL_CLAIMS_2012-10-14_024444_A0ufAk.log</t>
  </si>
  <si>
    <t>/nas/mictau/XP_2012_01_12__0434/tests/ppc/mix/mix073_pso.opt.goto_ALL_CLAIMS_2012-10-14_024450_9yon9H.log</t>
  </si>
  <si>
    <t>/nas/mictau/XP_2012_01_12__0434/tests/ppc/mix/mix073_rmo.goto_ALL_CLAIMS_2012-10-14_024457_tTPQRX.log</t>
  </si>
  <si>
    <t>/nas/mictau/XP_2012_01_12__0434/tests/ppc/mix/mix073_rmo.oepc.goto_ALL_CLAIMS_2012-10-14_024521_QRhVh0.log</t>
  </si>
  <si>
    <t>/nas/mictau/XP_2012_01_12__0434/tests/ppc/mix/mix072_rmo.goto_ALL_CLAIMS_2012-10-14_024203_VzRHFo.log</t>
  </si>
  <si>
    <t>/nas/mictau/XP_2012_01_12__0434/tests/ppc/mix/mix075_tso.cav11.goto_ALL_CLAIMS_2012-10-14_025002_Q2CNGE.log</t>
  </si>
  <si>
    <t>/nas/mictau/XP_2012_01_12__0434/tests/ppc/mix/mix075_tso.goto_ALL_CLAIMS_2012-10-14_025019_vCXT5z.log</t>
  </si>
  <si>
    <t>/nas/mictau/XP_2012_01_12__0434/tests/ppc/mix/mix074_tso.cav11.goto_ALL_CLAIMS_2012-10-14_024649_vlrrCi.log</t>
  </si>
  <si>
    <t>/nas/mictau/XP_2012_01_12__0434/tests/ppc/mix/mix074_tso.goto_ALL_CLAIMS_2012-10-14_024715_Jw6oLX.log</t>
  </si>
  <si>
    <t>/nas/mictau/XP_2012_01_12__0434/tests/ppc/mix/mix074_tso.oepc.goto_ALL_CLAIMS_2012-10-14_024721_fuUaPS.log</t>
  </si>
  <si>
    <t>/nas/mictau/XP_2012_01_12__0434/tests/ppc/mix/mix074_tso.opt.goto_ALL_CLAIMS_2012-10-14_024727_EsJNjr.log</t>
  </si>
  <si>
    <t>/nas/mictau/XP_2012_01_12__0434/tests/ppc/mix/mix075_power.goto_ALL_CLAIMS_2012-10-14_025121_ioxXQd.log</t>
  </si>
  <si>
    <t>ppc/mix/mix075</t>
  </si>
  <si>
    <t>/nas/mictau/XP_2012_01_12__0434/tests/ppc/mix/mix075_power.oepc.goto_ALL_CLAIMS_2012-10-14_025153_oHL41I.log</t>
  </si>
  <si>
    <t>/nas/mictau/XP_2012_01_12__0434/tests/ppc/mix/mix075_power.opt.goto_ALL_CLAIMS_2012-10-14_025200_Cpg756.log</t>
  </si>
  <si>
    <t>/nas/mictau/XP_2012_01_12__0434/tests/ppc/mix/mix075_pso.goto_ALL_CLAIMS_2012-10-14_025037_iUjDYY.log</t>
  </si>
  <si>
    <t>/nas/mictau/XP_2012_01_12__0434/tests/ppc/mix/mix074_power.opt.goto_ALL_CLAIMS_2012-10-14_024948_geCWS4.log</t>
  </si>
  <si>
    <t>/nas/mictau/XP_2012_01_12__0434/tests/ppc/mix/mix074_pso.goto_ALL_CLAIMS_2012-10-14_024733_m3k3Br.log</t>
  </si>
  <si>
    <t>/nas/mictau/XP_2012_01_12__0434/tests/ppc/mix/mix074_pso.oepc.goto_ALL_CLAIMS_2012-10-14_024746_2oENYw.log</t>
  </si>
  <si>
    <t>/nas/mictau/XP_2012_01_12__0434/tests/ppc/mix/mix074_pso.opt.goto_ALL_CLAIMS_2012-10-14_024753_0YsKti.log</t>
  </si>
  <si>
    <t>/nas/mictau/XP_2012_01_12__0434/tests/ppc/mix/mix074_rmo.goto_ALL_CLAIMS_2012-10-14_024800_i73GbD.log</t>
  </si>
  <si>
    <t>/nas/mictau/XP_2012_01_12__0434/tests/ppc/mix/mix074_rmo.oepc.goto_ALL_CLAIMS_2012-10-14_024830_KWC8Nu.log</t>
  </si>
  <si>
    <t>/nas/mictau/XP_2012_01_12__0434/tests/ppc/mix/mix074_rmo.opt.goto_ALL_CLAIMS_2012-10-14_024837_8WLGpa.log</t>
  </si>
  <si>
    <t>/nas/mictau/XP_2012_01_12__0434/tests/ppc/mix/mix074_sc.goto_ALL_CLAIMS_2012-10-14_024643_366Tqq.log</t>
  </si>
  <si>
    <t>/nas/mictau/XP_2012_01_12__0434/tests/ppc/mix/mix076_tso.cav11.goto_ALL_CLAIMS_2012-10-14_025213_ITb8JV.log</t>
  </si>
  <si>
    <t>/nas/mictau/XP_2012_01_12__0434/tests/ppc/mix/mix076_tso.goto_ALL_CLAIMS_2012-10-14_025234_Cn04l2.log</t>
  </si>
  <si>
    <t>/nas/mictau/XP_2012_01_12__0434/tests/ppc/mix/mix076_tso.oepc.goto_ALL_CLAIMS_2012-10-14_025240_7GbrOA.log</t>
  </si>
  <si>
    <t>/nas/mictau/XP_2012_01_12__0434/tests/ppc/mix/mix076_tso.opt.goto_ALL_CLAIMS_2012-10-14_025246_ygC03B.log</t>
  </si>
  <si>
    <t>/nas/mictau/XP_2012_01_12__0434/tests/ppc/mix/mix075_tso.oepc.goto_ALL_CLAIMS_2012-10-14_025025_yYk3Bq.log</t>
  </si>
  <si>
    <t>/nas/mictau/XP_2012_01_12__0434/tests/ppc/mix/mix075_tso.opt.goto_ALL_CLAIMS_2012-10-14_025031_iBJV0t.log</t>
  </si>
  <si>
    <t>/nas/mictau/XP_2012_01_12__0434/tests/ppc/mix/mix076_power.goto_ALL_CLAIMS_2012-10-14_025352_V66Zoo.log</t>
  </si>
  <si>
    <t>ppc/mix/mix076</t>
  </si>
  <si>
    <t>/nas/mictau/XP_2012_01_12__0434/tests/ppc/mix/mix076_power.oepc.goto_ALL_CLAIMS_2012-10-14_025419_uCQSez.log</t>
  </si>
  <si>
    <t>/nas/mictau/XP_2012_01_12__0434/tests/ppc/mix/mix076_power.opt.goto_ALL_CLAIMS_2012-10-14_025426_Wi8177.log</t>
  </si>
  <si>
    <t>/nas/mictau/XP_2012_01_12__0434/tests/ppc/mix/mix076_pso.goto_ALL_CLAIMS_2012-10-14_025252_E0VnBb.log</t>
  </si>
  <si>
    <t>/nas/mictau/XP_2012_01_12__0434/tests/ppc/mix/mix076_pso.oepc.goto_ALL_CLAIMS_2012-10-14_025301_7zhzZp.log</t>
  </si>
  <si>
    <t>/nas/mictau/XP_2012_01_12__0434/tests/ppc/mix/mix076_pso.opt.goto_ALL_CLAIMS_2012-10-14_025310_hIAbAW.log</t>
  </si>
  <si>
    <t>/nas/mictau/XP_2012_01_12__0434/tests/ppc/mix/mix075_pso.oepc.goto_ALL_CLAIMS_2012-10-14_025044_9UsM34.log</t>
  </si>
  <si>
    <t>/nas/mictau/XP_2012_01_12__0434/tests/ppc/mix/mix075_pso.opt.goto_ALL_CLAIMS_2012-10-14_025051_d7pzCA.log</t>
  </si>
  <si>
    <t>/nas/mictau/XP_2012_01_12__0434/tests/ppc/mix/mix075_rmo.goto_ALL_CLAIMS_2012-10-14_025058_ApizM7.log</t>
  </si>
  <si>
    <t>/nas/mictau/XP_2012_01_12__0434/tests/ppc/mix/mix075_rmo.oepc.goto_ALL_CLAIMS_2012-10-14_025108_F4e11k.log</t>
  </si>
  <si>
    <t>/nas/mictau/XP_2012_01_12__0434/tests/ppc/mix/mix075_rmo.opt.goto_ALL_CLAIMS_2012-10-14_025115_hOa0oy.log</t>
  </si>
  <si>
    <t>/nas/mictau/XP_2012_01_12__0434/tests/ppc/mix/mix075_sc.goto_ALL_CLAIMS_2012-10-14_024956_oLZnkC.log</t>
  </si>
  <si>
    <t>/nas/mictau/XP_2012_01_12__0434/tests/ppc/mix/mix077_tso.cav11.goto_ALL_CLAIMS_2012-10-14_025439_bmMWc6.log</t>
  </si>
  <si>
    <t>/nas/mictau/XP_2012_01_12__0434/tests/ppc/mix/mix077_tso.goto_ALL_CLAIMS_2012-10-14_025508_u6FtPe.log</t>
  </si>
  <si>
    <t>/nas/mictau/XP_2012_01_12__0434/tests/ppc/mix/mix077_tso.oepc.goto_ALL_CLAIMS_2012-10-14_025514_h4fjVx.log</t>
  </si>
  <si>
    <t>/nas/mictau/XP_2012_01_12__0434/tests/ppc/mix/mix077_tso.opt.goto_ALL_CLAIMS_2012-10-14_025520_kVFWNO.log</t>
  </si>
  <si>
    <t>/nas/mictau/XP_2012_01_12__0434/tests/ppc/mix/mix078_power.goto_ALL_CLAIMS_2012-10-14_030155_9QAfrm.log</t>
  </si>
  <si>
    <t>ppc/mix/mix078</t>
  </si>
  <si>
    <t>/nas/mictau/XP_2012_01_12__0434/tests/ppc/mix/mix077_power.goto_ALL_CLAIMS_2012-10-14_025623_NFVCYd.log</t>
  </si>
  <si>
    <t>ppc/mix/mix077</t>
  </si>
  <si>
    <t>/nas/mictau/XP_2012_01_12__0434/tests/ppc/mix/mix077_power.oepc.goto_ALL_CLAIMS_2012-10-14_025907_JArnbU.log</t>
  </si>
  <si>
    <t>/nas/mictau/XP_2012_01_12__0434/tests/ppc/mix/mix077_power.opt.goto_ALL_CLAIMS_2012-10-14_025916_P64PbT.log</t>
  </si>
  <si>
    <t>/nas/mictau/XP_2012_01_12__0434/tests/ppc/mix/mix077_pso.goto_ALL_CLAIMS_2012-10-14_025526_oHwX4d.log</t>
  </si>
  <si>
    <t>/nas/mictau/XP_2012_01_12__0434/tests/ppc/mix/mix077_pso.oepc.goto_ALL_CLAIMS_2012-10-14_025534_Ivwqxc.log</t>
  </si>
  <si>
    <t>/nas/mictau/XP_2012_01_12__0434/tests/ppc/mix/mix077_pso.opt.goto_ALL_CLAIMS_2012-10-14_025542_sIfY96.log</t>
  </si>
  <si>
    <t>/nas/mictau/XP_2012_01_12__0434/tests/ppc/mix/mix077_rmo.goto_ALL_CLAIMS_2012-10-14_025550_DvNCM3.log</t>
  </si>
  <si>
    <t>/nas/mictau/XP_2012_01_12__0434/tests/ppc/mix/mix077_rmo.oepc.goto_ALL_CLAIMS_2012-10-14_025608_Qkimz3.log</t>
  </si>
  <si>
    <t>/nas/mictau/XP_2012_01_12__0434/tests/ppc/mix/mix076_rmo.goto_ALL_CLAIMS_2012-10-14_025319_mC76vE.log</t>
  </si>
  <si>
    <t>/nas/mictau/XP_2012_01_12__0434/tests/ppc/mix/mix076_rmo.oepc.goto_ALL_CLAIMS_2012-10-14_025339_N3cs1C.log</t>
  </si>
  <si>
    <t>/nas/mictau/XP_2012_01_12__0434/tests/ppc/mix/mix076_rmo.opt.goto_ALL_CLAIMS_2012-10-14_025345_kAW8Hz.log</t>
  </si>
  <si>
    <t>/nas/mictau/XP_2012_01_12__0434/tests/ppc/mix/mix076_sc.goto_ALL_CLAIMS_2012-10-14_025207_whzsEV.log</t>
  </si>
  <si>
    <t>/nas/mictau/XP_2012_01_12__0434/tests/ppc/mix/mix078_tso.cav11.goto_ALL_CLAIMS_2012-10-14_025934_h6T1YA.log</t>
  </si>
  <si>
    <t>/nas/mictau/XP_2012_01_12__0434/tests/ppc/mix/mix078_tso.goto_ALL_CLAIMS_2012-10-14_025952_pJU7ek.log</t>
  </si>
  <si>
    <t>/nas/mictau/XP_2012_01_12__0434/tests/ppc/mix/mix078_tso.oepc.goto_ALL_CLAIMS_2012-10-14_030006_p5kIkd.log</t>
  </si>
  <si>
    <t>/nas/mictau/XP_2012_01_12__0434/tests/ppc/mix/mix078_tso.opt.goto_ALL_CLAIMS_2012-10-14_030019_JX5M08.log</t>
  </si>
  <si>
    <t>/nas/mictau/XP_2012_01_12__0434/tests/ppc/mix/mix079_power.goto_ALL_CLAIMS_2012-10-14_030746_h0MSFS.log</t>
  </si>
  <si>
    <t>ppc/mix/mix079</t>
  </si>
  <si>
    <t>/nas/mictau/XP_2012_01_12__0434/tests/ppc/mix/mix079_power.oepc.goto_ALL_CLAIMS_2012-10-14_031035_p5J1bC.log</t>
  </si>
  <si>
    <t>/nas/mictau/XP_2012_01_12__0434/tests/ppc/mix/mix079_power.opt.goto_ALL_CLAIMS_2012-10-14_031043_tFyMxQ.log</t>
  </si>
  <si>
    <t>/nas/mictau/XP_2012_01_12__0434/tests/ppc/mix/mix078_power.oepc.goto_ALL_CLAIMS_2012-10-14_030310_6of1jK.log</t>
  </si>
  <si>
    <t>/nas/mictau/XP_2012_01_12__0434/tests/ppc/mix/mix078_power.opt.goto_ALL_CLAIMS_2012-10-14_030318_cUNQJZ.log</t>
  </si>
  <si>
    <t>/nas/mictau/XP_2012_01_12__0434/tests/ppc/mix/mix078_pso.goto_ALL_CLAIMS_2012-10-14_030033_ODnMAg.log</t>
  </si>
  <si>
    <t>/nas/mictau/XP_2012_01_12__0434/tests/ppc/mix/mix078_pso.oepc.goto_ALL_CLAIMS_2012-10-14_030047_O3qKaE.log</t>
  </si>
  <si>
    <t>/nas/mictau/XP_2012_01_12__0434/tests/ppc/mix/mix078_pso.opt.goto_ALL_CLAIMS_2012-10-14_030101_MoMk05.log</t>
  </si>
  <si>
    <t>/nas/mictau/XP_2012_01_12__0434/tests/ppc/mix/mix078_rmo.goto_ALL_CLAIMS_2012-10-14_030115_15Yuwu.log</t>
  </si>
  <si>
    <t>/nas/mictau/XP_2012_01_12__0434/tests/ppc/mix/mix078_rmo.oepc.goto_ALL_CLAIMS_2012-10-14_030138_e9sGJe.log</t>
  </si>
  <si>
    <t>/nas/mictau/XP_2012_01_12__0434/tests/ppc/mix/mix078_rmo.opt.goto_ALL_CLAIMS_2012-10-14_030146_GyJNJ1.log</t>
  </si>
  <si>
    <t>/nas/mictau/XP_2012_01_12__0434/tests/ppc/mix/mix077_rmo.opt.goto_ALL_CLAIMS_2012-10-14_025616_a2P1iA.log</t>
  </si>
  <si>
    <t>/nas/mictau/XP_2012_01_12__0434/tests/ppc/mix/mix077_sc.goto_ALL_CLAIMS_2012-10-14_025433_MFNS2K.log</t>
  </si>
  <si>
    <t>/nas/mictau/XP_2012_01_12__0434/tests/ppc/mix/mix080_tso.oepc.goto_ALL_CLAIMS_2012-10-14_031202_EMmB4l.log</t>
  </si>
  <si>
    <t>/nas/mictau/XP_2012_01_12__0434/tests/ppc/mix/mix079_tso.goto_ALL_CLAIMS_2012-10-14_030506_5TjeGz.log</t>
  </si>
  <si>
    <t>/nas/mictau/XP_2012_01_12__0434/tests/ppc/mix/mix079_tso.oepc.goto_ALL_CLAIMS_2012-10-14_030525_p7ESpQ.log</t>
  </si>
  <si>
    <t>/nas/mictau/XP_2012_01_12__0434/tests/ppc/mix/mix079_tso.opt.goto_ALL_CLAIMS_2012-10-14_030533_lwEJDz.log</t>
  </si>
  <si>
    <t>/nas/mictau/XP_2012_01_12__0434/tests/ppc/mix/mix080_power.goto_ALL_CLAIMS_2012-10-14_031319_SiGA8W.log</t>
  </si>
  <si>
    <t>ppc/mix/mix080</t>
  </si>
  <si>
    <t>/nas/mictau/XP_2012_01_12__0434/tests/ppc/mix/mix080_power.oepc.goto_ALL_CLAIMS_2012-10-14_031439_f7Msry.log</t>
  </si>
  <si>
    <t>/nas/mictau/XP_2012_01_12__0434/tests/ppc/mix/mix080_power.opt.goto_ALL_CLAIMS_2012-10-14_031447_9KUMX3.log</t>
  </si>
  <si>
    <t>/nas/mictau/XP_2012_01_12__0434/tests/ppc/mix/mix080_pso.goto_ALL_CLAIMS_2012-10-14_031216_2ej43r.log</t>
  </si>
  <si>
    <t>/nas/mictau/XP_2012_01_12__0434/tests/ppc/mix/mix080_pso.oepc.goto_ALL_CLAIMS_2012-10-14_031226_MbyK8z.log</t>
  </si>
  <si>
    <t>/nas/mictau/XP_2012_01_12__0434/tests/ppc/mix/mix079_pso.goto_ALL_CLAIMS_2012-10-14_030543_gg8m4Y.log</t>
  </si>
  <si>
    <t>/nas/mictau/XP_2012_01_12__0434/tests/ppc/mix/mix079_pso.oepc.goto_ALL_CLAIMS_2012-10-14_030602_otcZvR.log</t>
  </si>
  <si>
    <t>/nas/mictau/XP_2012_01_12__0434/tests/ppc/mix/mix079_pso.opt.goto_ALL_CLAIMS_2012-10-14_030610_ypi09h.log</t>
  </si>
  <si>
    <t>/nas/mictau/XP_2012_01_12__0434/tests/ppc/mix/mix079_rmo.goto_ALL_CLAIMS_2012-10-14_030619_AcOjTR.log</t>
  </si>
  <si>
    <t>/nas/mictau/XP_2012_01_12__0434/tests/ppc/mix/mix079_rmo.oepc.goto_ALL_CLAIMS_2012-10-14_030729_iCymf0.log</t>
  </si>
  <si>
    <t>/nas/mictau/XP_2012_01_12__0434/tests/ppc/mix/mix079_rmo.opt.goto_ALL_CLAIMS_2012-10-14_030737_K87iiM.log</t>
  </si>
  <si>
    <t>/nas/mictau/XP_2012_01_12__0434/tests/ppc/mix/mix079_sc.goto_ALL_CLAIMS_2012-10-14_030328_d2PcHy.log</t>
  </si>
  <si>
    <t>/nas/mictau/XP_2012_01_12__0434/tests/ppc/mix/mix079_tso.cav11.goto_ALL_CLAIMS_2012-10-14_030335_du2EUe.log</t>
  </si>
  <si>
    <t>/nas/mictau/XP_2012_01_12__0434/tests/ppc/mix/mix078_sc.goto_ALL_CLAIMS_2012-10-14_025927_MQjcjN.log</t>
  </si>
  <si>
    <t>/nas/mictau/XP_2012_01_12__0434/tests/ppc/mix/mix081_tso.opt.goto_ALL_CLAIMS_2012-10-14_031554_5tQqDY.log</t>
  </si>
  <si>
    <t>/nas/mictau/XP_2012_01_12__0434/tests/ppc/mix/mix082_power.goto_ALL_CLAIMS_2012-10-14_032157_4AHlo3.log</t>
  </si>
  <si>
    <t>ppc/mix/mix082</t>
  </si>
  <si>
    <t>/nas/mictau/XP_2012_01_12__0434/tests/ppc/mix/mix080_tso.opt.goto_ALL_CLAIMS_2012-10-14_031209_rkR9NY.log</t>
  </si>
  <si>
    <t>/nas/mictau/XP_2012_01_12__0434/tests/ppc/mix/mix081_power.goto_ALL_CLAIMS_2012-10-14_031656_2oF26E.log</t>
  </si>
  <si>
    <t>ppc/mix/mix081</t>
  </si>
  <si>
    <t>/nas/mictau/XP_2012_01_12__0434/tests/ppc/mix/mix081_power.oepc.goto_ALL_CLAIMS_2012-10-14_031906_DMNxxj.log</t>
  </si>
  <si>
    <t>/nas/mictau/XP_2012_01_12__0434/tests/ppc/mix/mix081_power.opt.goto_ALL_CLAIMS_2012-10-14_031914_tpoEyg.log</t>
  </si>
  <si>
    <t>/nas/mictau/XP_2012_01_12__0434/tests/ppc/mix/mix081_pso.goto_ALL_CLAIMS_2012-10-14_031601_h4Sb6E.log</t>
  </si>
  <si>
    <t>/nas/mictau/XP_2012_01_12__0434/tests/ppc/mix/mix081_pso.oepc.goto_ALL_CLAIMS_2012-10-14_031609_PibIhP.log</t>
  </si>
  <si>
    <t>/nas/mictau/XP_2012_01_12__0434/tests/ppc/mix/mix081_pso.opt.goto_ALL_CLAIMS_2012-10-14_031618_Y0RQxC.log</t>
  </si>
  <si>
    <t>/nas/mictau/XP_2012_01_12__0434/tests/ppc/mix/mix081_rmo.goto_ALL_CLAIMS_2012-10-14_031626_qldufE.log</t>
  </si>
  <si>
    <t>/nas/mictau/XP_2012_01_12__0434/tests/ppc/mix/mix080_pso.opt.goto_ALL_CLAIMS_2012-10-14_031236_Y3Nbjt.log</t>
  </si>
  <si>
    <t>/nas/mictau/XP_2012_01_12__0434/tests/ppc/mix/mix080_rmo.goto_ALL_CLAIMS_2012-10-14_031245_y1nx31.log</t>
  </si>
  <si>
    <t>/nas/mictau/XP_2012_01_12__0434/tests/ppc/mix/mix080_rmo.oepc.goto_ALL_CLAIMS_2012-10-14_031302_FvopxQ.log</t>
  </si>
  <si>
    <t>/nas/mictau/XP_2012_01_12__0434/tests/ppc/mix/mix080_rmo.opt.goto_ALL_CLAIMS_2012-10-14_031310_BpZz7V.log</t>
  </si>
  <si>
    <t>/nas/mictau/XP_2012_01_12__0434/tests/ppc/mix/mix080_sc.goto_ALL_CLAIMS_2012-10-14_031052_p5WPIH.log</t>
  </si>
  <si>
    <t>/nas/mictau/XP_2012_01_12__0434/tests/ppc/mix/mix080_tso.cav11.goto_ALL_CLAIMS_2012-10-14_031100_1WBHoH.log</t>
  </si>
  <si>
    <t>/nas/mictau/XP_2012_01_12__0434/tests/ppc/mix/mix080_tso.goto_ALL_CLAIMS_2012-10-14_031155_KmaxQF.log</t>
  </si>
  <si>
    <t>/nas/mictau/XP_2012_01_12__0434/tests/ppc/mix/mix082_tso.opt.goto_ALL_CLAIMS_2012-10-14_032013_Ac8lMT.log</t>
  </si>
  <si>
    <t>/nas/mictau/XP_2012_01_12__0434/tests/ppc/mix/mix083_power.goto_ALL_CLAIMS_2012-10-14_032718_nsxc5f.log</t>
  </si>
  <si>
    <t>ppc/mix/mix083</t>
  </si>
  <si>
    <t>/nas/mictau/XP_2012_01_12__0434/tests/ppc/mix/mix083_power.oepc.goto_ALL_CLAIMS_2012-10-14_032944_gZhSkV.log</t>
  </si>
  <si>
    <t>/nas/mictau/XP_2012_01_12__0434/tests/ppc/mix/mix083_power.opt.goto_ALL_CLAIMS_2012-10-14_032952_KYm2WZ.log</t>
  </si>
  <si>
    <t>/nas/mictau/XP_2012_01_12__0434/tests/ppc/mix/mix082_power.oepc.goto_ALL_CLAIMS_2012-10-14_032252_0NAZyL.log</t>
  </si>
  <si>
    <t>/nas/mictau/XP_2012_01_12__0434/tests/ppc/mix/mix082_power.opt.goto_ALL_CLAIMS_2012-10-14_032301_k6cElD.log</t>
  </si>
  <si>
    <t>/nas/mictau/XP_2012_01_12__0434/tests/ppc/mix/mix082_pso.goto_ALL_CLAIMS_2012-10-14_032020_zPkIuO.log</t>
  </si>
  <si>
    <t>/nas/mictau/XP_2012_01_12__0434/tests/ppc/mix/mix082_pso.oepc.goto_ALL_CLAIMS_2012-10-14_032034_VJwBnl.log</t>
  </si>
  <si>
    <t>/nas/mictau/XP_2012_01_12__0434/tests/ppc/mix/mix082_pso.opt.goto_ALL_CLAIMS_2012-10-14_032049_9p9W3s.log</t>
  </si>
  <si>
    <t>/nas/mictau/XP_2012_01_12__0434/tests/ppc/mix/mix082_rmo.goto_ALL_CLAIMS_2012-10-14_032104_8XHI2i.log</t>
  </si>
  <si>
    <t>/nas/mictau/XP_2012_01_12__0434/tests/ppc/mix/mix082_rmo.oepc.goto_ALL_CLAIMS_2012-10-14_032139_WLw1k9.log</t>
  </si>
  <si>
    <t>/nas/mictau/XP_2012_01_12__0434/tests/ppc/mix/mix082_rmo.opt.goto_ALL_CLAIMS_2012-10-14_032148_SnTRwW.log</t>
  </si>
  <si>
    <t>/nas/mictau/XP_2012_01_12__0434/tests/ppc/mix/mix081_rmo.oepc.goto_ALL_CLAIMS_2012-10-14_031639_LlYz1U.log</t>
  </si>
  <si>
    <t>/nas/mictau/XP_2012_01_12__0434/tests/ppc/mix/mix081_rmo.opt.goto_ALL_CLAIMS_2012-10-14_031648_UT8atr.log</t>
  </si>
  <si>
    <t>/nas/mictau/XP_2012_01_12__0434/tests/ppc/mix/mix081_sc.goto_ALL_CLAIMS_2012-10-14_031456_WNgvzt.log</t>
  </si>
  <si>
    <t>/nas/mictau/XP_2012_01_12__0434/tests/ppc/mix/mix081_tso.cav11.goto_ALL_CLAIMS_2012-10-14_031503_4Fx8WH.log</t>
  </si>
  <si>
    <t>/nas/mictau/XP_2012_01_12__0434/tests/ppc/mix/mix081_tso.goto_ALL_CLAIMS_2012-10-14_031540_aLx0fj.log</t>
  </si>
  <si>
    <t>/nas/mictau/XP_2012_01_12__0434/tests/ppc/mix/mix081_tso.oepc.goto_ALL_CLAIMS_2012-10-14_031547_eDo1LX.log</t>
  </si>
  <si>
    <t>/nas/mictau/XP_2012_01_12__0434/tests/ppc/mix/mix083_tso.opt.goto_ALL_CLAIMS_2012-10-14_032459_suyReV.log</t>
  </si>
  <si>
    <t>/nas/mictau/XP_2012_01_12__0434/tests/ppc/mix/mix084_power.goto_ALL_CLAIMS_2012-10-14_033229_KdMANT.log</t>
  </si>
  <si>
    <t>ppc/mix/mix084</t>
  </si>
  <si>
    <t>/nas/mictau/XP_2012_01_12__0434/tests/ppc/mix/mix084_power.oepc.goto_ALL_CLAIMS_2012-10-14_033546_W1RtkO.log</t>
  </si>
  <si>
    <t>/nas/mictau/XP_2012_01_12__0434/tests/ppc/mix/mix084_power.opt.goto_ALL_CLAIMS_2012-10-14_033554_eFurKH.log</t>
  </si>
  <si>
    <t>/nas/mictau/XP_2012_01_12__0434/tests/ppc/mix/mix084_pso.goto_ALL_CLAIMS_2012-10-14_033129_vnS1d6.log</t>
  </si>
  <si>
    <t>/nas/mictau/XP_2012_01_12__0434/tests/ppc/mix/mix084_pso.oepc.goto_ALL_CLAIMS_2012-10-14_033138_okrHVE.log</t>
  </si>
  <si>
    <t>/nas/mictau/XP_2012_01_12__0434/tests/ppc/mix/mix083_pso.goto_ALL_CLAIMS_2012-10-14_032507_QbmgAA.log</t>
  </si>
  <si>
    <t>/nas/mictau/XP_2012_01_12__0434/tests/ppc/mix/mix083_pso.oepc.goto_ALL_CLAIMS_2012-10-14_032526_ZFUHQU.log</t>
  </si>
  <si>
    <t>/nas/mictau/XP_2012_01_12__0434/tests/ppc/mix/mix083_pso.opt.goto_ALL_CLAIMS_2012-10-14_032535_hnPaL7.log</t>
  </si>
  <si>
    <t>/nas/mictau/XP_2012_01_12__0434/tests/ppc/mix/mix083_rmo.goto_ALL_CLAIMS_2012-10-14_032543_2lxIkr.log</t>
  </si>
  <si>
    <t>/nas/mictau/XP_2012_01_12__0434/tests/ppc/mix/mix083_rmo.oepc.goto_ALL_CLAIMS_2012-10-14_032701_uXBado.log</t>
  </si>
  <si>
    <t>/nas/mictau/XP_2012_01_12__0434/tests/ppc/mix/mix083_rmo.opt.goto_ALL_CLAIMS_2012-10-14_032709_I88Ud0.log</t>
  </si>
  <si>
    <t>/nas/mictau/XP_2012_01_12__0434/tests/ppc/mix/mix083_sc.goto_ALL_CLAIMS_2012-10-14_032310_JsaPhT.log</t>
  </si>
  <si>
    <t>/nas/mictau/XP_2012_01_12__0434/tests/ppc/mix/mix083_tso.cav11.goto_ALL_CLAIMS_2012-10-14_032317_PJqdsm.log</t>
  </si>
  <si>
    <t>/nas/mictau/XP_2012_01_12__0434/tests/ppc/mix/mix082_sc.goto_ALL_CLAIMS_2012-10-14_031923_Z3ELb4.log</t>
  </si>
  <si>
    <t>/nas/mictau/XP_2012_01_12__0434/tests/ppc/mix/mix082_tso.cav11.goto_ALL_CLAIMS_2012-10-14_031931_fboJvt.log</t>
  </si>
  <si>
    <t>/nas/mictau/XP_2012_01_12__0434/tests/ppc/mix/mix082_tso.goto_ALL_CLAIMS_2012-10-14_031959_C07pJ0.log</t>
  </si>
  <si>
    <t>/nas/mictau/XP_2012_01_12__0434/tests/ppc/mix/mix082_tso.oepc.goto_ALL_CLAIMS_2012-10-14_032006_uwe5lG.log</t>
  </si>
  <si>
    <t>/nas/mictau/XP_2012_01_12__0434/tests/ppc/mix/mix084_tso.opt.goto_ALL_CLAIMS_2012-10-14_033121_kFYj5j.log</t>
  </si>
  <si>
    <t>/nas/mictau/XP_2012_01_12__0434/tests/ppc/mix/mix085_power.goto_ALL_CLAIMS_2012-10-14_033837_Y0kgTU.log</t>
  </si>
  <si>
    <t>ppc/mix/mix085</t>
  </si>
  <si>
    <t>/nas/mictau/XP_2012_01_12__0434/tests/ppc/mix/mix085_power.oepc.goto_ALL_CLAIMS_2012-10-14_033900_gKnoIX.log</t>
  </si>
  <si>
    <t>/nas/mictau/XP_2012_01_12__0434/tests/ppc/mix/mix085_power.opt.goto_ALL_CLAIMS_2012-10-14_033908_A8BShW.log</t>
  </si>
  <si>
    <t>/nas/mictau/XP_2012_01_12__0434/tests/ppc/mix/mix085_pso.goto_ALL_CLAIMS_2012-10-14_033717_NoztSD.log</t>
  </si>
  <si>
    <t>/nas/mictau/XP_2012_01_12__0434/tests/ppc/mix/mix085_pso.oepc.goto_ALL_CLAIMS_2012-10-14_033740_9hwjRm.log</t>
  </si>
  <si>
    <t>/nas/mictau/XP_2012_01_12__0434/tests/ppc/mix/mix085_pso.opt.goto_ALL_CLAIMS_2012-10-14_033749_ClUKUv.log</t>
  </si>
  <si>
    <t>/nas/mictau/XP_2012_01_12__0434/tests/ppc/mix/mix085_rmo.goto_ALL_CLAIMS_2012-10-14_033757_8rCsvl.log</t>
  </si>
  <si>
    <t>/nas/mictau/XP_2012_01_12__0434/tests/ppc/mix/mix084_pso.opt.goto_ALL_CLAIMS_2012-10-14_033146_T8xRB2.log</t>
  </si>
  <si>
    <t>/nas/mictau/XP_2012_01_12__0434/tests/ppc/mix/mix084_rmo.goto_ALL_CLAIMS_2012-10-14_033155_rPBOkv.log</t>
  </si>
  <si>
    <t>/nas/mictau/XP_2012_01_12__0434/tests/ppc/mix/mix084_rmo.oepc.goto_ALL_CLAIMS_2012-10-14_033210_rNdqhc.log</t>
  </si>
  <si>
    <t>/nas/mictau/XP_2012_01_12__0434/tests/ppc/mix/mix084_rmo.opt.goto_ALL_CLAIMS_2012-10-14_033218_TMoHRo.log</t>
  </si>
  <si>
    <t>/nas/mictau/XP_2012_01_12__0434/tests/ppc/mix/mix084_sc.goto_ALL_CLAIMS_2012-10-14_033001_Fmhyx1.log</t>
  </si>
  <si>
    <t>/nas/mictau/XP_2012_01_12__0434/tests/ppc/mix/mix084_tso.cav11.goto_ALL_CLAIMS_2012-10-14_033008_mTQSvg.log</t>
  </si>
  <si>
    <t>/nas/mictau/XP_2012_01_12__0434/tests/ppc/mix/mix084_tso.goto_ALL_CLAIMS_2012-10-14_033107_j0vcg4.log</t>
  </si>
  <si>
    <t>/nas/mictau/XP_2012_01_12__0434/tests/ppc/mix/mix084_tso.oepc.goto_ALL_CLAIMS_2012-10-14_033114_pZtDtj.log</t>
  </si>
  <si>
    <t>/nas/mictau/XP_2012_01_12__0434/tests/ppc/mix/mix083_tso.goto_ALL_CLAIMS_2012-10-14_032445_18RDME.log</t>
  </si>
  <si>
    <t>/nas/mictau/XP_2012_01_12__0434/tests/ppc/mix/mix083_tso.oepc.goto_ALL_CLAIMS_2012-10-14_032452_AYpO7T.log</t>
  </si>
  <si>
    <t>/nas/mictau/XP_2012_01_12__0434/tests/ppc/mix/mix087_power.oepc.goto_ALL_CLAIMS_2012-10-14_034545_mCt5MM.log</t>
  </si>
  <si>
    <t>/nas/mictau/XP_2012_01_12__0434/tests/ppc/mix/mix087_power.opt.goto_ALL_CLAIMS_2012-10-14_034554_uHTz90.log</t>
  </si>
  <si>
    <t>/nas/mictau/XP_2012_01_12__0434/tests/ppc/mix/mix086_power.oepc.goto_ALL_CLAIMS_2012-10-14_034243_ItJGVW.log</t>
  </si>
  <si>
    <t>/nas/mictau/XP_2012_01_12__0434/tests/ppc/mix/mix086_power.opt.goto_ALL_CLAIMS_2012-10-14_034250_tBDEXH.log</t>
  </si>
  <si>
    <t>/nas/mictau/XP_2012_01_12__0434/tests/ppc/mix/mix086_pso.goto_ALL_CLAIMS_2012-10-14_034044_W60fp6.log</t>
  </si>
  <si>
    <t>/nas/mictau/XP_2012_01_12__0434/tests/ppc/mix/mix086_pso.oepc.goto_ALL_CLAIMS_2012-10-14_034114_twH1kD.log</t>
  </si>
  <si>
    <t>/nas/mictau/XP_2012_01_12__0434/tests/ppc/mix/mix086_pso.opt.goto_ALL_CLAIMS_2012-10-14_034122_J1Y4Kz.log</t>
  </si>
  <si>
    <t>/nas/mictau/XP_2012_01_12__0434/tests/ppc/mix/mix086_rmo.goto_ALL_CLAIMS_2012-10-14_034131_woDNgW.log</t>
  </si>
  <si>
    <t>/nas/mictau/XP_2012_01_12__0434/tests/ppc/mix/mix086_rmo.oepc.goto_ALL_CLAIMS_2012-10-14_034200_7X5gL2.log</t>
  </si>
  <si>
    <t>/nas/mictau/XP_2012_01_12__0434/tests/ppc/mix/mix086_rmo.opt.goto_ALL_CLAIMS_2012-10-14_034208_HPCDKX.log</t>
  </si>
  <si>
    <t>/nas/mictau/XP_2012_01_12__0434/tests/ppc/mix/mix085_rmo.oepc.goto_ALL_CLAIMS_2012-10-14_033820_TWRLCt.log</t>
  </si>
  <si>
    <t>/nas/mictau/XP_2012_01_12__0434/tests/ppc/mix/mix085_rmo.opt.goto_ALL_CLAIMS_2012-10-14_033828_ebjLKn.log</t>
  </si>
  <si>
    <t>/nas/mictau/XP_2012_01_12__0434/tests/ppc/mix/mix085_sc.goto_ALL_CLAIMS_2012-10-14_033603_QwERxv.log</t>
  </si>
  <si>
    <t>/nas/mictau/XP_2012_01_12__0434/tests/ppc/mix/mix085_tso.cav11.goto_ALL_CLAIMS_2012-10-14_033610_NOPe6l.log</t>
  </si>
  <si>
    <t>/nas/mictau/XP_2012_01_12__0434/tests/ppc/mix/mix085_tso.goto_ALL_CLAIMS_2012-10-14_033634_tcohNT.log</t>
  </si>
  <si>
    <t>/nas/mictau/XP_2012_01_12__0434/tests/ppc/mix/mix085_tso.oepc.goto_ALL_CLAIMS_2012-10-14_033657_PGInMF.log</t>
  </si>
  <si>
    <t>/nas/mictau/XP_2012_01_12__0434/tests/ppc/mix/mix085_tso.opt.goto_ALL_CLAIMS_2012-10-14_033707_PP0vv4.log</t>
  </si>
  <si>
    <t>/nas/mictau/XP_2012_01_12__0434/tests/ppc/mix/mix086_power.goto_ALL_CLAIMS_2012-10-14_034217_bOeQVe.log</t>
  </si>
  <si>
    <t>ppc/mix/mix086</t>
  </si>
  <si>
    <t>/nas/mictau/XP_2012_01_12__0434/tests/ppc/mix/mix088_power.oepc.goto_ALL_CLAIMS_2012-10-14_035009_KkTYux.log</t>
  </si>
  <si>
    <t>/nas/mictau/XP_2012_01_12__0434/tests/ppc/mix/mix088_power.opt.goto_ALL_CLAIMS_2012-10-14_035019_q2WjIg.log</t>
  </si>
  <si>
    <t>/nas/mictau/XP_2012_01_12__0434/tests/ppc/mix/mix088_pso.goto_ALL_CLAIMS_2012-10-14_034730_OpaHWB.log</t>
  </si>
  <si>
    <t>/nas/mictau/XP_2012_01_12__0434/tests/ppc/mix/mix088_pso.oepc.goto_ALL_CLAIMS_2012-10-14_034759_D5KTlp.log</t>
  </si>
  <si>
    <t>/nas/mictau/XP_2012_01_12__0434/tests/ppc/mix/mix087_pso.goto_ALL_CLAIMS_2012-10-14_034403_uVaIwQ.log</t>
  </si>
  <si>
    <t>/nas/mictau/XP_2012_01_12__0434/tests/ppc/mix/mix087_pso.oepc.goto_ALL_CLAIMS_2012-10-14_034420_EW8Mlp.log</t>
  </si>
  <si>
    <t>/nas/mictau/XP_2012_01_12__0434/tests/ppc/mix/mix087_pso.opt.goto_ALL_CLAIMS_2012-10-14_034429_Ogfumo.log</t>
  </si>
  <si>
    <t>/nas/mictau/XP_2012_01_12__0434/tests/ppc/mix/mix087_rmo.goto_ALL_CLAIMS_2012-10-14_034437_J7Rpap.log</t>
  </si>
  <si>
    <t>/nas/mictau/XP_2012_01_12__0434/tests/ppc/mix/mix087_rmo.oepc.goto_ALL_CLAIMS_2012-10-14_034459_bH5gWH.log</t>
  </si>
  <si>
    <t>/nas/mictau/XP_2012_01_12__0434/tests/ppc/mix/mix087_rmo.opt.goto_ALL_CLAIMS_2012-10-14_034508_DQ2TIY.log</t>
  </si>
  <si>
    <t>/nas/mictau/XP_2012_01_12__0434/tests/ppc/mix/mix087_sc.goto_ALL_CLAIMS_2012-10-14_034259_lwYgpi.log</t>
  </si>
  <si>
    <t>/nas/mictau/XP_2012_01_12__0434/tests/ppc/mix/mix087_tso.cav11.goto_ALL_CLAIMS_2012-10-14_034306_Z4EEfr.log</t>
  </si>
  <si>
    <t>/nas/mictau/XP_2012_01_12__0434/tests/ppc/mix/mix086_sc.goto_ALL_CLAIMS_2012-10-14_033917_N022fe.log</t>
  </si>
  <si>
    <t>/nas/mictau/XP_2012_01_12__0434/tests/ppc/mix/mix086_tso.cav11.goto_ALL_CLAIMS_2012-10-14_033925_h8bKgd.log</t>
  </si>
  <si>
    <t>/nas/mictau/XP_2012_01_12__0434/tests/ppc/mix/mix086_tso.goto_ALL_CLAIMS_2012-10-14_033954_s7tPSk.log</t>
  </si>
  <si>
    <t>/nas/mictau/XP_2012_01_12__0434/tests/ppc/mix/mix086_tso.oepc.goto_ALL_CLAIMS_2012-10-14_034027_w43VtX.log</t>
  </si>
  <si>
    <t>/nas/mictau/XP_2012_01_12__0434/tests/ppc/mix/mix086_tso.opt.goto_ALL_CLAIMS_2012-10-14_034035_ZMlNzy.log</t>
  </si>
  <si>
    <t>/nas/mictau/XP_2012_01_12__0434/tests/ppc/mix/mix087_power.goto_ALL_CLAIMS_2012-10-14_034516_iGsn8z.log</t>
  </si>
  <si>
    <t>ppc/mix/mix087</t>
  </si>
  <si>
    <t>/nas/mictau/XP_2012_01_12__0434/tests/ppc/mix/mix089_power.oepc.goto_ALL_CLAIMS_2012-10-14_035348_tER1Ux.log</t>
  </si>
  <si>
    <t>/nas/mictau/XP_2012_01_12__0434/tests/ppc/mix/mix089_power.opt.goto_ALL_CLAIMS_2012-10-14_035406_MeeVKQ.log</t>
  </si>
  <si>
    <t>/nas/mictau/XP_2012_01_12__0434/tests/ppc/mix/mix089_pso.goto_ALL_CLAIMS_2012-10-14_035133_1mLLbK.log</t>
  </si>
  <si>
    <t>/nas/mictau/XP_2012_01_12__0434/tests/ppc/mix/mix089_pso.oepc.goto_ALL_CLAIMS_2012-10-14_035151_Crg6Zc.log</t>
  </si>
  <si>
    <t>/nas/mictau/XP_2012_01_12__0434/tests/ppc/mix/mix089_pso.opt.goto_ALL_CLAIMS_2012-10-14_035211_ksJGK0.log</t>
  </si>
  <si>
    <t>/nas/mictau/XP_2012_01_12__0434/tests/ppc/mix/mix089_rmo.goto_ALL_CLAIMS_2012-10-14_035220_Ifdap2.log</t>
  </si>
  <si>
    <t>/nas/mictau/XP_2012_01_12__0434/tests/ppc/mix/mix088_pso.opt.goto_ALL_CLAIMS_2012-10-14_034808_0L3P0C.log</t>
  </si>
  <si>
    <t>/nas/mictau/XP_2012_01_12__0434/tests/ppc/mix/mix088_rmo.goto_ALL_CLAIMS_2012-10-14_034816_xz4bRw.log</t>
  </si>
  <si>
    <t>/nas/mictau/XP_2012_01_12__0434/tests/ppc/mix/mix088_rmo.oepc.goto_ALL_CLAIMS_2012-10-14_034850_9M0Ngd.log</t>
  </si>
  <si>
    <t>/nas/mictau/XP_2012_01_12__0434/tests/ppc/mix/mix088_rmo.opt.goto_ALL_CLAIMS_2012-10-14_034859_38oiib.log</t>
  </si>
  <si>
    <t>/nas/mictau/XP_2012_01_12__0434/tests/ppc/mix/mix088_sc.goto_ALL_CLAIMS_2012-10-14_034602_T18a3B.log</t>
  </si>
  <si>
    <t>/nas/mictau/XP_2012_01_12__0434/tests/ppc/mix/mix088_tso.cav11.goto_ALL_CLAIMS_2012-10-14_034609_YzInKN.log</t>
  </si>
  <si>
    <t>/nas/mictau/XP_2012_01_12__0434/tests/ppc/mix/mix088_tso.goto_ALL_CLAIMS_2012-10-14_034644_gaEkuI.log</t>
  </si>
  <si>
    <t>/nas/mictau/XP_2012_01_12__0434/tests/ppc/mix/mix088_tso.oepc.goto_ALL_CLAIMS_2012-10-14_034704_j0mjyI.log</t>
  </si>
  <si>
    <t>/nas/mictau/XP_2012_01_12__0434/tests/ppc/mix/mix087_tso.goto_ALL_CLAIMS_2012-10-14_034326_N8aXQS.log</t>
  </si>
  <si>
    <t>/nas/mictau/XP_2012_01_12__0434/tests/ppc/mix/mix087_tso.oepc.goto_ALL_CLAIMS_2012-10-14_034343_8Poj3y.log</t>
  </si>
  <si>
    <t>/nas/mictau/XP_2012_01_12__0434/tests/ppc/mix/mix087_tso.opt.goto_ALL_CLAIMS_2012-10-14_034353_r8Y2nl.log</t>
  </si>
  <si>
    <t>/nas/mictau/XP_2012_01_12__0434/tests/ppc/mix/mix088_power.goto_ALL_CLAIMS_2012-10-14_034907_7sropZ.log</t>
  </si>
  <si>
    <t>ppc/mix/mix088</t>
  </si>
  <si>
    <t>/nas/mictau/XP_2012_01_12__0434/tests/ppc/mix/mix090_power.opt.goto_ALL_CLAIMS_2012-10-14_035638_mqFu0u.log</t>
  </si>
  <si>
    <t>/nas/mictau/XP_2012_01_12__0434/tests/ppc/mix/mix090_pso.goto_ALL_CLAIMS_2012-10-14_035513_3DIe5t.log</t>
  </si>
  <si>
    <t>/nas/mictau/XP_2012_01_12__0434/tests/ppc/mix/mix090_pso.oepc.goto_ALL_CLAIMS_2012-10-14_035527_VYDBi5.log</t>
  </si>
  <si>
    <t>/nas/mictau/XP_2012_01_12__0434/tests/ppc/mix/mix090_pso.opt.goto_ALL_CLAIMS_2012-10-14_035535_w94ypV.log</t>
  </si>
  <si>
    <t>/nas/mictau/XP_2012_01_12__0434/tests/ppc/mix/mix090_rmo.goto_ALL_CLAIMS_2012-10-14_035543_3KD8hB.log</t>
  </si>
  <si>
    <t>/nas/mictau/XP_2012_01_12__0434/tests/ppc/mix/mix090_rmo.oepc.goto_ALL_CLAIMS_2012-10-14_035558_SCEmlv.log</t>
  </si>
  <si>
    <t>/nas/mictau/XP_2012_01_12__0434/tests/ppc/mix/mix090_rmo.opt.goto_ALL_CLAIMS_2012-10-14_035606_QcI0ew.log</t>
  </si>
  <si>
    <t>/nas/mictau/XP_2012_01_12__0434/tests/ppc/mix/mix089_rmo.oepc.goto_ALL_CLAIMS_2012-10-14_035238_SnMCoA.log</t>
  </si>
  <si>
    <t>/nas/mictau/XP_2012_01_12__0434/tests/ppc/mix/mix089_rmo.opt.goto_ALL_CLAIMS_2012-10-14_035256_i9xGmp.log</t>
  </si>
  <si>
    <t>/nas/mictau/XP_2012_01_12__0434/tests/ppc/mix/mix089_sc.goto_ALL_CLAIMS_2012-10-14_035027_7Eab0W.log</t>
  </si>
  <si>
    <t>/nas/mictau/XP_2012_01_12__0434/tests/ppc/mix/mix089_tso.cav11.goto_ALL_CLAIMS_2012-10-14_035034_1N9xRx.log</t>
  </si>
  <si>
    <t>/nas/mictau/XP_2012_01_12__0434/tests/ppc/mix/mix089_tso.goto_ALL_CLAIMS_2012-10-14_035059_snfufQ.log</t>
  </si>
  <si>
    <t>/nas/mictau/XP_2012_01_12__0434/tests/ppc/mix/mix089_tso.oepc.goto_ALL_CLAIMS_2012-10-14_035117_iS7hqN.log</t>
  </si>
  <si>
    <t>/nas/mictau/XP_2012_01_12__0434/tests/ppc/mix/mix089_tso.opt.goto_ALL_CLAIMS_2012-10-14_035125_J5Wtml.log</t>
  </si>
  <si>
    <t>/nas/mictau/XP_2012_01_12__0434/tests/ppc/mix/mix090_power.goto_ALL_CLAIMS_2012-10-14_035614_NRdMjx.log</t>
  </si>
  <si>
    <t>ppc/mix/mix090</t>
  </si>
  <si>
    <t>/nas/mictau/XP_2012_01_12__0434/tests/ppc/mix/mix088_tso.opt.goto_ALL_CLAIMS_2012-10-14_034721_KkEpM7.log</t>
  </si>
  <si>
    <t>/nas/mictau/XP_2012_01_12__0434/tests/ppc/mix/mix089_power.goto_ALL_CLAIMS_2012-10-14_035304_EHrcim.log</t>
  </si>
  <si>
    <t>ppc/mix/mix089</t>
  </si>
  <si>
    <t>/nas/mictau/XP_2012_01_12__0434/tests/ppc/mix/mix092_pso.oepc.goto_ALL_CLAIMS_2012-10-14_040127_5kMtd8.log</t>
  </si>
  <si>
    <t>/nas/mictau/XP_2012_01_12__0434/tests/ppc/mix/mix091_pso.goto_ALL_CLAIMS_2012-10-14_035755_J5SJ2B.log</t>
  </si>
  <si>
    <t>/nas/mictau/XP_2012_01_12__0434/tests/ppc/mix/mix091_pso.oepc.goto_ALL_CLAIMS_2012-10-14_035821_N5QMmM.log</t>
  </si>
  <si>
    <t>/nas/mictau/XP_2012_01_12__0434/tests/ppc/mix/mix091_pso.opt.goto_ALL_CLAIMS_2012-10-14_035830_w26Lvd.log</t>
  </si>
  <si>
    <t>/nas/mictau/XP_2012_01_12__0434/tests/ppc/mix/mix091_rmo.goto_ALL_CLAIMS_2012-10-14_035838_kefDfQ.log</t>
  </si>
  <si>
    <t>/nas/mictau/XP_2012_01_12__0434/tests/ppc/mix/mix091_rmo.oepc.goto_ALL_CLAIMS_2012-10-14_035901_hde5n8.log</t>
  </si>
  <si>
    <t>/nas/mictau/XP_2012_01_12__0434/tests/ppc/mix/mix091_rmo.opt.goto_ALL_CLAIMS_2012-10-14_035909_6U1fYt.log</t>
  </si>
  <si>
    <t>/nas/mictau/XP_2012_01_12__0434/tests/ppc/mix/mix091_sc.goto_ALL_CLAIMS_2012-10-14_035646_XZhuGZ.log</t>
  </si>
  <si>
    <t>/nas/mictau/XP_2012_01_12__0434/tests/ppc/mix/mix091_tso.cav11.goto_ALL_CLAIMS_2012-10-14_035653_59TVOB.log</t>
  </si>
  <si>
    <t>/nas/mictau/XP_2012_01_12__0434/tests/ppc/mix/mix090_sc.goto_ALL_CLAIMS_2012-10-14_035415_IVf6nL.log</t>
  </si>
  <si>
    <t>/nas/mictau/XP_2012_01_12__0434/tests/ppc/mix/mix090_tso.cav11.goto_ALL_CLAIMS_2012-10-14_035423_LA0NnX.log</t>
  </si>
  <si>
    <t>/nas/mictau/XP_2012_01_12__0434/tests/ppc/mix/mix090_tso.goto_ALL_CLAIMS_2012-10-14_035440_erBC5f.log</t>
  </si>
  <si>
    <t>/nas/mictau/XP_2012_01_12__0434/tests/ppc/mix/mix090_tso.oepc.goto_ALL_CLAIMS_2012-10-14_035457_o75htS.log</t>
  </si>
  <si>
    <t>/nas/mictau/XP_2012_01_12__0434/tests/ppc/mix/mix090_tso.opt.goto_ALL_CLAIMS_2012-10-14_035504_E3ubXL.log</t>
  </si>
  <si>
    <t>/nas/mictau/XP_2012_01_12__0434/tests/ppc/mix/mix091_power.goto_ALL_CLAIMS_2012-10-14_035918_dXoPdF.log</t>
  </si>
  <si>
    <t>ppc/mix/mix091</t>
  </si>
  <si>
    <t>/nas/mictau/XP_2012_01_12__0434/tests/ppc/mix/mix091_power.oepc.goto_ALL_CLAIMS_2012-10-14_035942_rLkBzD.log</t>
  </si>
  <si>
    <t>/nas/mictau/XP_2012_01_12__0434/tests/ppc/mix/mix091_power.opt.goto_ALL_CLAIMS_2012-10-14_035950_ItB02W.log</t>
  </si>
  <si>
    <t>/nas/mictau/XP_2012_01_12__0434/tests/ppc/mix/mix090_power.oepc.goto_ALL_CLAIMS_2012-10-14_035630_PwvnkB.log</t>
  </si>
  <si>
    <t>/nas/mictau/XP_2012_01_12__0434/tests/ppc/mix/mix093_pso.oepc.goto_ALL_CLAIMS_2012-10-14_040501_YE9gbz.log</t>
  </si>
  <si>
    <t>/nas/mictau/XP_2012_01_12__0434/tests/ppc/mix/mix093_pso.opt.goto_ALL_CLAIMS_2012-10-14_040509_TEZoIE.log</t>
  </si>
  <si>
    <t>/nas/mictau/XP_2012_01_12__0434/tests/ppc/mix/mix093_rmo.goto_ALL_CLAIMS_2012-10-14_040518_cl2Ujt.log</t>
  </si>
  <si>
    <t>/nas/mictau/XP_2012_01_12__0434/tests/ppc/mix/mix092_pso.opt.goto_ALL_CLAIMS_2012-10-14_040135_104BVv.log</t>
  </si>
  <si>
    <t>/nas/mictau/XP_2012_01_12__0434/tests/ppc/mix/mix092_rmo.goto_ALL_CLAIMS_2012-10-14_040145_XGxPtA.log</t>
  </si>
  <si>
    <t>/nas/mictau/XP_2012_01_12__0434/tests/ppc/mix/mix092_rmo.oepc.goto_ALL_CLAIMS_2012-10-14_040217_jIYvxY.log</t>
  </si>
  <si>
    <t>/nas/mictau/XP_2012_01_12__0434/tests/ppc/mix/mix092_rmo.opt.goto_ALL_CLAIMS_2012-10-14_040225_wyoHKE.log</t>
  </si>
  <si>
    <t>/nas/mictau/XP_2012_01_12__0434/tests/ppc/mix/mix092_sc.goto_ALL_CLAIMS_2012-10-14_035958_l9CAlU.log</t>
  </si>
  <si>
    <t>/nas/mictau/XP_2012_01_12__0434/tests/ppc/mix/mix092_tso.cav11.goto_ALL_CLAIMS_2012-10-14_040006_KTRvJE.log</t>
  </si>
  <si>
    <t>/nas/mictau/XP_2012_01_12__0434/tests/ppc/mix/mix092_tso.goto_ALL_CLAIMS_2012-10-14_040029_yiHzKD.log</t>
  </si>
  <si>
    <t>/nas/mictau/XP_2012_01_12__0434/tests/ppc/mix/mix092_tso.oepc.goto_ALL_CLAIMS_2012-10-14_040050_0fBKNQ.log</t>
  </si>
  <si>
    <t>/nas/mictau/XP_2012_01_12__0434/tests/ppc/mix/mix091_tso.goto_ALL_CLAIMS_2012-10-14_035714_Hhgwvi.log</t>
  </si>
  <si>
    <t>/nas/mictau/XP_2012_01_12__0434/tests/ppc/mix/mix091_tso.oepc.goto_ALL_CLAIMS_2012-10-14_035738_aiuIHP.log</t>
  </si>
  <si>
    <t>/nas/mictau/XP_2012_01_12__0434/tests/ppc/mix/mix091_tso.opt.goto_ALL_CLAIMS_2012-10-14_035746_nG8AVI.log</t>
  </si>
  <si>
    <t>/nas/mictau/XP_2012_01_12__0434/tests/ppc/mix/mix092_power.goto_ALL_CLAIMS_2012-10-14_040234_jH8xcp.log</t>
  </si>
  <si>
    <t>ppc/mix/mix092</t>
  </si>
  <si>
    <t>/nas/mictau/XP_2012_01_12__0434/tests/ppc/mix/mix092_power.oepc.goto_ALL_CLAIMS_2012-10-14_040309_PzBypV.log</t>
  </si>
  <si>
    <t>/nas/mictau/XP_2012_01_12__0434/tests/ppc/mix/mix092_power.opt.goto_ALL_CLAIMS_2012-10-14_040317_jKgYus.log</t>
  </si>
  <si>
    <t>/nas/mictau/XP_2012_01_12__0434/tests/ppc/mix/mix092_pso.goto_ALL_CLAIMS_2012-10-14_040107_xn6m0U.log</t>
  </si>
  <si>
    <t>/nas/mictau/XP_2012_01_12__0434/tests/ppc/mix/mix094_pso.opt.goto_ALL_CLAIMS_2012-10-14_040817_yZMWfX.log</t>
  </si>
  <si>
    <t>/nas/mictau/XP_2012_01_12__0434/tests/ppc/mix/mix094_rmo.goto_ALL_CLAIMS_2012-10-14_040825_hUoYFk.log</t>
  </si>
  <si>
    <t>/nas/mictau/XP_2012_01_12__0434/tests/ppc/mix/mix094_rmo.oepc.goto_ALL_CLAIMS_2012-10-14_040840_ELzuUp.log</t>
  </si>
  <si>
    <t>/nas/mictau/XP_2012_01_12__0434/tests/ppc/mix/mix094_rmo.opt.goto_ALL_CLAIMS_2012-10-14_040848_ssnSSu.log</t>
  </si>
  <si>
    <t>/nas/mictau/XP_2012_01_12__0434/tests/ppc/mix/mix093_rmo.oepc.goto_ALL_CLAIMS_2012-10-14_040552_3lT6yc.log</t>
  </si>
  <si>
    <t>/nas/mictau/XP_2012_01_12__0434/tests/ppc/mix/mix093_rmo.opt.goto_ALL_CLAIMS_2012-10-14_040600_xZKowI.log</t>
  </si>
  <si>
    <t>/nas/mictau/XP_2012_01_12__0434/tests/ppc/mix/mix093_sc.goto_ALL_CLAIMS_2012-10-14_040326_BBh549.log</t>
  </si>
  <si>
    <t>/nas/mictau/XP_2012_01_12__0434/tests/ppc/mix/mix093_tso.cav11.goto_ALL_CLAIMS_2012-10-14_040333_VOjZR3.log</t>
  </si>
  <si>
    <t>/nas/mictau/XP_2012_01_12__0434/tests/ppc/mix/mix093_tso.goto_ALL_CLAIMS_2012-10-14_040356_K9VcKw.log</t>
  </si>
  <si>
    <t>/nas/mictau/XP_2012_01_12__0434/tests/ppc/mix/mix093_tso.oepc.goto_ALL_CLAIMS_2012-10-14_040421_9zYekp.log</t>
  </si>
  <si>
    <t>/nas/mictau/XP_2012_01_12__0434/tests/ppc/mix/mix093_tso.opt.goto_ALL_CLAIMS_2012-10-14_040429_ku83fR.log</t>
  </si>
  <si>
    <t>/nas/mictau/XP_2012_01_12__0434/tests/ppc/mix/mix094_power.goto_ALL_CLAIMS_2012-10-14_040856_Ss4LRN.log</t>
  </si>
  <si>
    <t>ppc/mix/mix094</t>
  </si>
  <si>
    <t>/nas/mictau/XP_2012_01_12__0434/tests/ppc/mix/mix092_tso.opt.goto_ALL_CLAIMS_2012-10-14_040058_fLsHpr.log</t>
  </si>
  <si>
    <t>/nas/mictau/XP_2012_01_12__0434/tests/ppc/mix/mix093_power.goto_ALL_CLAIMS_2012-10-14_040608_Cutg2B.log</t>
  </si>
  <si>
    <t>ppc/mix/mix093</t>
  </si>
  <si>
    <t>/nas/mictau/XP_2012_01_12__0434/tests/ppc/mix/mix093_power.oepc.goto_ALL_CLAIMS_2012-10-14_040652_59XbfY.log</t>
  </si>
  <si>
    <t>/nas/mictau/XP_2012_01_12__0434/tests/ppc/mix/mix093_power.opt.goto_ALL_CLAIMS_2012-10-14_040700_zStweo.log</t>
  </si>
  <si>
    <t>/nas/mictau/XP_2012_01_12__0434/tests/ppc/mix/mix093_pso.goto_ALL_CLAIMS_2012-10-14_040437_gmmaf0.log</t>
  </si>
  <si>
    <t>/nas/mictau/XP_2012_01_12__0434/tests/ppc/mix/mix095_pso.opt.goto_ALL_CLAIMS_2012-10-14_041054_0YIae5.log</t>
  </si>
  <si>
    <t>/nas/mictau/XP_2012_01_12__0434/tests/ppc/mix/mix095_rmo.goto_ALL_CLAIMS_2012-10-14_041103_LthAg6.log</t>
  </si>
  <si>
    <t>/nas/mictau/XP_2012_01_12__0434/tests/ppc/mix/mix095_rmo.oepc.goto_ALL_CLAIMS_2012-10-14_041127_UnREOp.log</t>
  </si>
  <si>
    <t>/nas/mictau/XP_2012_01_12__0434/tests/ppc/mix/mix095_rmo.opt.goto_ALL_CLAIMS_2012-10-14_041134_DmKTJG.log</t>
  </si>
  <si>
    <t>/nas/mictau/XP_2012_01_12__0434/tests/ppc/mix/mix095_sc.goto_ALL_CLAIMS_2012-10-14_040929_9D6Edj.log</t>
  </si>
  <si>
    <t>/nas/mictau/XP_2012_01_12__0434/tests/ppc/mix/mix095_tso.cav11.goto_ALL_CLAIMS_2012-10-14_040936_80vQE2.log</t>
  </si>
  <si>
    <t>/nas/mictau/XP_2012_01_12__0434/tests/ppc/mix/mix094_sc.goto_ALL_CLAIMS_2012-10-14_040708_zUpbUx.log</t>
  </si>
  <si>
    <t>/nas/mictau/XP_2012_01_12__0434/tests/ppc/mix/mix094_tso.cav11.goto_ALL_CLAIMS_2012-10-14_040715_oGfFgx.log</t>
  </si>
  <si>
    <t>/nas/mictau/XP_2012_01_12__0434/tests/ppc/mix/mix094_tso.goto_ALL_CLAIMS_2012-10-14_040728_ugyKDD.log</t>
  </si>
  <si>
    <t>/nas/mictau/XP_2012_01_12__0434/tests/ppc/mix/mix094_tso.oepc.goto_ALL_CLAIMS_2012-10-14_040740_LAeZOw.log</t>
  </si>
  <si>
    <t>/nas/mictau/XP_2012_01_12__0434/tests/ppc/mix/mix094_tso.opt.goto_ALL_CLAIMS_2012-10-14_040748_utFbO9.log</t>
  </si>
  <si>
    <t>/nas/mictau/XP_2012_01_12__0434/tests/ppc/mix/mix095_power.goto_ALL_CLAIMS_2012-10-14_041143_QvLcpp.log</t>
  </si>
  <si>
    <t>ppc/mix/mix095</t>
  </si>
  <si>
    <t>/nas/mictau/XP_2012_01_12__0434/tests/ppc/mix/mix095_power.oepc.goto_ALL_CLAIMS_2012-10-14_041214_aLrMCS.log</t>
  </si>
  <si>
    <t>/nas/mictau/XP_2012_01_12__0434/tests/ppc/mix/mix095_power.opt.goto_ALL_CLAIMS_2012-10-14_041223_jRM9hS.log</t>
  </si>
  <si>
    <t>/nas/mictau/XP_2012_01_12__0434/tests/ppc/mix/mix094_power.oepc.goto_ALL_CLAIMS_2012-10-14_040913_YAUbHJ.log</t>
  </si>
  <si>
    <t>/nas/mictau/XP_2012_01_12__0434/tests/ppc/mix/mix094_power.opt.goto_ALL_CLAIMS_2012-10-14_040921_izb0o2.log</t>
  </si>
  <si>
    <t>/nas/mictau/XP_2012_01_12__0434/tests/ppc/mix/mix094_pso.goto_ALL_CLAIMS_2012-10-14_040756_7h5Scn.log</t>
  </si>
  <si>
    <t>/nas/mictau/XP_2012_01_12__0434/tests/ppc/mix/mix094_pso.oepc.goto_ALL_CLAIMS_2012-10-14_040809_xingM0.log</t>
  </si>
  <si>
    <t>/nas/mictau/XP_2012_01_12__0434/tests/ppc/mix/mix096_pso.opt.goto_ALL_CLAIMS_2012-10-14_041419_tq9b1C.log</t>
  </si>
  <si>
    <t>/nas/mictau/XP_2012_01_12__0434/tests/ppc/mix/mix096_rmo.goto_ALL_CLAIMS_2012-10-14_041429_OsRXeA.log</t>
  </si>
  <si>
    <t>/nas/mictau/XP_2012_01_12__0434/tests/ppc/mix/mix096_rmo.oepc.goto_ALL_CLAIMS_2012-10-14_041500_Wof50V.log</t>
  </si>
  <si>
    <t>/nas/mictau/XP_2012_01_12__0434/tests/ppc/mix/mix096_rmo.opt.goto_ALL_CLAIMS_2012-10-14_041509_SpplOW.log</t>
  </si>
  <si>
    <t>/nas/mictau/XP_2012_01_12__0434/tests/ppc/mix/mix096_sc.goto_ALL_CLAIMS_2012-10-14_041231_eF8rDl.log</t>
  </si>
  <si>
    <t>/nas/mictau/XP_2012_01_12__0434/tests/ppc/mix/mix096_tso.cav11.goto_ALL_CLAIMS_2012-10-14_041239_89I1aa.log</t>
  </si>
  <si>
    <t>/nas/mictau/XP_2012_01_12__0434/tests/ppc/mix/mix096_tso.goto_ALL_CLAIMS_2012-10-14_041324_INM0VT.log</t>
  </si>
  <si>
    <t>/nas/mictau/XP_2012_01_12__0434/tests/ppc/mix/mix096_tso.oepc.goto_ALL_CLAIMS_2012-10-14_041338_zqqcWl.log</t>
  </si>
  <si>
    <t>/nas/mictau/XP_2012_01_12__0434/tests/ppc/mix/mix095_tso.goto_ALL_CLAIMS_2012-10-14_041002_pXxHhv.log</t>
  </si>
  <si>
    <t>/nas/mictau/XP_2012_01_12__0434/tests/ppc/mix/mix095_tso.oepc.goto_ALL_CLAIMS_2012-10-14_041016_acmyAt.log</t>
  </si>
  <si>
    <t>/nas/mictau/XP_2012_01_12__0434/tests/ppc/mix/mix095_tso.opt.goto_ALL_CLAIMS_2012-10-14_041024_hFgY98.log</t>
  </si>
  <si>
    <t>/nas/mictau/XP_2012_01_12__0434/tests/ppc/mix/mix096_power.goto_ALL_CLAIMS_2012-10-14_041519_a5c278.log</t>
  </si>
  <si>
    <t>ppc/mix/mix096</t>
  </si>
  <si>
    <t>/nas/mictau/XP_2012_01_12__0434/tests/ppc/mix/mix096_power.oepc.goto_ALL_CLAIMS_2012-10-14_041623_Jllys5.log</t>
  </si>
  <si>
    <t>/nas/mictau/XP_2012_01_12__0434/tests/ppc/mix/mix096_power.opt.goto_ALL_CLAIMS_2012-10-14_041632_NWNc4K.log</t>
  </si>
  <si>
    <t>/nas/mictau/XP_2012_01_12__0434/tests/ppc/mix/mix096_pso.goto_ALL_CLAIMS_2012-10-14_041356_qPAyX3.log</t>
  </si>
  <si>
    <t>/nas/mictau/XP_2012_01_12__0434/tests/ppc/mix/mix096_pso.oepc.goto_ALL_CLAIMS_2012-10-14_041411_KopnCO.log</t>
  </si>
  <si>
    <t>/nas/mictau/XP_2012_01_12__0434/tests/ppc/mix/mix095_pso.goto_ALL_CLAIMS_2012-10-14_041032_1DzyrG.log</t>
  </si>
  <si>
    <t>/nas/mictau/XP_2012_01_12__0434/tests/ppc/mix/mix095_pso.oepc.goto_ALL_CLAIMS_2012-10-14_041046_ebmGER.log</t>
  </si>
  <si>
    <t>/nas/mictau/XP_2012_01_12__0434/tests/ppc/mix/mix098_rmo.opt.goto_ALL_CLAIMS_2012-10-14_042211_teCrRS.log</t>
  </si>
  <si>
    <t>/nas/mictau/XP_2012_01_12__0434/tests/ppc/mix/mix097_rmo.oepc.goto_ALL_CLAIMS_2012-10-14_041844_CWoUP9.log</t>
  </si>
  <si>
    <t>/nas/mictau/XP_2012_01_12__0434/tests/ppc/mix/mix097_rmo.opt.goto_ALL_CLAIMS_2012-10-14_041852_M5jWM8.log</t>
  </si>
  <si>
    <t>/nas/mictau/XP_2012_01_12__0434/tests/ppc/mix/mix097_sc.goto_ALL_CLAIMS_2012-10-14_041643_4FnGiF.log</t>
  </si>
  <si>
    <t>/nas/mictau/XP_2012_01_12__0434/tests/ppc/mix/mix097_tso.cav11.goto_ALL_CLAIMS_2012-10-14_041650_wUnHEJ.log</t>
  </si>
  <si>
    <t>/nas/mictau/XP_2012_01_12__0434/tests/ppc/mix/mix097_tso.goto_ALL_CLAIMS_2012-10-14_041706_hYymQL.log</t>
  </si>
  <si>
    <t>/nas/mictau/XP_2012_01_12__0434/tests/ppc/mix/mix097_tso.oepc.goto_ALL_CLAIMS_2012-10-14_041721_NRQdAa.log</t>
  </si>
  <si>
    <t>/nas/mictau/XP_2012_01_12__0434/tests/ppc/mix/mix097_tso.opt.goto_ALL_CLAIMS_2012-10-14_041729_beOgyG.log</t>
  </si>
  <si>
    <t>/nas/mictau/XP_2012_01_12__0434/tests/ppc/mix/mix098_power.goto_ALL_CLAIMS_2012-10-14_042219_6AkqRw.log</t>
  </si>
  <si>
    <t>ppc/mix/mix098</t>
  </si>
  <si>
    <t>/nas/mictau/XP_2012_01_12__0434/tests/ppc/mix/mix096_tso.opt.goto_ALL_CLAIMS_2012-10-14_041346_X6TyVi.log</t>
  </si>
  <si>
    <t>/nas/mictau/XP_2012_01_12__0434/tests/ppc/mix/mix097_power.goto_ALL_CLAIMS_2012-10-14_041900_RUwbNh.log</t>
  </si>
  <si>
    <t>ppc/mix/mix097</t>
  </si>
  <si>
    <t>/nas/mictau/XP_2012_01_12__0434/tests/ppc/mix/mix097_power.oepc.goto_ALL_CLAIMS_2012-10-14_041926_ohA2GT.log</t>
  </si>
  <si>
    <t>/nas/mictau/XP_2012_01_12__0434/tests/ppc/mix/mix097_power.opt.goto_ALL_CLAIMS_2012-10-14_041934_CQpQXQ.log</t>
  </si>
  <si>
    <t>/nas/mictau/XP_2012_01_12__0434/tests/ppc/mix/mix097_pso.goto_ALL_CLAIMS_2012-10-14_041738_mhTnFr.log</t>
  </si>
  <si>
    <t>/nas/mictau/XP_2012_01_12__0434/tests/ppc/mix/mix097_pso.oepc.goto_ALL_CLAIMS_2012-10-14_041801_7W45z8.log</t>
  </si>
  <si>
    <t>/nas/mictau/XP_2012_01_12__0434/tests/ppc/mix/mix097_pso.opt.goto_ALL_CLAIMS_2012-10-14_041809_aeBMQi.log</t>
  </si>
  <si>
    <t>/nas/mictau/XP_2012_01_12__0434/tests/ppc/mix/mix097_rmo.goto_ALL_CLAIMS_2012-10-14_041817_4WNquo.log</t>
  </si>
  <si>
    <t>/nas/mictau/XP_2012_01_12__0434/tests/ppc/mix/mix099_rmo.opt.goto_ALL_CLAIMS_2012-10-14_042557_XwSEHa.log</t>
  </si>
  <si>
    <t>/nas/mictau/XP_2012_01_12__0434/tests/ppc/mix/mix099_sc.goto_ALL_CLAIMS_2012-10-14_042313_8xgaNu.log</t>
  </si>
  <si>
    <t>/nas/mictau/XP_2012_01_12__0434/tests/ppc/mix/mix099_tso.cav11.goto_ALL_CLAIMS_2012-10-14_042320_ZSKshk.log</t>
  </si>
  <si>
    <t>/nas/mictau/XP_2012_01_12__0434/tests/ppc/mix/mix098_sc.goto_ALL_CLAIMS_2012-10-14_041943_axxOlX.log</t>
  </si>
  <si>
    <t>/nas/mictau/XP_2012_01_12__0434/tests/ppc/mix/mix098_tso.cav11.goto_ALL_CLAIMS_2012-10-14_041950_y7OePf.log</t>
  </si>
  <si>
    <t>/nas/mictau/XP_2012_01_12__0434/tests/ppc/mix/mix098_tso.goto_ALL_CLAIMS_2012-10-14_042017_VZKlbJ.log</t>
  </si>
  <si>
    <t>/nas/mictau/XP_2012_01_12__0434/tests/ppc/mix/mix098_tso.oepc.goto_ALL_CLAIMS_2012-10-14_042032_MFEJ35.log</t>
  </si>
  <si>
    <t>/nas/mictau/XP_2012_01_12__0434/tests/ppc/mix/mix098_tso.opt.goto_ALL_CLAIMS_2012-10-14_042040_uO918P.log</t>
  </si>
  <si>
    <t>/nas/mictau/XP_2012_01_12__0434/tests/ppc/mix/mix099_power.goto_ALL_CLAIMS_2012-10-14_042606_0vm1Bn.log</t>
  </si>
  <si>
    <t>ppc/mix/mix099</t>
  </si>
  <si>
    <t>/nas/mictau/XP_2012_01_12__0434/tests/ppc/mix/mix099_power.oepc.goto_ALL_CLAIMS_2012-10-14_042653_DlyWnk.log</t>
  </si>
  <si>
    <t>/nas/mictau/XP_2012_01_12__0434/tests/ppc/mix/mix099_power.opt.goto_ALL_CLAIMS_2012-10-14_042702_EbMPjy.log</t>
  </si>
  <si>
    <t>/nas/mictau/XP_2012_01_12__0434/tests/ppc/mix/mix098_power.oepc.goto_ALL_CLAIMS_2012-10-14_042256_qkZIo9.log</t>
  </si>
  <si>
    <t>/nas/mictau/XP_2012_01_12__0434/tests/ppc/mix/mix098_power.opt.goto_ALL_CLAIMS_2012-10-14_042305_lILLra.log</t>
  </si>
  <si>
    <t>/nas/mictau/XP_2012_01_12__0434/tests/ppc/mix/mix098_pso.goto_ALL_CLAIMS_2012-10-14_042049_fvzgJY.log</t>
  </si>
  <si>
    <t>/nas/mictau/XP_2012_01_12__0434/tests/ppc/mix/mix098_pso.oepc.goto_ALL_CLAIMS_2012-10-14_042111_Wv3aiD.log</t>
  </si>
  <si>
    <t>/nas/mictau/XP_2012_01_12__0434/tests/ppc/mix/mix098_pso.opt.goto_ALL_CLAIMS_2012-10-14_042120_MBbXXD.log</t>
  </si>
  <si>
    <t>/nas/mictau/XP_2012_01_12__0434/tests/ppc/mix/mix098_rmo.goto_ALL_CLAIMS_2012-10-14_042128_fkHUi4.log</t>
  </si>
  <si>
    <t>/nas/mictau/XP_2012_01_12__0434/tests/ppc/mix/mix098_rmo.oepc.goto_ALL_CLAIMS_2012-10-14_042203_xMerNY.log</t>
  </si>
  <si>
    <t>/nas/mictau/XP_2012_01_12__0434/tests/ppc/mix/mix100_rmo.opt.goto_ALL_CLAIMS_2012-10-14_042914_mwux0p.log</t>
  </si>
  <si>
    <t>/nas/mictau/XP_2012_01_12__0434/tests/ppc/mix/mix100_sc.goto_ALL_CLAIMS_2012-10-14_042711_puiD16.log</t>
  </si>
  <si>
    <t>/nas/mictau/XP_2012_01_12__0434/tests/ppc/mix/mix100_tso.cav11.goto_ALL_CLAIMS_2012-10-14_042718_YurWDK.log</t>
  </si>
  <si>
    <t>/nas/mictau/XP_2012_01_12__0434/tests/ppc/mix/mix100_tso.goto_ALL_CLAIMS_2012-10-14_042740_MS0IPR.log</t>
  </si>
  <si>
    <t>/nas/mictau/XP_2012_01_12__0434/tests/ppc/mix/mix100_tso.oepc.goto_ALL_CLAIMS_2012-10-14_042758_Ytjjc7.log</t>
  </si>
  <si>
    <t>/nas/mictau/XP_2012_01_12__0434/tests/ppc/mix/mix099_tso.goto_ALL_CLAIMS_2012-10-14_042355_lVrNHr.log</t>
  </si>
  <si>
    <t>/nas/mictau/XP_2012_01_12__0434/tests/ppc/mix/mix099_tso.oepc.goto_ALL_CLAIMS_2012-10-14_042411_8fKBac.log</t>
  </si>
  <si>
    <t>/nas/mictau/XP_2012_01_12__0434/tests/ppc/mix/mix099_tso.opt.goto_ALL_CLAIMS_2012-10-14_042419_AZDf69.log</t>
  </si>
  <si>
    <t>/nas/mictau/XP_2012_01_12__0434/tests/ppc/mix/mix100_power.goto_ALL_CLAIMS_2012-10-14_042924_SI7xCt.log</t>
  </si>
  <si>
    <t>ppc/mix/mix100</t>
  </si>
  <si>
    <t>/nas/mictau/XP_2012_01_12__0434/tests/ppc/mix/mix100_power.oepc.goto_ALL_CLAIMS_2012-10-14_042946_7qdwfn.log</t>
  </si>
  <si>
    <t>/nas/mictau/XP_2012_01_12__0434/tests/ppc/mix/mix100_power.opt.goto_ALL_CLAIMS_2012-10-14_042954_A5Kj0G.log</t>
  </si>
  <si>
    <t>/nas/mictau/XP_2012_01_12__0434/tests/ppc/mix/mix100_pso.goto_ALL_CLAIMS_2012-10-14_042815_Eo2GKY.log</t>
  </si>
  <si>
    <t>/nas/mictau/XP_2012_01_12__0434/tests/ppc/mix/mix100_pso.oepc.goto_ALL_CLAIMS_2012-10-14_042832_VZMEpW.log</t>
  </si>
  <si>
    <t>/nas/mictau/XP_2012_01_12__0434/tests/ppc/mix/mix099_pso.goto_ALL_CLAIMS_2012-10-14_042428_cDFLEo.log</t>
  </si>
  <si>
    <t>/nas/mictau/XP_2012_01_12__0434/tests/ppc/mix/mix099_pso.oepc.goto_ALL_CLAIMS_2012-10-14_042454_q7BnEa.log</t>
  </si>
  <si>
    <t>/nas/mictau/XP_2012_01_12__0434/tests/ppc/mix/mix099_pso.opt.goto_ALL_CLAIMS_2012-10-14_042502_LEbbMf.log</t>
  </si>
  <si>
    <t>/nas/mictau/XP_2012_01_12__0434/tests/ppc/mix/mix099_rmo.goto_ALL_CLAIMS_2012-10-14_042511_GHL4GQ.log</t>
  </si>
  <si>
    <t>/nas/mictau/XP_2012_01_12__0434/tests/ppc/mix/mix099_rmo.oepc.goto_ALL_CLAIMS_2012-10-14_042549_aYHMsM.log</t>
  </si>
  <si>
    <t>/nas/mictau/XP_2012_01_12__0434/tests/ppc/mix/mix101_sc.goto_ALL_CLAIMS_2012-10-14_043003_gcDGUj.log</t>
  </si>
  <si>
    <t>/nas/mictau/XP_2012_01_12__0434/tests/ppc/mix/mix101_tso.cav11.goto_ALL_CLAIMS_2012-10-14_043011_bM7Klx.log</t>
  </si>
  <si>
    <t>/nas/mictau/XP_2012_01_12__0434/tests/ppc/mix/mix101_tso.goto_ALL_CLAIMS_2012-10-14_043035_KGyg7U.log</t>
  </si>
  <si>
    <t>/nas/mictau/XP_2012_01_12__0434/tests/ppc/mix/mix101_tso.oepc.goto_ALL_CLAIMS_2012-10-14_043051_52EJxi.log</t>
  </si>
  <si>
    <t>/nas/mictau/XP_2012_01_12__0434/tests/ppc/mix/mix101_tso.opt.goto_ALL_CLAIMS_2012-10-14_043059_qxAuhJ.log</t>
  </si>
  <si>
    <t>/nas/mictau/XP_2012_01_12__0434/tests/ppc/mix/mix102_power.goto_ALL_CLAIMS_2012-10-14_043652_Iznu2H.log</t>
  </si>
  <si>
    <t>ppc/mix/mix102</t>
  </si>
  <si>
    <t>/nas/mictau/XP_2012_01_12__0434/tests/ppc/mix/mix100_tso.opt.goto_ALL_CLAIMS_2012-10-14_042806_0mB0a7.log</t>
  </si>
  <si>
    <t>/nas/mictau/XP_2012_01_12__0434/tests/ppc/mix/mix101_power.goto_ALL_CLAIMS_2012-10-14_043227_qfdJd7.log</t>
  </si>
  <si>
    <t>ppc/mix/mix101</t>
  </si>
  <si>
    <t>/nas/mictau/XP_2012_01_12__0434/tests/ppc/mix/mix101_power.oepc.goto_ALL_CLAIMS_2012-10-14_043310_47GvOY.log</t>
  </si>
  <si>
    <t>/nas/mictau/XP_2012_01_12__0434/tests/ppc/mix/mix101_power.opt.goto_ALL_CLAIMS_2012-10-14_043318_DjznYM.log</t>
  </si>
  <si>
    <t>/nas/mictau/XP_2012_01_12__0434/tests/ppc/mix/mix101_pso.goto_ALL_CLAIMS_2012-10-14_043108_kVox2k.log</t>
  </si>
  <si>
    <t>/nas/mictau/XP_2012_01_12__0434/tests/ppc/mix/mix101_pso.oepc.goto_ALL_CLAIMS_2012-10-14_043124_JC42eV.log</t>
  </si>
  <si>
    <t>/nas/mictau/XP_2012_01_12__0434/tests/ppc/mix/mix101_pso.opt.goto_ALL_CLAIMS_2012-10-14_043132_CQWZnD.log</t>
  </si>
  <si>
    <t>/nas/mictau/XP_2012_01_12__0434/tests/ppc/mix/mix101_rmo.goto_ALL_CLAIMS_2012-10-14_043141_VCUlfn.log</t>
  </si>
  <si>
    <t>/nas/mictau/XP_2012_01_12__0434/tests/ppc/mix/mix100_pso.opt.goto_ALL_CLAIMS_2012-10-14_042840_SeWq8G.log</t>
  </si>
  <si>
    <t>/nas/mictau/XP_2012_01_12__0434/tests/ppc/mix/mix100_rmo.goto_ALL_CLAIMS_2012-10-14_042848_9ezl7R.log</t>
  </si>
  <si>
    <t>/nas/mictau/XP_2012_01_12__0434/tests/ppc/mix/mix100_rmo.oepc.goto_ALL_CLAIMS_2012-10-14_042906_y9D1Jq.log</t>
  </si>
  <si>
    <t>/nas/mictau/XP_2012_01_12__0434/tests/ppc/mix/mix103_sc.goto_ALL_CLAIMS_2012-10-14_043831_uu2Dwu.log</t>
  </si>
  <si>
    <t>/nas/mictau/XP_2012_01_12__0434/tests/ppc/mix/mix102_rmo.opt.goto_ALL_CLAIMS_2012-10-14_043643_I5a6d1.log</t>
  </si>
  <si>
    <t>/nas/mictau/XP_2012_01_12__0434/tests/ppc/mix/mix102_sc.goto_ALL_CLAIMS_2012-10-14_043327_qy7tOn.log</t>
  </si>
  <si>
    <t>/nas/mictau/XP_2012_01_12__0434/tests/ppc/mix/mix102_tso.cav11.goto_ALL_CLAIMS_2012-10-14_043335_xi6CDr.log</t>
  </si>
  <si>
    <t>/nas/mictau/XP_2012_01_12__0434/tests/ppc/mix/mix102_tso.goto_ALL_CLAIMS_2012-10-14_043427_IlbUu8.log</t>
  </si>
  <si>
    <t>/nas/mictau/XP_2012_01_12__0434/tests/ppc/mix/mix102_tso.oepc.goto_ALL_CLAIMS_2012-10-14_043443_PfigRe.log</t>
  </si>
  <si>
    <t>/nas/mictau/XP_2012_01_12__0434/tests/ppc/mix/mix102_tso.opt.goto_ALL_CLAIMS_2012-10-14_043452_9CmBIQ.log</t>
  </si>
  <si>
    <t>/nas/mictau/XP_2012_01_12__0434/tests/ppc/mix/mix103_power.goto_ALL_CLAIMS_2012-10-14_044055_21fSuE.log</t>
  </si>
  <si>
    <t>ppc/mix/mix103</t>
  </si>
  <si>
    <t>/nas/mictau/XP_2012_01_12__0434/tests/ppc/mix/mix103_power.oepc.goto_ALL_CLAIMS_2012-10-14_044138_XQ0iKj.log</t>
  </si>
  <si>
    <t>/nas/mictau/XP_2012_01_12__0434/tests/ppc/mix/mix102_power.oepc.goto_ALL_CLAIMS_2012-10-14_043813_1nj7MD.log</t>
  </si>
  <si>
    <t>/nas/mictau/XP_2012_01_12__0434/tests/ppc/mix/mix102_power.opt.goto_ALL_CLAIMS_2012-10-14_043822_SC8m3F.log</t>
  </si>
  <si>
    <t>/nas/mictau/XP_2012_01_12__0434/tests/ppc/mix/mix102_pso.goto_ALL_CLAIMS_2012-10-14_043501_rs4jNG.log</t>
  </si>
  <si>
    <t>/nas/mictau/XP_2012_01_12__0434/tests/ppc/mix/mix102_pso.oepc.goto_ALL_CLAIMS_2012-10-14_043521_DUWDN8.log</t>
  </si>
  <si>
    <t>/nas/mictau/XP_2012_01_12__0434/tests/ppc/mix/mix102_pso.opt.goto_ALL_CLAIMS_2012-10-14_043531_OcFj65.log</t>
  </si>
  <si>
    <t>/nas/mictau/XP_2012_01_12__0434/tests/ppc/mix/mix102_rmo.goto_ALL_CLAIMS_2012-10-14_043542_8wRUyw.log</t>
  </si>
  <si>
    <t>/nas/mictau/XP_2012_01_12__0434/tests/ppc/mix/mix102_rmo.oepc.goto_ALL_CLAIMS_2012-10-14_043634_NlQslh.log</t>
  </si>
  <si>
    <t>/nas/mictau/XP_2012_01_12__0434/tests/ppc/mix/mix101_rmo.oepc.goto_ALL_CLAIMS_2012-10-14_043210_cFO0HQ.log</t>
  </si>
  <si>
    <t>/nas/mictau/XP_2012_01_12__0434/tests/ppc/mix/mix101_rmo.opt.goto_ALL_CLAIMS_2012-10-14_043218_pwahVx.log</t>
  </si>
  <si>
    <t>/nas/mictau/XP_2012_01_12__0434/tests/ppc/mix/mix104_sc.goto_ALL_CLAIMS_2012-10-14_044155_9F1zmQ.log</t>
  </si>
  <si>
    <t>/nas/mictau/XP_2012_01_12__0434/tests/ppc/mix/mix104_tso.cav11.goto_ALL_CLAIMS_2012-10-14_044202_cbVPs5.log</t>
  </si>
  <si>
    <t>/nas/mictau/XP_2012_01_12__0434/tests/ppc/mix/mix104_tso.goto_ALL_CLAIMS_2012-10-14_044222_DLl6zi.log</t>
  </si>
  <si>
    <t>/nas/mictau/XP_2012_01_12__0434/tests/ppc/mix/mix103_tso.cav11.goto_ALL_CLAIMS_2012-10-14_043839_gkLAaT.log</t>
  </si>
  <si>
    <t>/nas/mictau/XP_2012_01_12__0434/tests/ppc/mix/mix103_tso.goto_ALL_CLAIMS_2012-10-14_043906_Ah59DY.log</t>
  </si>
  <si>
    <t>/nas/mictau/XP_2012_01_12__0434/tests/ppc/mix/mix103_tso.oepc.goto_ALL_CLAIMS_2012-10-14_043920_i1UAlw.log</t>
  </si>
  <si>
    <t>/nas/mictau/XP_2012_01_12__0434/tests/ppc/mix/mix103_tso.opt.goto_ALL_CLAIMS_2012-10-14_043928_D0AewG.log</t>
  </si>
  <si>
    <t>/nas/mictau/XP_2012_01_12__0434/tests/ppc/mix/mix104_power.goto_ALL_CLAIMS_2012-10-14_044359_HsLcZw.log</t>
  </si>
  <si>
    <t>ppc/mix/mix104</t>
  </si>
  <si>
    <t>/nas/mictau/XP_2012_01_12__0434/tests/ppc/mix/mix104_power.oepc.goto_ALL_CLAIMS_2012-10-14_044434_8UcvqO.log</t>
  </si>
  <si>
    <t>/nas/mictau/XP_2012_01_12__0434/tests/ppc/mix/mix104_power.opt.goto_ALL_CLAIMS_2012-10-14_044442_VK8BE5.log</t>
  </si>
  <si>
    <t>/nas/mictau/XP_2012_01_12__0434/tests/ppc/mix/mix104_pso.goto_ALL_CLAIMS_2012-10-14_044248_DNugT9.log</t>
  </si>
  <si>
    <t>/nas/mictau/XP_2012_01_12__0434/tests/ppc/mix/mix103_power.opt.goto_ALL_CLAIMS_2012-10-14_044146_P7HhOJ.log</t>
  </si>
  <si>
    <t>/nas/mictau/XP_2012_01_12__0434/tests/ppc/mix/mix103_pso.goto_ALL_CLAIMS_2012-10-14_043937_ZLWLEE.log</t>
  </si>
  <si>
    <t>/nas/mictau/XP_2012_01_12__0434/tests/ppc/mix/mix103_pso.oepc.goto_ALL_CLAIMS_2012-10-14_043951_glJ6Y5.log</t>
  </si>
  <si>
    <t>/nas/mictau/XP_2012_01_12__0434/tests/ppc/mix/mix103_pso.opt.goto_ALL_CLAIMS_2012-10-14_044000_GxO9yf.log</t>
  </si>
  <si>
    <t>/nas/mictau/XP_2012_01_12__0434/tests/ppc/mix/mix103_rmo.goto_ALL_CLAIMS_2012-10-14_044008_qF7gCI.log</t>
  </si>
  <si>
    <t>/nas/mictau/XP_2012_01_12__0434/tests/ppc/mix/mix103_rmo.oepc.goto_ALL_CLAIMS_2012-10-14_044038_iK9UB6.log</t>
  </si>
  <si>
    <t>/nas/mictau/XP_2012_01_12__0434/tests/ppc/mix/mix103_rmo.opt.goto_ALL_CLAIMS_2012-10-14_044046_LWakfo.log</t>
  </si>
  <si>
    <t>/nas/mictau/XP_2012_01_12__0434/tests/ppc/mix/mix105_sc.goto_ALL_CLAIMS_2012-10-14_044449_ahkEYp.log</t>
  </si>
  <si>
    <t>/nas/mictau/XP_2012_01_12__0434/tests/ppc/mix/mix105_tso.cav11.goto_ALL_CLAIMS_2012-10-14_044456_YZz96a.log</t>
  </si>
  <si>
    <t>/nas/mictau/XP_2012_01_12__0434/tests/ppc/mix/mix105_tso.goto_ALL_CLAIMS_2012-10-14_044514_LfrtBy.log</t>
  </si>
  <si>
    <t>/nas/mictau/XP_2012_01_12__0434/tests/ppc/mix/mix105_tso.oepc.goto_ALL_CLAIMS_2012-10-14_044521_j2Uk5Y.log</t>
  </si>
  <si>
    <t>/nas/mictau/XP_2012_01_12__0434/tests/ppc/mix/mix105_tso.opt.goto_ALL_CLAIMS_2012-10-14_044528_YaXzQD.log</t>
  </si>
  <si>
    <t>/nas/mictau/XP_2012_01_12__0434/tests/ppc/mix/mix104_tso.oepc.goto_ALL_CLAIMS_2012-10-14_044234_felCzu.log</t>
  </si>
  <si>
    <t>/nas/mictau/XP_2012_01_12__0434/tests/ppc/mix/mix104_tso.opt.goto_ALL_CLAIMS_2012-10-14_044241_snv4KL.log</t>
  </si>
  <si>
    <t>/nas/mictau/XP_2012_01_12__0434/tests/ppc/mix/mix105_power.goto_ALL_CLAIMS_2012-10-14_044634_T7glS2.log</t>
  </si>
  <si>
    <t>ppc/mix/mix105</t>
  </si>
  <si>
    <t>/nas/mictau/XP_2012_01_12__0434/tests/ppc/mix/mix105_power.oepc.goto_ALL_CLAIMS_2012-10-14_044656_lxCPnR.log</t>
  </si>
  <si>
    <t>/nas/mictau/XP_2012_01_12__0434/tests/ppc/mix/mix105_power.opt.goto_ALL_CLAIMS_2012-10-14_044703_Bob1PR.log</t>
  </si>
  <si>
    <t>/nas/mictau/XP_2012_01_12__0434/tests/ppc/mix/mix105_pso.goto_ALL_CLAIMS_2012-10-14_044535_JxzHZB.log</t>
  </si>
  <si>
    <t>/nas/mictau/XP_2012_01_12__0434/tests/ppc/mix/mix105_pso.oepc.goto_ALL_CLAIMS_2012-10-14_044547_f7DZsH.log</t>
  </si>
  <si>
    <t>/nas/mictau/XP_2012_01_12__0434/tests/ppc/mix/mix105_pso.opt.goto_ALL_CLAIMS_2012-10-14_044554_4fHD7g.log</t>
  </si>
  <si>
    <t>/nas/mictau/XP_2012_01_12__0434/tests/ppc/mix/mix104_pso.oepc.goto_ALL_CLAIMS_2012-10-14_044300_zRbCr7.log</t>
  </si>
  <si>
    <t>/nas/mictau/XP_2012_01_12__0434/tests/ppc/mix/mix104_pso.opt.goto_ALL_CLAIMS_2012-10-14_044312_r2McIR.log</t>
  </si>
  <si>
    <t>/nas/mictau/XP_2012_01_12__0434/tests/ppc/mix/mix104_rmo.goto_ALL_CLAIMS_2012-10-14_044319_aXeq9G.log</t>
  </si>
  <si>
    <t>/nas/mictau/XP_2012_01_12__0434/tests/ppc/mix/mix104_rmo.oepc.goto_ALL_CLAIMS_2012-10-14_044343_TfLml5.log</t>
  </si>
  <si>
    <t>/nas/mictau/XP_2012_01_12__0434/tests/ppc/mix/mix104_rmo.opt.goto_ALL_CLAIMS_2012-10-14_044352_Tpc5WV.log</t>
  </si>
  <si>
    <t>/nas/mictau/XP_2012_01_12__0434/tests/ppc/mix/mix106_tso.cav11.goto_ALL_CLAIMS_2012-10-14_044716_PCFttT.log</t>
  </si>
  <si>
    <t>/nas/mictau/XP_2012_01_12__0434/tests/ppc/mix/mix106_tso.goto_ALL_CLAIMS_2012-10-14_044741_IeYjoq.log</t>
  </si>
  <si>
    <t>/nas/mictau/XP_2012_01_12__0434/tests/ppc/mix/mix106_tso.oepc.goto_ALL_CLAIMS_2012-10-14_044748_sUe2sg.log</t>
  </si>
  <si>
    <t>/nas/mictau/XP_2012_01_12__0434/tests/ppc/mix/mix106_tso.opt.goto_ALL_CLAIMS_2012-10-14_044755_sjQ78m.log</t>
  </si>
  <si>
    <t>/nas/mictau/XP_2012_01_12__0434/tests/ppc/mix/mix107_power.goto_ALL_CLAIMS_2012-10-14_045148_iaOKtp.log</t>
  </si>
  <si>
    <t>ppc/mix/mix107</t>
  </si>
  <si>
    <t>/nas/mictau/XP_2012_01_12__0434/tests/ppc/mix/mix107_power.oepc.goto_ALL_CLAIMS_2012-10-14_045226_OnSOAw.log</t>
  </si>
  <si>
    <t>/nas/mictau/XP_2012_01_12__0434/tests/ppc/mix/mix106_power.goto_ALL_CLAIMS_2012-10-14_044911_XG3mjh.log</t>
  </si>
  <si>
    <t>ppc/mix/mix106</t>
  </si>
  <si>
    <t>/nas/mictau/XP_2012_01_12__0434/tests/ppc/mix/mix106_power.oepc.goto_ALL_CLAIMS_2012-10-14_044948_TgIkYW.log</t>
  </si>
  <si>
    <t>/nas/mictau/XP_2012_01_12__0434/tests/ppc/mix/mix106_power.opt.goto_ALL_CLAIMS_2012-10-14_044955_fMFvbX.log</t>
  </si>
  <si>
    <t>/nas/mictau/XP_2012_01_12__0434/tests/ppc/mix/mix106_pso.goto_ALL_CLAIMS_2012-10-14_044802_zZSCTd.log</t>
  </si>
  <si>
    <t>/nas/mictau/XP_2012_01_12__0434/tests/ppc/mix/mix106_pso.oepc.goto_ALL_CLAIMS_2012-10-14_044814_EKxM0i.log</t>
  </si>
  <si>
    <t>/nas/mictau/XP_2012_01_12__0434/tests/ppc/mix/mix106_pso.opt.goto_ALL_CLAIMS_2012-10-14_044821_NRxnKe.log</t>
  </si>
  <si>
    <t>/nas/mictau/XP_2012_01_12__0434/tests/ppc/mix/mix106_rmo.goto_ALL_CLAIMS_2012-10-14_044828_sK08Le.log</t>
  </si>
  <si>
    <t>/nas/mictau/XP_2012_01_12__0434/tests/ppc/mix/mix106_rmo.oepc.goto_ALL_CLAIMS_2012-10-14_044857_HSq1O4.log</t>
  </si>
  <si>
    <t>/nas/mictau/XP_2012_01_12__0434/tests/ppc/mix/mix105_rmo.goto_ALL_CLAIMS_2012-10-14_044601_vFaEBk.log</t>
  </si>
  <si>
    <t>/nas/mictau/XP_2012_01_12__0434/tests/ppc/mix/mix105_rmo.oepc.goto_ALL_CLAIMS_2012-10-14_044620_6mbyYU.log</t>
  </si>
  <si>
    <t>/nas/mictau/XP_2012_01_12__0434/tests/ppc/mix/mix105_rmo.opt.goto_ALL_CLAIMS_2012-10-14_044627_C84SsK.log</t>
  </si>
  <si>
    <t>/nas/mictau/XP_2012_01_12__0434/tests/ppc/mix/mix107_tso.cav11.goto_ALL_CLAIMS_2012-10-14_045009_H3g3hV.log</t>
  </si>
  <si>
    <t>/nas/mictau/XP_2012_01_12__0434/tests/ppc/mix/mix107_tso.goto_ALL_CLAIMS_2012-10-14_045027_nIZvZS.log</t>
  </si>
  <si>
    <t>/nas/mictau/XP_2012_01_12__0434/tests/ppc/mix/mix107_tso.oepc.goto_ALL_CLAIMS_2012-10-14_045032_Y4lEN6.log</t>
  </si>
  <si>
    <t>/nas/mictau/XP_2012_01_12__0434/tests/ppc/mix/mix107_tso.opt.goto_ALL_CLAIMS_2012-10-14_045038_CDC96U.log</t>
  </si>
  <si>
    <t>/nas/mictau/XP_2012_01_12__0434/tests/ppc/mix/mix108_power.goto_ALL_CLAIMS_2012-10-14_045358_QoLnJX.log</t>
  </si>
  <si>
    <t>ppc/mix/mix108</t>
  </si>
  <si>
    <t>/nas/mictau/XP_2012_01_12__0434/tests/ppc/mix/mix108_power.oepc.goto_ALL_CLAIMS_2012-10-14_045413_UewMur.log</t>
  </si>
  <si>
    <t>/nas/mictau/XP_2012_01_12__0434/tests/ppc/mix/mix108_power.opt.goto_ALL_CLAIMS_2012-10-14_045419_vaa6BP.log</t>
  </si>
  <si>
    <t>/nas/mictau/XP_2012_01_12__0434/tests/ppc/mix/mix108_pso.goto_ALL_CLAIMS_2012-10-14_045317_F3m3FG.log</t>
  </si>
  <si>
    <t>/nas/mictau/XP_2012_01_12__0434/tests/ppc/mix/mix107_power.opt.goto_ALL_CLAIMS_2012-10-14_045233_nsXsXy.log</t>
  </si>
  <si>
    <t>/nas/mictau/XP_2012_01_12__0434/tests/ppc/mix/mix107_pso.goto_ALL_CLAIMS_2012-10-14_045044_8XkYGg.log</t>
  </si>
  <si>
    <t>/nas/mictau/XP_2012_01_12__0434/tests/ppc/mix/mix107_pso.oepc.goto_ALL_CLAIMS_2012-10-14_045056_Bc61GR.log</t>
  </si>
  <si>
    <t>/nas/mictau/XP_2012_01_12__0434/tests/ppc/mix/mix107_pso.opt.goto_ALL_CLAIMS_2012-10-14_045103_VBRBJF.log</t>
  </si>
  <si>
    <t>/nas/mictau/XP_2012_01_12__0434/tests/ppc/mix/mix107_rmo.goto_ALL_CLAIMS_2012-10-14_045109_wrpS72.log</t>
  </si>
  <si>
    <t>/nas/mictau/XP_2012_01_12__0434/tests/ppc/mix/mix107_rmo.oepc.goto_ALL_CLAIMS_2012-10-14_045134_Cgg604.log</t>
  </si>
  <si>
    <t>/nas/mictau/XP_2012_01_12__0434/tests/ppc/mix/mix107_rmo.opt.goto_ALL_CLAIMS_2012-10-14_045141_tFJXOb.log</t>
  </si>
  <si>
    <t>/nas/mictau/XP_2012_01_12__0434/tests/ppc/mix/mix107_sc.goto_ALL_CLAIMS_2012-10-14_045003_s4Ftcs.log</t>
  </si>
  <si>
    <t>/nas/mictau/XP_2012_01_12__0434/tests/ppc/mix/mix106_rmo.opt.goto_ALL_CLAIMS_2012-10-14_044904_tzNfWm.log</t>
  </si>
  <si>
    <t>/nas/mictau/XP_2012_01_12__0434/tests/ppc/mix/mix106_sc.goto_ALL_CLAIMS_2012-10-14_044710_d96hp1.log</t>
  </si>
  <si>
    <t>/nas/mictau/XP_2012_01_12__0434/tests/ppc/mix/mix109_tso.oepc.goto_ALL_CLAIMS_2012-10-14_045457_WJr1EM.log</t>
  </si>
  <si>
    <t>/nas/mictau/XP_2012_01_12__0434/tests/ppc/mix/mix109_tso.opt.goto_ALL_CLAIMS_2012-10-14_045503_nwCc5u.log</t>
  </si>
  <si>
    <t>/nas/mictau/XP_2012_01_12__0434/tests/ppc/mix/mix108_tso.oepc.goto_ALL_CLAIMS_2012-10-14_045305_uTxgFQ.log</t>
  </si>
  <si>
    <t>/nas/mictau/XP_2012_01_12__0434/tests/ppc/mix/mix108_tso.opt.goto_ALL_CLAIMS_2012-10-14_045311_OhcfLv.log</t>
  </si>
  <si>
    <t>/nas/mictau/XP_2012_01_12__0434/tests/ppc/mix/mix109_power.goto_ALL_CLAIMS_2012-10-14_045552_vdZXXk.log</t>
  </si>
  <si>
    <t>ppc/mix/mix109</t>
  </si>
  <si>
    <t>/nas/mictau/XP_2012_01_12__0434/tests/ppc/mix/mix109_power.oepc.goto_ALL_CLAIMS_2012-10-14_045620_mhmvCr.log</t>
  </si>
  <si>
    <t>/nas/mictau/XP_2012_01_12__0434/tests/ppc/mix/mix109_power.opt.goto_ALL_CLAIMS_2012-10-14_045626_wjR0Vy.log</t>
  </si>
  <si>
    <t>/nas/mictau/XP_2012_01_12__0434/tests/ppc/mix/mix109_pso.goto_ALL_CLAIMS_2012-10-14_045509_lgILS8.log</t>
  </si>
  <si>
    <t>/nas/mictau/XP_2012_01_12__0434/tests/ppc/mix/mix109_pso.oepc.goto_ALL_CLAIMS_2012-10-14_045516_vwDz1p.log</t>
  </si>
  <si>
    <t>/nas/mictau/XP_2012_01_12__0434/tests/ppc/mix/mix109_pso.opt.goto_ALL_CLAIMS_2012-10-14_045523_AjXBmm.log</t>
  </si>
  <si>
    <t>/nas/mictau/XP_2012_01_12__0434/tests/ppc/mix/mix108_pso.oepc.goto_ALL_CLAIMS_2012-10-14_045324_v4UsTU.log</t>
  </si>
  <si>
    <t>/nas/mictau/XP_2012_01_12__0434/tests/ppc/mix/mix108_pso.opt.goto_ALL_CLAIMS_2012-10-14_045330_NqAt3o.log</t>
  </si>
  <si>
    <t>/nas/mictau/XP_2012_01_12__0434/tests/ppc/mix/mix108_rmo.goto_ALL_CLAIMS_2012-10-14_045337_Kiv0LZ.log</t>
  </si>
  <si>
    <t>/nas/mictau/XP_2012_01_12__0434/tests/ppc/mix/mix108_rmo.oepc.goto_ALL_CLAIMS_2012-10-14_045345_Rp9AeN.log</t>
  </si>
  <si>
    <t>/nas/mictau/XP_2012_01_12__0434/tests/ppc/mix/mix108_rmo.opt.goto_ALL_CLAIMS_2012-10-14_045351_jEmRuv.log</t>
  </si>
  <si>
    <t>/nas/mictau/XP_2012_01_12__0434/tests/ppc/mix/mix108_sc.goto_ALL_CLAIMS_2012-10-14_045240_TRM0aq.log</t>
  </si>
  <si>
    <t>/nas/mictau/XP_2012_01_12__0434/tests/ppc/mix/mix108_tso.cav11.goto_ALL_CLAIMS_2012-10-14_045246_P4EDKE.log</t>
  </si>
  <si>
    <t>/nas/mictau/XP_2012_01_12__0434/tests/ppc/mix/mix108_tso.goto_ALL_CLAIMS_2012-10-14_045259_jncKHH.log</t>
  </si>
  <si>
    <t>/nas/mictau/XP_2012_01_12__0434/tests/ppc/mix/mix110_tso.opt.goto_ALL_CLAIMS_2012-10-14_045740_hgYgg7.log</t>
  </si>
  <si>
    <t>/nas/mictau/XP_2012_01_12__0434/tests/ppc/mix/mix111_power.goto_ALL_CLAIMS_2012-10-14_050105_qpHG05.log</t>
  </si>
  <si>
    <t>ppc/mix/mix111</t>
  </si>
  <si>
    <t>/nas/mictau/XP_2012_01_12__0434/tests/ppc/mix/mix111_power.oepc.goto_ALL_CLAIMS_2012-10-14_050117_qvML0p.log</t>
  </si>
  <si>
    <t>/nas/mictau/XP_2012_01_12__0434/tests/ppc/mix/mix110_power.goto_ALL_CLAIMS_2012-10-14_045836_WKn79b.log</t>
  </si>
  <si>
    <t>ppc/mix/mix110</t>
  </si>
  <si>
    <t>/nas/mictau/XP_2012_01_12__0434/tests/ppc/mix/mix110_power.oepc.goto_ALL_CLAIMS_2012-10-14_045919_1b0lrm.log</t>
  </si>
  <si>
    <t>/nas/mictau/XP_2012_01_12__0434/tests/ppc/mix/mix110_power.opt.goto_ALL_CLAIMS_2012-10-14_045927_R4cm0E.log</t>
  </si>
  <si>
    <t>/nas/mictau/XP_2012_01_12__0434/tests/ppc/mix/mix110_pso.goto_ALL_CLAIMS_2012-10-14_045748_hX8Y75.log</t>
  </si>
  <si>
    <t>/nas/mictau/XP_2012_01_12__0434/tests/ppc/mix/mix110_pso.oepc.goto_ALL_CLAIMS_2012-10-14_045756_JLb4R9.log</t>
  </si>
  <si>
    <t>/nas/mictau/XP_2012_01_12__0434/tests/ppc/mix/mix110_pso.opt.goto_ALL_CLAIMS_2012-10-14_045803_5y5qax.log</t>
  </si>
  <si>
    <t>/nas/mictau/XP_2012_01_12__0434/tests/ppc/mix/mix110_rmo.goto_ALL_CLAIMS_2012-10-14_045811_Axy7WR.log</t>
  </si>
  <si>
    <t>/nas/mictau/XP_2012_01_12__0434/tests/ppc/mix/mix110_rmo.oepc.goto_ALL_CLAIMS_2012-10-14_045821_jIFfd7.log</t>
  </si>
  <si>
    <t>/nas/mictau/XP_2012_01_12__0434/tests/ppc/mix/mix109_rmo.goto_ALL_CLAIMS_2012-10-14_045530_b4ZovM.log</t>
  </si>
  <si>
    <t>/nas/mictau/XP_2012_01_12__0434/tests/ppc/mix/mix109_rmo.oepc.goto_ALL_CLAIMS_2012-10-14_045539_TkEJgh.log</t>
  </si>
  <si>
    <t>/nas/mictau/XP_2012_01_12__0434/tests/ppc/mix/mix109_rmo.opt.goto_ALL_CLAIMS_2012-10-14_045545_JYt3MZ.log</t>
  </si>
  <si>
    <t>/nas/mictau/XP_2012_01_12__0434/tests/ppc/mix/mix109_sc.goto_ALL_CLAIMS_2012-10-14_045426_NcwQl8.log</t>
  </si>
  <si>
    <t>/nas/mictau/XP_2012_01_12__0434/tests/ppc/mix/mix109_tso.cav11.goto_ALL_CLAIMS_2012-10-14_045432_hA5xUf.log</t>
  </si>
  <si>
    <t>/nas/mictau/XP_2012_01_12__0434/tests/ppc/mix/mix109_tso.goto_ALL_CLAIMS_2012-10-14_045451_HnDw9O.log</t>
  </si>
  <si>
    <t>/nas/mictau/XP_2012_01_12__0434/tests/ppc/mix/mix111_tso.opt.goto_ALL_CLAIMS_2012-10-14_050014_2k6TcR.log</t>
  </si>
  <si>
    <t>/nas/mictau/XP_2012_01_12__0434/tests/ppc/mix/mix112_power.goto_ALL_CLAIMS_2012-10-14_050354_t01ZGE.log</t>
  </si>
  <si>
    <t>ppc/mix/mix112</t>
  </si>
  <si>
    <t>/nas/mictau/XP_2012_01_12__0434/tests/ppc/mix/mix112_power.oepc.goto_ALL_CLAIMS_2012-10-14_050434_NUG8gM.log</t>
  </si>
  <si>
    <t>/nas/mictau/XP_2012_01_12__0434/tests/ppc/mix/mix112_power.opt.goto_ALL_CLAIMS_2012-10-14_050441_3gLStA.log</t>
  </si>
  <si>
    <t>/nas/mictau/XP_2012_01_12__0434/tests/ppc/mix/mix112_pso.goto_ALL_CLAIMS_2012-10-14_050242_16EKXn.log</t>
  </si>
  <si>
    <t>/nas/mictau/XP_2012_01_12__0434/tests/ppc/mix/mix111_power.opt.goto_ALL_CLAIMS_2012-10-14_050125_978xA2.log</t>
  </si>
  <si>
    <t>/nas/mictau/XP_2012_01_12__0434/tests/ppc/mix/mix111_pso.goto_ALL_CLAIMS_2012-10-14_050021_h8FPO5.log</t>
  </si>
  <si>
    <t>/nas/mictau/XP_2012_01_12__0434/tests/ppc/mix/mix111_pso.oepc.goto_ALL_CLAIMS_2012-10-14_050028_049Bwl.log</t>
  </si>
  <si>
    <t>/nas/mictau/XP_2012_01_12__0434/tests/ppc/mix/mix111_pso.opt.goto_ALL_CLAIMS_2012-10-14_050035_Cjk2S0.log</t>
  </si>
  <si>
    <t>/nas/mictau/XP_2012_01_12__0434/tests/ppc/mix/mix111_rmo.goto_ALL_CLAIMS_2012-10-14_050042_EUdfVX.log</t>
  </si>
  <si>
    <t>/nas/mictau/XP_2012_01_12__0434/tests/ppc/mix/mix111_rmo.oepc.goto_ALL_CLAIMS_2012-10-14_050051_XtoCZt.log</t>
  </si>
  <si>
    <t>/nas/mictau/XP_2012_01_12__0434/tests/ppc/mix/mix111_rmo.opt.goto_ALL_CLAIMS_2012-10-14_050058_eKYq1M.log</t>
  </si>
  <si>
    <t>/nas/mictau/XP_2012_01_12__0434/tests/ppc/mix/mix111_sc.goto_ALL_CLAIMS_2012-10-14_045934_lhYEEv.log</t>
  </si>
  <si>
    <t>/nas/mictau/XP_2012_01_12__0434/tests/ppc/mix/mix110_rmo.opt.goto_ALL_CLAIMS_2012-10-14_045828_dAG8eL.log</t>
  </si>
  <si>
    <t>/nas/mictau/XP_2012_01_12__0434/tests/ppc/mix/mix110_sc.goto_ALL_CLAIMS_2012-10-14_045633_Ky33vi.log</t>
  </si>
  <si>
    <t>/nas/mictau/XP_2012_01_12__0434/tests/ppc/mix/mix110_tso.cav11.goto_ALL_CLAIMS_2012-10-14_045639_rakgTd.log</t>
  </si>
  <si>
    <t>/nas/mictau/XP_2012_01_12__0434/tests/ppc/mix/mix110_tso.goto_ALL_CLAIMS_2012-10-14_045725_TWD1ee.log</t>
  </si>
  <si>
    <t>/nas/mictau/XP_2012_01_12__0434/tests/ppc/mix/mix110_tso.oepc.goto_ALL_CLAIMS_2012-10-14_045733_8sNPx2.log</t>
  </si>
  <si>
    <t>/nas/mictau/XP_2012_01_12__0434/tests/ppc/mix/mix112_tso.opt.goto_ALL_CLAIMS_2012-10-14_050235_6nv2j6.log</t>
  </si>
  <si>
    <t>/nas/mictau/XP_2012_01_12__0434/tests/ppc/mix/mix113_power.goto_ALL_CLAIMS_2012-10-14_050622_DlxcgJ.log</t>
  </si>
  <si>
    <t>ppc/mix/mix113</t>
  </si>
  <si>
    <t>/nas/mictau/XP_2012_01_12__0434/tests/ppc/mix/mix113_power.oepc.goto_ALL_CLAIMS_2012-10-14_050651_TjMJYk.log</t>
  </si>
  <si>
    <t>/nas/mictau/XP_2012_01_12__0434/tests/ppc/mix/mix113_power.opt.goto_ALL_CLAIMS_2012-10-14_050657_v7N2va.log</t>
  </si>
  <si>
    <t>/nas/mictau/XP_2012_01_12__0434/tests/ppc/mix/mix113_pso.goto_ALL_CLAIMS_2012-10-14_050532_wY8re6.log</t>
  </si>
  <si>
    <t>/nas/mictau/XP_2012_01_12__0434/tests/ppc/mix/mix113_pso.oepc.goto_ALL_CLAIMS_2012-10-14_050539_IGxLEd.log</t>
  </si>
  <si>
    <t>/nas/mictau/XP_2012_01_12__0434/tests/ppc/mix/mix113_pso.opt.goto_ALL_CLAIMS_2012-10-14_050546_NpQSao.log</t>
  </si>
  <si>
    <t>/nas/mictau/XP_2012_01_12__0434/tests/ppc/mix/mix112_pso.oepc.goto_ALL_CLAIMS_2012-10-14_050255_j5Pymm.log</t>
  </si>
  <si>
    <t>/nas/mictau/XP_2012_01_12__0434/tests/ppc/mix/mix112_pso.opt.goto_ALL_CLAIMS_2012-10-14_050302_dJkcii.log</t>
  </si>
  <si>
    <t>/nas/mictau/XP_2012_01_12__0434/tests/ppc/mix/mix112_rmo.goto_ALL_CLAIMS_2012-10-14_050309_gFIF5p.log</t>
  </si>
  <si>
    <t>/nas/mictau/XP_2012_01_12__0434/tests/ppc/mix/mix112_rmo.oepc.goto_ALL_CLAIMS_2012-10-14_050340_oj4lAz.log</t>
  </si>
  <si>
    <t>/nas/mictau/XP_2012_01_12__0434/tests/ppc/mix/mix112_rmo.opt.goto_ALL_CLAIMS_2012-10-14_050347_xGVxyZ.log</t>
  </si>
  <si>
    <t>/nas/mictau/XP_2012_01_12__0434/tests/ppc/mix/mix112_sc.goto_ALL_CLAIMS_2012-10-14_050132_swyFRh.log</t>
  </si>
  <si>
    <t>/nas/mictau/XP_2012_01_12__0434/tests/ppc/mix/mix112_tso.cav11.goto_ALL_CLAIMS_2012-10-14_050139_Nr9LZo.log</t>
  </si>
  <si>
    <t>/nas/mictau/XP_2012_01_12__0434/tests/ppc/mix/mix112_tso.goto_ALL_CLAIMS_2012-10-14_050214_phuJdJ.log</t>
  </si>
  <si>
    <t>/nas/mictau/XP_2012_01_12__0434/tests/ppc/mix/mix111_tso.cav11.goto_ALL_CLAIMS_2012-10-14_045940_sXIlpm.log</t>
  </si>
  <si>
    <t>/nas/mictau/XP_2012_01_12__0434/tests/ppc/mix/mix111_tso.goto_ALL_CLAIMS_2012-10-14_050000_ifLCKq.log</t>
  </si>
  <si>
    <t>/nas/mictau/XP_2012_01_12__0434/tests/ppc/mix/mix111_tso.oepc.goto_ALL_CLAIMS_2012-10-14_050007_ReHoxU.log</t>
  </si>
  <si>
    <t>/nas/mictau/XP_2012_01_12__0434/tests/ppc/mix/mix115_power.oepc.goto_ALL_CLAIMS_2012-10-14_051246_asv4b8.log</t>
  </si>
  <si>
    <t>/nas/mictau/XP_2012_01_12__0434/tests/ppc/mix/mix114_power.goto_ALL_CLAIMS_2012-10-14_050937_yGtaYk.log</t>
  </si>
  <si>
    <t>ppc/mix/mix114</t>
  </si>
  <si>
    <t>/nas/mictau/XP_2012_01_12__0434/tests/ppc/mix/mix114_power.oepc.goto_ALL_CLAIMS_2012-10-14_051028_kihSpV.log</t>
  </si>
  <si>
    <t>/nas/mictau/XP_2012_01_12__0434/tests/ppc/mix/mix114_power.opt.goto_ALL_CLAIMS_2012-10-14_051036_rIIlZE.log</t>
  </si>
  <si>
    <t>/nas/mictau/XP_2012_01_12__0434/tests/ppc/mix/mix114_pso.goto_ALL_CLAIMS_2012-10-14_050814_PPh4Nu.log</t>
  </si>
  <si>
    <t>/nas/mictau/XP_2012_01_12__0434/tests/ppc/mix/mix114_pso.oepc.goto_ALL_CLAIMS_2012-10-14_050826_ExONvy.log</t>
  </si>
  <si>
    <t>/nas/mictau/XP_2012_01_12__0434/tests/ppc/mix/mix114_pso.opt.goto_ALL_CLAIMS_2012-10-14_050834_iL1hIt.log</t>
  </si>
  <si>
    <t>/nas/mictau/XP_2012_01_12__0434/tests/ppc/mix/mix114_rmo.goto_ALL_CLAIMS_2012-10-14_050841_5w7eep.log</t>
  </si>
  <si>
    <t>/nas/mictau/XP_2012_01_12__0434/tests/ppc/mix/mix114_rmo.oepc.goto_ALL_CLAIMS_2012-10-14_050922_Umi4KI.log</t>
  </si>
  <si>
    <t>/nas/mictau/XP_2012_01_12__0434/tests/ppc/mix/mix113_rmo.goto_ALL_CLAIMS_2012-10-14_050553_FnGzG5.log</t>
  </si>
  <si>
    <t>/nas/mictau/XP_2012_01_12__0434/tests/ppc/mix/mix113_rmo.oepc.goto_ALL_CLAIMS_2012-10-14_050607_yrCxy3.log</t>
  </si>
  <si>
    <t>/nas/mictau/XP_2012_01_12__0434/tests/ppc/mix/mix113_rmo.opt.goto_ALL_CLAIMS_2012-10-14_050615_FqL7tf.log</t>
  </si>
  <si>
    <t>/nas/mictau/XP_2012_01_12__0434/tests/ppc/mix/mix113_sc.goto_ALL_CLAIMS_2012-10-14_050448_VgVk56.log</t>
  </si>
  <si>
    <t>/nas/mictau/XP_2012_01_12__0434/tests/ppc/mix/mix113_tso.cav11.goto_ALL_CLAIMS_2012-10-14_050454_qv0pHP.log</t>
  </si>
  <si>
    <t>/nas/mictau/XP_2012_01_12__0434/tests/ppc/mix/mix113_tso.goto_ALL_CLAIMS_2012-10-14_050511_xtWqZn.log</t>
  </si>
  <si>
    <t>/nas/mictau/XP_2012_01_12__0434/tests/ppc/mix/mix113_tso.oepc.goto_ALL_CLAIMS_2012-10-14_050518_fNmfDo.log</t>
  </si>
  <si>
    <t>/nas/mictau/XP_2012_01_12__0434/tests/ppc/mix/mix113_tso.opt.goto_ALL_CLAIMS_2012-10-14_050525_vzc6rG.log</t>
  </si>
  <si>
    <t>/nas/mictau/XP_2012_01_12__0434/tests/ppc/mix/mix112_tso.oepc.goto_ALL_CLAIMS_2012-10-14_050228_oJlw17.log</t>
  </si>
  <si>
    <t>/nas/mictau/XP_2012_01_12__0434/tests/ppc/mix/mix116_power.oepc.goto_ALL_CLAIMS_2012-10-14_051446_yOGhTC.log</t>
  </si>
  <si>
    <t>/nas/mictau/XP_2012_01_12__0434/tests/ppc/mix/mix116_power.opt.goto_ALL_CLAIMS_2012-10-14_051453_Rxq0pc.log</t>
  </si>
  <si>
    <t>/nas/mictau/XP_2012_01_12__0434/tests/ppc/mix/mix116_pso.goto_ALL_CLAIMS_2012-10-14_051339_EXOfQZ.log</t>
  </si>
  <si>
    <t>/nas/mictau/XP_2012_01_12__0434/tests/ppc/mix/mix115_power.opt.goto_ALL_CLAIMS_2012-10-14_051253_lXXe6Z.log</t>
  </si>
  <si>
    <t>/nas/mictau/XP_2012_01_12__0434/tests/ppc/mix/mix115_pso.goto_ALL_CLAIMS_2012-10-14_051127_m5FyG4.log</t>
  </si>
  <si>
    <t>/nas/mictau/XP_2012_01_12__0434/tests/ppc/mix/mix115_pso.oepc.goto_ALL_CLAIMS_2012-10-14_051134_DWdSAT.log</t>
  </si>
  <si>
    <t>/nas/mictau/XP_2012_01_12__0434/tests/ppc/mix/mix115_pso.opt.goto_ALL_CLAIMS_2012-10-14_051142_Ac4RVE.log</t>
  </si>
  <si>
    <t>/nas/mictau/XP_2012_01_12__0434/tests/ppc/mix/mix115_rmo.goto_ALL_CLAIMS_2012-10-14_051149_MlGpLO.log</t>
  </si>
  <si>
    <t>/nas/mictau/XP_2012_01_12__0434/tests/ppc/mix/mix115_rmo.oepc.goto_ALL_CLAIMS_2012-10-14_051205_BrIhvK.log</t>
  </si>
  <si>
    <t>/nas/mictau/XP_2012_01_12__0434/tests/ppc/mix/mix115_rmo.opt.goto_ALL_CLAIMS_2012-10-14_051212_iID67o.log</t>
  </si>
  <si>
    <t>/nas/mictau/XP_2012_01_12__0434/tests/ppc/mix/mix115_sc.goto_ALL_CLAIMS_2012-10-14_051043_LXcO4M.log</t>
  </si>
  <si>
    <t>/nas/mictau/XP_2012_01_12__0434/tests/ppc/mix/mix114_rmo.opt.goto_ALL_CLAIMS_2012-10-14_050930_S1IS5R.log</t>
  </si>
  <si>
    <t>/nas/mictau/XP_2012_01_12__0434/tests/ppc/mix/mix114_sc.goto_ALL_CLAIMS_2012-10-14_050705_S7xnd5.log</t>
  </si>
  <si>
    <t>/nas/mictau/XP_2012_01_12__0434/tests/ppc/mix/mix114_tso.cav11.goto_ALL_CLAIMS_2012-10-14_050711_Jl5w8i.log</t>
  </si>
  <si>
    <t>/nas/mictau/XP_2012_01_12__0434/tests/ppc/mix/mix114_tso.goto_ALL_CLAIMS_2012-10-14_050753_Byqq95.log</t>
  </si>
  <si>
    <t>/nas/mictau/XP_2012_01_12__0434/tests/ppc/mix/mix114_tso.oepc.goto_ALL_CLAIMS_2012-10-14_050800_gOmLgO.log</t>
  </si>
  <si>
    <t>/nas/mictau/XP_2012_01_12__0434/tests/ppc/mix/mix114_tso.opt.goto_ALL_CLAIMS_2012-10-14_050807_ILOHU4.log</t>
  </si>
  <si>
    <t>/nas/mictau/XP_2012_01_12__0434/tests/ppc/mix/mix115_power.goto_ALL_CLAIMS_2012-10-14_051219_FYjS26.log</t>
  </si>
  <si>
    <t>ppc/mix/mix115</t>
  </si>
  <si>
    <t>/nas/mictau/XP_2012_01_12__0434/tests/ppc/mix/mix117_power.oepc.goto_ALL_CLAIMS_2012-10-14_051719_t7RQB2.log</t>
  </si>
  <si>
    <t>/nas/mictau/XP_2012_01_12__0434/tests/ppc/mix/mix117_power.opt.goto_ALL_CLAIMS_2012-10-14_051726_Fv500F.log</t>
  </si>
  <si>
    <t>/nas/mictau/XP_2012_01_12__0434/tests/ppc/mix/mix117_pso.goto_ALL_CLAIMS_2012-10-14_051546_yNxAKS.log</t>
  </si>
  <si>
    <t>/nas/mictau/XP_2012_01_12__0434/tests/ppc/mix/mix117_pso.oepc.goto_ALL_CLAIMS_2012-10-14_051603_zxYqKM.log</t>
  </si>
  <si>
    <t>/nas/mictau/XP_2012_01_12__0434/tests/ppc/mix/mix117_pso.opt.goto_ALL_CLAIMS_2012-10-14_051610_sIrkLg.log</t>
  </si>
  <si>
    <t>/nas/mictau/XP_2012_01_12__0434/tests/ppc/mix/mix116_pso.oepc.goto_ALL_CLAIMS_2012-10-14_051352_og69zE.log</t>
  </si>
  <si>
    <t>/nas/mictau/XP_2012_01_12__0434/tests/ppc/mix/mix116_pso.opt.goto_ALL_CLAIMS_2012-10-14_051359_TpozTT.log</t>
  </si>
  <si>
    <t>/nas/mictau/XP_2012_01_12__0434/tests/ppc/mix/mix116_rmo.goto_ALL_CLAIMS_2012-10-14_051405_25YQfn.log</t>
  </si>
  <si>
    <t>/nas/mictau/XP_2012_01_12__0434/tests/ppc/mix/mix116_rmo.oepc.goto_ALL_CLAIMS_2012-10-14_051418_CtS1UH.log</t>
  </si>
  <si>
    <t>/nas/mictau/XP_2012_01_12__0434/tests/ppc/mix/mix116_rmo.opt.goto_ALL_CLAIMS_2012-10-14_051424_E1ICCC.log</t>
  </si>
  <si>
    <t>/nas/mictau/XP_2012_01_12__0434/tests/ppc/mix/mix116_sc.goto_ALL_CLAIMS_2012-10-14_051301_q4xrRQ.log</t>
  </si>
  <si>
    <t>/nas/mictau/XP_2012_01_12__0434/tests/ppc/mix/mix116_tso.cav11.goto_ALL_CLAIMS_2012-10-14_051307_UyGqFW.log</t>
  </si>
  <si>
    <t>/nas/mictau/XP_2012_01_12__0434/tests/ppc/mix/mix116_tso.goto_ALL_CLAIMS_2012-10-14_051319_Qalra0.log</t>
  </si>
  <si>
    <t>/nas/mictau/XP_2012_01_12__0434/tests/ppc/mix/mix115_tso.cav11.goto_ALL_CLAIMS_2012-10-14_051049_FGx2Vb.log</t>
  </si>
  <si>
    <t>/nas/mictau/XP_2012_01_12__0434/tests/ppc/mix/mix115_tso.goto_ALL_CLAIMS_2012-10-14_051109_NKIcdw.log</t>
  </si>
  <si>
    <t>/nas/mictau/XP_2012_01_12__0434/tests/ppc/mix/mix115_tso.oepc.goto_ALL_CLAIMS_2012-10-14_051115_2Blq0I.log</t>
  </si>
  <si>
    <t>/nas/mictau/XP_2012_01_12__0434/tests/ppc/mix/mix115_tso.opt.goto_ALL_CLAIMS_2012-10-14_051121_tNOueI.log</t>
  </si>
  <si>
    <t>/nas/mictau/XP_2012_01_12__0434/tests/ppc/mix/mix116_power.goto_ALL_CLAIMS_2012-10-14_051431_OVsfRg.log</t>
  </si>
  <si>
    <t>ppc/mix/mix116</t>
  </si>
  <si>
    <t>/nas/mictau/XP_2012_01_12__0434/tests/ppc/mix/mix118_power.oepc.goto_ALL_CLAIMS_2012-10-14_052000_bjruwS.log</t>
  </si>
  <si>
    <t>/nas/mictau/XP_2012_01_12__0434/tests/ppc/mix/mix118_power.opt.goto_ALL_CLAIMS_2012-10-14_052007_9a9eiH.log</t>
  </si>
  <si>
    <t>/nas/mictau/XP_2012_01_12__0434/tests/ppc/mix/mix118_pso.goto_ALL_CLAIMS_2012-10-14_051823_hKvHT1.log</t>
  </si>
  <si>
    <t>/nas/mictau/XP_2012_01_12__0434/tests/ppc/mix/mix118_pso.oepc.goto_ALL_CLAIMS_2012-10-14_051841_Fhatpi.log</t>
  </si>
  <si>
    <t>/nas/mictau/XP_2012_01_12__0434/tests/ppc/mix/mix118_pso.opt.goto_ALL_CLAIMS_2012-10-14_051847_fdig3g.log</t>
  </si>
  <si>
    <t>/nas/mictau/XP_2012_01_12__0434/tests/ppc/mix/mix118_rmo.goto_ALL_CLAIMS_2012-10-14_051854_WBIIaR.log</t>
  </si>
  <si>
    <t>/nas/mictau/XP_2012_01_12__0434/tests/ppc/mix/mix118_rmo.oepc.goto_ALL_CLAIMS_2012-10-14_051920_wpgJOK.log</t>
  </si>
  <si>
    <t>/nas/mictau/XP_2012_01_12__0434/tests/ppc/mix/mix117_rmo.goto_ALL_CLAIMS_2012-10-14_051616_Ai37Qn.log</t>
  </si>
  <si>
    <t>/nas/mictau/XP_2012_01_12__0434/tests/ppc/mix/mix117_rmo.oepc.goto_ALL_CLAIMS_2012-10-14_051633_MTDMZf.log</t>
  </si>
  <si>
    <t>/nas/mictau/XP_2012_01_12__0434/tests/ppc/mix/mix117_rmo.opt.goto_ALL_CLAIMS_2012-10-14_051640_Ckdt79.log</t>
  </si>
  <si>
    <t>/nas/mictau/XP_2012_01_12__0434/tests/ppc/mix/mix117_sc.goto_ALL_CLAIMS_2012-10-14_051459_2cyg7o.log</t>
  </si>
  <si>
    <t>/nas/mictau/XP_2012_01_12__0434/tests/ppc/mix/mix117_tso.cav11.goto_ALL_CLAIMS_2012-10-14_051505_a148Z6.log</t>
  </si>
  <si>
    <t>/nas/mictau/XP_2012_01_12__0434/tests/ppc/mix/mix117_tso.goto_ALL_CLAIMS_2012-10-14_051521_UpYI7o.log</t>
  </si>
  <si>
    <t>/nas/mictau/XP_2012_01_12__0434/tests/ppc/mix/mix117_tso.oepc.goto_ALL_CLAIMS_2012-10-14_051533_YqXr4Q.log</t>
  </si>
  <si>
    <t>/nas/mictau/XP_2012_01_12__0434/tests/ppc/mix/mix117_tso.opt.goto_ALL_CLAIMS_2012-10-14_051540_RLuwQy.log</t>
  </si>
  <si>
    <t>/nas/mictau/XP_2012_01_12__0434/tests/ppc/mix/mix116_tso.oepc.goto_ALL_CLAIMS_2012-10-14_051326_xrN0V7.log</t>
  </si>
  <si>
    <t>/nas/mictau/XP_2012_01_12__0434/tests/ppc/mix/mix116_tso.opt.goto_ALL_CLAIMS_2012-10-14_051332_YtIXTB.log</t>
  </si>
  <si>
    <t>/nas/mictau/XP_2012_01_12__0434/tests/ppc/mix/mix117_power.goto_ALL_CLAIMS_2012-10-14_051646_u2EPVw.log</t>
  </si>
  <si>
    <t>ppc/mix/mix117</t>
  </si>
  <si>
    <t>/nas/mictau/XP_2012_01_12__0434/tests/ppc/mix/mix119_power.opt.goto_ALL_CLAIMS_2012-10-14_052256_jHpHAP.log</t>
  </si>
  <si>
    <t>/nas/mictau/XP_2012_01_12__0434/tests/ppc/mix/mix119_pso.goto_ALL_CLAIMS_2012-10-14_052108_M9ZFTR.log</t>
  </si>
  <si>
    <t>/nas/mictau/XP_2012_01_12__0434/tests/ppc/mix/mix119_pso.oepc.goto_ALL_CLAIMS_2012-10-14_052127_NIuPPM.log</t>
  </si>
  <si>
    <t>/nas/mictau/XP_2012_01_12__0434/tests/ppc/mix/mix119_pso.opt.goto_ALL_CLAIMS_2012-10-14_052133_2Bpyec.log</t>
  </si>
  <si>
    <t>/nas/mictau/XP_2012_01_12__0434/tests/ppc/mix/mix119_rmo.goto_ALL_CLAIMS_2012-10-14_052140_tzuBMQ.log</t>
  </si>
  <si>
    <t>/nas/mictau/XP_2012_01_12__0434/tests/ppc/mix/mix119_rmo.oepc.goto_ALL_CLAIMS_2012-10-14_052204_7VFBG1.log</t>
  </si>
  <si>
    <t>/nas/mictau/XP_2012_01_12__0434/tests/ppc/mix/mix119_rmo.opt.goto_ALL_CLAIMS_2012-10-14_052211_fDuZgd.log</t>
  </si>
  <si>
    <t>/nas/mictau/XP_2012_01_12__0434/tests/ppc/mix/mix119_sc.goto_ALL_CLAIMS_2012-10-14_052014_X5IWco.log</t>
  </si>
  <si>
    <t>/nas/mictau/XP_2012_01_12__0434/tests/ppc/mix/mix118_rmo.opt.goto_ALL_CLAIMS_2012-10-14_051927_sJlxvq.log</t>
  </si>
  <si>
    <t>/nas/mictau/XP_2012_01_12__0434/tests/ppc/mix/mix118_sc.goto_ALL_CLAIMS_2012-10-14_051732_p6QrvO.log</t>
  </si>
  <si>
    <t>/nas/mictau/XP_2012_01_12__0434/tests/ppc/mix/mix118_tso.cav11.goto_ALL_CLAIMS_2012-10-14_051739_tt2pWP.log</t>
  </si>
  <si>
    <t>/nas/mictau/XP_2012_01_12__0434/tests/ppc/mix/mix118_tso.goto_ALL_CLAIMS_2012-10-14_051757_eR4imx.log</t>
  </si>
  <si>
    <t>/nas/mictau/XP_2012_01_12__0434/tests/ppc/mix/mix118_tso.oepc.goto_ALL_CLAIMS_2012-10-14_051809_3w9Cmk.log</t>
  </si>
  <si>
    <t>/nas/mictau/XP_2012_01_12__0434/tests/ppc/mix/mix118_tso.opt.goto_ALL_CLAIMS_2012-10-14_051816_l4yyaa.log</t>
  </si>
  <si>
    <t>/nas/mictau/XP_2012_01_12__0434/tests/ppc/mix/mix119_power.goto_ALL_CLAIMS_2012-10-14_052218_k5rqcr.log</t>
  </si>
  <si>
    <t>ppc/mix/mix119</t>
  </si>
  <si>
    <t>/nas/mictau/XP_2012_01_12__0434/tests/ppc/mix/mix119_power.oepc.goto_ALL_CLAIMS_2012-10-14_052249_zBHmdk.log</t>
  </si>
  <si>
    <t>/nas/mictau/XP_2012_01_12__0434/tests/ppc/mix/mix118_power.goto_ALL_CLAIMS_2012-10-14_051933_CIQOT5.log</t>
  </si>
  <si>
    <t>ppc/mix/mix118</t>
  </si>
  <si>
    <t>/nas/mictau/XP_2012_01_12__0434/tests/ppc/mix/mix121_pso.oepc.goto_ALL_CLAIMS_2012-10-14_052600_MpKeJb.log</t>
  </si>
  <si>
    <t>/nas/mictau/XP_2012_01_12__0434/tests/ppc/mix/mix121_pso.opt.goto_ALL_CLAIMS_2012-10-14_052607_oXTnSC.log</t>
  </si>
  <si>
    <t>/nas/mictau/XP_2012_01_12__0434/tests/ppc/mix/mix120_pso.oepc.goto_ALL_CLAIMS_2012-10-14_052356_DkzewR.log</t>
  </si>
  <si>
    <t>/nas/mictau/XP_2012_01_12__0434/tests/ppc/mix/mix120_pso.opt.goto_ALL_CLAIMS_2012-10-14_052402_x9CEaZ.log</t>
  </si>
  <si>
    <t>/nas/mictau/XP_2012_01_12__0434/tests/ppc/mix/mix120_rmo.goto_ALL_CLAIMS_2012-10-14_052409_0ryl90.log</t>
  </si>
  <si>
    <t>/nas/mictau/XP_2012_01_12__0434/tests/ppc/mix/mix120_rmo.oepc.goto_ALL_CLAIMS_2012-10-14_052423_hMecjf.log</t>
  </si>
  <si>
    <t>/nas/mictau/XP_2012_01_12__0434/tests/ppc/mix/mix120_rmo.opt.goto_ALL_CLAIMS_2012-10-14_052429_1vKeSK.log</t>
  </si>
  <si>
    <t>/nas/mictau/XP_2012_01_12__0434/tests/ppc/mix/mix120_sc.goto_ALL_CLAIMS_2012-10-14_052303_94N2Ez.log</t>
  </si>
  <si>
    <t>/nas/mictau/XP_2012_01_12__0434/tests/ppc/mix/mix120_tso.cav11.goto_ALL_CLAIMS_2012-10-14_052309_YqF7J7.log</t>
  </si>
  <si>
    <t>/nas/mictau/XP_2012_01_12__0434/tests/ppc/mix/mix120_tso.goto_ALL_CLAIMS_2012-10-14_052323_9t96eZ.log</t>
  </si>
  <si>
    <t>/nas/mictau/XP_2012_01_12__0434/tests/ppc/mix/mix119_tso.cav11.goto_ALL_CLAIMS_2012-10-14_052020_L8tSLV.log</t>
  </si>
  <si>
    <t>/nas/mictau/XP_2012_01_12__0434/tests/ppc/mix/mix119_tso.goto_ALL_CLAIMS_2012-10-14_052042_ZvxlZV.log</t>
  </si>
  <si>
    <t>/nas/mictau/XP_2012_01_12__0434/tests/ppc/mix/mix119_tso.oepc.goto_ALL_CLAIMS_2012-10-14_052054_O9FSZu.log</t>
  </si>
  <si>
    <t>/nas/mictau/XP_2012_01_12__0434/tests/ppc/mix/mix119_tso.opt.goto_ALL_CLAIMS_2012-10-14_052101_dPqfJZ.log</t>
  </si>
  <si>
    <t>/nas/mictau/XP_2012_01_12__0434/tests/ppc/mix/mix120_power.goto_ALL_CLAIMS_2012-10-14_052436_yRa1dL.log</t>
  </si>
  <si>
    <t>ppc/mix/mix120</t>
  </si>
  <si>
    <t>/nas/mictau/XP_2012_01_12__0434/tests/ppc/mix/mix120_power.oepc.goto_ALL_CLAIMS_2012-10-14_052453_beqbhv.log</t>
  </si>
  <si>
    <t>/nas/mictau/XP_2012_01_12__0434/tests/ppc/mix/mix120_power.opt.goto_ALL_CLAIMS_2012-10-14_052459_HpcCcP.log</t>
  </si>
  <si>
    <t>/nas/mictau/XP_2012_01_12__0434/tests/ppc/mix/mix120_pso.goto_ALL_CLAIMS_2012-10-14_052344_ViLPP2.log</t>
  </si>
  <si>
    <t>/nas/mictau/XP_2012_01_12__0434/tests/ppc/mix/mix122_pso.oepc.goto_ALL_CLAIMS_2012-10-14_052858_1ptCNs.log</t>
  </si>
  <si>
    <t>/nas/mictau/XP_2012_01_12__0434/tests/ppc/mix/mix122_pso.opt.goto_ALL_CLAIMS_2012-10-14_052904_FSEzdn.log</t>
  </si>
  <si>
    <t>/nas/mictau/XP_2012_01_12__0434/tests/ppc/mix/mix122_rmo.goto_ALL_CLAIMS_2012-10-14_052911_ZB43tO.log</t>
  </si>
  <si>
    <t>/nas/mictau/XP_2012_01_12__0434/tests/ppc/mix/mix122_rmo.oepc.goto_ALL_CLAIMS_2012-10-14_052942_m24UH6.log</t>
  </si>
  <si>
    <t>/nas/mictau/XP_2012_01_12__0434/tests/ppc/mix/mix121_rmo.goto_ALL_CLAIMS_2012-10-14_052614_GbY1Bx.log</t>
  </si>
  <si>
    <t>/nas/mictau/XP_2012_01_12__0434/tests/ppc/mix/mix121_rmo.oepc.goto_ALL_CLAIMS_2012-10-14_052632_LoknOR.log</t>
  </si>
  <si>
    <t>/nas/mictau/XP_2012_01_12__0434/tests/ppc/mix/mix121_rmo.opt.goto_ALL_CLAIMS_2012-10-14_052639_DBGKRj.log</t>
  </si>
  <si>
    <t>/nas/mictau/XP_2012_01_12__0434/tests/ppc/mix/mix121_sc.goto_ALL_CLAIMS_2012-10-14_052506_a4vume.log</t>
  </si>
  <si>
    <t>/nas/mictau/XP_2012_01_12__0434/tests/ppc/mix/mix121_tso.cav11.goto_ALL_CLAIMS_2012-10-14_052512_hfuMhC.log</t>
  </si>
  <si>
    <t>/nas/mictau/XP_2012_01_12__0434/tests/ppc/mix/mix121_tso.goto_ALL_CLAIMS_2012-10-14_052530_rXVnJ5.log</t>
  </si>
  <si>
    <t>/nas/mictau/XP_2012_01_12__0434/tests/ppc/mix/mix121_tso.oepc.goto_ALL_CLAIMS_2012-10-14_052536_evW7JR.log</t>
  </si>
  <si>
    <t>/nas/mictau/XP_2012_01_12__0434/tests/ppc/mix/mix121_tso.opt.goto_ALL_CLAIMS_2012-10-14_052542_8jhExa.log</t>
  </si>
  <si>
    <t>/nas/mictau/XP_2012_01_12__0434/tests/ppc/mix/mix120_tso.oepc.goto_ALL_CLAIMS_2012-10-14_052330_JuWPp9.log</t>
  </si>
  <si>
    <t>/nas/mictau/XP_2012_01_12__0434/tests/ppc/mix/mix120_tso.opt.goto_ALL_CLAIMS_2012-10-14_052337_8Tt0oH.log</t>
  </si>
  <si>
    <t>/nas/mictau/XP_2012_01_12__0434/tests/ppc/mix/mix121_power.goto_ALL_CLAIMS_2012-10-14_052646_20i5jd.log</t>
  </si>
  <si>
    <t>ppc/mix/mix121</t>
  </si>
  <si>
    <t>/nas/mictau/XP_2012_01_12__0434/tests/ppc/mix/mix121_power.oepc.goto_ALL_CLAIMS_2012-10-14_052713_mcNgoD.log</t>
  </si>
  <si>
    <t>/nas/mictau/XP_2012_01_12__0434/tests/ppc/mix/mix121_power.opt.goto_ALL_CLAIMS_2012-10-14_052719_d6bqWW.log</t>
  </si>
  <si>
    <t>/nas/mictau/XP_2012_01_12__0434/tests/ppc/mix/mix121_pso.goto_ALL_CLAIMS_2012-10-14_052548_fjA7MG.log</t>
  </si>
  <si>
    <t>/nas/mictau/XP_2012_01_12__0434/tests/ppc/mix/mix123_pso.opt.goto_ALL_CLAIMS_2012-10-14_053200_8B6dDz.log</t>
  </si>
  <si>
    <t>/nas/mictau/XP_2012_01_12__0434/tests/ppc/mix/mix123_rmo.goto_ALL_CLAIMS_2012-10-14_053207_saccCk.log</t>
  </si>
  <si>
    <t>/nas/mictau/XP_2012_01_12__0434/tests/ppc/mix/mix123_rmo.oepc.goto_ALL_CLAIMS_2012-10-14_053222_Lc1Wsr.log</t>
  </si>
  <si>
    <t>/nas/mictau/XP_2012_01_12__0434/tests/ppc/mix/mix123_rmo.opt.goto_ALL_CLAIMS_2012-10-14_053229_enEHdU.log</t>
  </si>
  <si>
    <t>/nas/mictau/XP_2012_01_12__0434/tests/ppc/mix/mix123_sc.goto_ALL_CLAIMS_2012-10-14_053049_9Lg2Ux.log</t>
  </si>
  <si>
    <t>/nas/mictau/XP_2012_01_12__0434/tests/ppc/mix/mix122_rmo.opt.goto_ALL_CLAIMS_2012-10-14_052949_24NitM.log</t>
  </si>
  <si>
    <t>/nas/mictau/XP_2012_01_12__0434/tests/ppc/mix/mix122_sc.goto_ALL_CLAIMS_2012-10-14_052726_Jvuh8M.log</t>
  </si>
  <si>
    <t>/nas/mictau/XP_2012_01_12__0434/tests/ppc/mix/mix122_tso.cav11.goto_ALL_CLAIMS_2012-10-14_052732_1aXbdG.log</t>
  </si>
  <si>
    <t>/nas/mictau/XP_2012_01_12__0434/tests/ppc/mix/mix122_tso.goto_ALL_CLAIMS_2012-10-14_052818_UeQBp1.log</t>
  </si>
  <si>
    <t>/nas/mictau/XP_2012_01_12__0434/tests/ppc/mix/mix122_tso.oepc.goto_ALL_CLAIMS_2012-10-14_052826_44M7kr.log</t>
  </si>
  <si>
    <t>/nas/mictau/XP_2012_01_12__0434/tests/ppc/mix/mix122_tso.opt.goto_ALL_CLAIMS_2012-10-14_052833_soswih.log</t>
  </si>
  <si>
    <t>/nas/mictau/XP_2012_01_12__0434/tests/ppc/mix/mix123_power.goto_ALL_CLAIMS_2012-10-14_053236_btGV47.log</t>
  </si>
  <si>
    <t>ppc/mix/mix123</t>
  </si>
  <si>
    <t>/nas/mictau/XP_2012_01_12__0434/tests/ppc/mix/mix123_power.oepc.goto_ALL_CLAIMS_2012-10-14_053337_atUWxF.log</t>
  </si>
  <si>
    <t>/nas/mictau/XP_2012_01_12__0434/tests/ppc/mix/mix122_power.goto_ALL_CLAIMS_2012-10-14_052956_0fE66e.log</t>
  </si>
  <si>
    <t>ppc/mix/mix122</t>
  </si>
  <si>
    <t>/nas/mictau/XP_2012_01_12__0434/tests/ppc/mix/mix122_power.oepc.goto_ALL_CLAIMS_2012-10-14_053034_XSUcwP.log</t>
  </si>
  <si>
    <t>/nas/mictau/XP_2012_01_12__0434/tests/ppc/mix/mix122_power.opt.goto_ALL_CLAIMS_2012-10-14_053041_vxeDm5.log</t>
  </si>
  <si>
    <t>/nas/mictau/XP_2012_01_12__0434/tests/ppc/mix/mix122_pso.goto_ALL_CLAIMS_2012-10-14_052841_zjltGR.log</t>
  </si>
  <si>
    <t>/nas/mictau/XP_2012_01_12__0434/tests/ppc/mix/mix124_pso.opt.goto_ALL_CLAIMS_2012-10-14_053505_TwuhNg.log</t>
  </si>
  <si>
    <t>/nas/mictau/XP_2012_01_12__0434/tests/ppc/mix/mix124_rmo.goto_ALL_CLAIMS_2012-10-14_053512_Zmxbiq.log</t>
  </si>
  <si>
    <t>/nas/mictau/XP_2012_01_12__0434/tests/ppc/mix/mix124_rmo.oepc.goto_ALL_CLAIMS_2012-10-14_053538_UluBdW.log</t>
  </si>
  <si>
    <t>/nas/mictau/XP_2012_01_12__0434/tests/ppc/mix/mix124_rmo.opt.goto_ALL_CLAIMS_2012-10-14_053545_XsYkKP.log</t>
  </si>
  <si>
    <t>/nas/mictau/XP_2012_01_12__0434/tests/ppc/mix/mix124_sc.goto_ALL_CLAIMS_2012-10-14_053351_ZorJSX.log</t>
  </si>
  <si>
    <t>/nas/mictau/XP_2012_01_12__0434/tests/ppc/mix/mix124_tso.cav11.goto_ALL_CLAIMS_2012-10-14_053357_8NnU4V.log</t>
  </si>
  <si>
    <t>/nas/mictau/XP_2012_01_12__0434/tests/ppc/mix/mix124_tso.goto_ALL_CLAIMS_2012-10-14_053420_Clxut4.log</t>
  </si>
  <si>
    <t>/nas/mictau/XP_2012_01_12__0434/tests/ppc/mix/mix123_tso.cav11.goto_ALL_CLAIMS_2012-10-14_053055_TVf0R8.log</t>
  </si>
  <si>
    <t>/nas/mictau/XP_2012_01_12__0434/tests/ppc/mix/mix123_tso.goto_ALL_CLAIMS_2012-10-14_053117_KlbT75.log</t>
  </si>
  <si>
    <t>/nas/mictau/XP_2012_01_12__0434/tests/ppc/mix/mix123_tso.oepc.goto_ALL_CLAIMS_2012-10-14_053124_VozUJ9.log</t>
  </si>
  <si>
    <t>/nas/mictau/XP_2012_01_12__0434/tests/ppc/mix/mix123_tso.opt.goto_ALL_CLAIMS_2012-10-14_053131_6OHrGl.log</t>
  </si>
  <si>
    <t>/nas/mictau/XP_2012_01_12__0434/tests/ppc/mix/mix124_power.goto_ALL_CLAIMS_2012-10-14_053552_7gz2JI.log</t>
  </si>
  <si>
    <t>ppc/mix/mix124</t>
  </si>
  <si>
    <t>/nas/mictau/XP_2012_01_12__0434/tests/ppc/mix/mix124_power.oepc.goto_ALL_CLAIMS_2012-10-14_053622_mRil7K.log</t>
  </si>
  <si>
    <t>/nas/mictau/XP_2012_01_12__0434/tests/ppc/mix/mix124_power.opt.goto_ALL_CLAIMS_2012-10-14_053628_zQZakY.log</t>
  </si>
  <si>
    <t>/nas/mictau/XP_2012_01_12__0434/tests/ppc/mix/mix124_pso.goto_ALL_CLAIMS_2012-10-14_053442_sCaNPl.log</t>
  </si>
  <si>
    <t>/nas/mictau/XP_2012_01_12__0434/tests/ppc/mix/mix123_power.opt.goto_ALL_CLAIMS_2012-10-14_053344_Oohuwa.log</t>
  </si>
  <si>
    <t>/nas/mictau/XP_2012_01_12__0434/tests/ppc/mix/mix123_pso.goto_ALL_CLAIMS_2012-10-14_053138_cxlzVL.log</t>
  </si>
  <si>
    <t>/nas/mictau/XP_2012_01_12__0434/tests/ppc/mix/mix123_pso.oepc.goto_ALL_CLAIMS_2012-10-14_053153_EIXCeG.log</t>
  </si>
  <si>
    <t>/nas/mictau/XP_2012_01_12__0434/tests/ppc/mix/mix126_pso.opt.goto_ALL_CLAIMS_2012-10-14_054019_jkYZZ1.log</t>
  </si>
  <si>
    <t>/nas/mictau/XP_2012_01_12__0434/tests/ppc/mix/mix126_rmo.goto_ALL_CLAIMS_2012-10-14_054026_skhR1n.log</t>
  </si>
  <si>
    <t>/nas/mictau/XP_2012_01_12__0434/tests/ppc/mix/mix125_pso.opt.goto_ALL_CLAIMS_2012-10-14_053745_EU9XfI.log</t>
  </si>
  <si>
    <t>/nas/mictau/XP_2012_01_12__0434/tests/ppc/mix/mix125_rmo.goto_ALL_CLAIMS_2012-10-14_053752_yuayyd.log</t>
  </si>
  <si>
    <t>/nas/mictau/XP_2012_01_12__0434/tests/ppc/mix/mix125_rmo.oepc.goto_ALL_CLAIMS_2012-10-14_053815_mYYM1h.log</t>
  </si>
  <si>
    <t>/nas/mictau/XP_2012_01_12__0434/tests/ppc/mix/mix125_rmo.opt.goto_ALL_CLAIMS_2012-10-14_053822_utW1E8.log</t>
  </si>
  <si>
    <t>/nas/mictau/XP_2012_01_12__0434/tests/ppc/mix/mix125_sc.goto_ALL_CLAIMS_2012-10-14_053635_fT8zIA.log</t>
  </si>
  <si>
    <t>/nas/mictau/XP_2012_01_12__0434/tests/ppc/mix/mix125_tso.cav11.goto_ALL_CLAIMS_2012-10-14_053641_SEw6e4.log</t>
  </si>
  <si>
    <t>/nas/mictau/XP_2012_01_12__0434/tests/ppc/mix/mix125_tso.goto_ALL_CLAIMS_2012-10-14_053706_fdu2jM.log</t>
  </si>
  <si>
    <t>/nas/mictau/XP_2012_01_12__0434/tests/ppc/mix/mix125_tso.oepc.goto_ALL_CLAIMS_2012-10-14_053712_HlXgt2.log</t>
  </si>
  <si>
    <t>/nas/mictau/XP_2012_01_12__0434/tests/ppc/mix/mix124_tso.oepc.goto_ALL_CLAIMS_2012-10-14_053427_FtuZgW.log</t>
  </si>
  <si>
    <t>/nas/mictau/XP_2012_01_12__0434/tests/ppc/mix/mix124_tso.opt.goto_ALL_CLAIMS_2012-10-14_053434_iV1bGz.log</t>
  </si>
  <si>
    <t>/nas/mictau/XP_2012_01_12__0434/tests/ppc/mix/mix125_power.goto_ALL_CLAIMS_2012-10-14_053829_PObZeo.log</t>
  </si>
  <si>
    <t>ppc/mix/mix125</t>
  </si>
  <si>
    <t>/nas/mictau/XP_2012_01_12__0434/tests/ppc/mix/mix125_power.oepc.goto_ALL_CLAIMS_2012-10-14_053908_Vw33yP.log</t>
  </si>
  <si>
    <t>/nas/mictau/XP_2012_01_12__0434/tests/ppc/mix/mix125_power.opt.goto_ALL_CLAIMS_2012-10-14_053914_ACznDe.log</t>
  </si>
  <si>
    <t>/nas/mictau/XP_2012_01_12__0434/tests/ppc/mix/mix125_pso.goto_ALL_CLAIMS_2012-10-14_053724_aVNfZU.log</t>
  </si>
  <si>
    <t>/nas/mictau/XP_2012_01_12__0434/tests/ppc/mix/mix125_pso.oepc.goto_ALL_CLAIMS_2012-10-14_053739_NhrQyQ.log</t>
  </si>
  <si>
    <t>/nas/mictau/XP_2012_01_12__0434/tests/ppc/mix/mix124_pso.oepc.goto_ALL_CLAIMS_2012-10-14_053458_zLao8O.log</t>
  </si>
  <si>
    <t>/nas/mictau/XP_2012_01_12__0434/tests/ppc/mix/mix127_rmo.goto_ALL_CLAIMS_2012-10-14_054246_Z3DJlm.log</t>
  </si>
  <si>
    <t>/nas/mictau/XP_2012_01_12__0434/tests/ppc/mix/mix127_rmo.oepc.goto_ALL_CLAIMS_2012-10-14_054309_nlTIFB.log</t>
  </si>
  <si>
    <t>/nas/mictau/XP_2012_01_12__0434/tests/ppc/mix/mix127_rmo.opt.goto_ALL_CLAIMS_2012-10-14_054315_Y8qyHH.log</t>
  </si>
  <si>
    <t>/nas/mictau/XP_2012_01_12__0434/tests/ppc/mix/mix126_rmo.oepc.goto_ALL_CLAIMS_2012-10-14_054040_OGzly9.log</t>
  </si>
  <si>
    <t>/nas/mictau/XP_2012_01_12__0434/tests/ppc/mix/mix126_rmo.opt.goto_ALL_CLAIMS_2012-10-14_054046_38mcTS.log</t>
  </si>
  <si>
    <t>/nas/mictau/XP_2012_01_12__0434/tests/ppc/mix/mix126_sc.goto_ALL_CLAIMS_2012-10-14_053921_ialm9M.log</t>
  </si>
  <si>
    <t>/nas/mictau/XP_2012_01_12__0434/tests/ppc/mix/mix126_tso.cav11.goto_ALL_CLAIMS_2012-10-14_053927_CEJyBx.log</t>
  </si>
  <si>
    <t>/nas/mictau/XP_2012_01_12__0434/tests/ppc/mix/mix126_tso.goto_ALL_CLAIMS_2012-10-14_053942_LmldIu.log</t>
  </si>
  <si>
    <t>/nas/mictau/XP_2012_01_12__0434/tests/ppc/mix/mix126_tso.oepc.goto_ALL_CLAIMS_2012-10-14_053948_Z1Unk3.log</t>
  </si>
  <si>
    <t>/nas/mictau/XP_2012_01_12__0434/tests/ppc/mix/mix126_tso.opt.goto_ALL_CLAIMS_2012-10-14_053954_VhGeSn.log</t>
  </si>
  <si>
    <t>/nas/mictau/XP_2012_01_12__0434/tests/ppc/mix/mix127_power.goto_ALL_CLAIMS_2012-10-14_054322_NuifVs.log</t>
  </si>
  <si>
    <t>ppc/mix/mix127</t>
  </si>
  <si>
    <t>/nas/mictau/XP_2012_01_12__0434/tests/ppc/mix/mix125_tso.opt.goto_ALL_CLAIMS_2012-10-14_053718_sZbrfH.log</t>
  </si>
  <si>
    <t>/nas/mictau/XP_2012_01_12__0434/tests/ppc/mix/mix126_power.goto_ALL_CLAIMS_2012-10-14_054053_f3zJdu.log</t>
  </si>
  <si>
    <t>ppc/mix/mix126</t>
  </si>
  <si>
    <t>/nas/mictau/XP_2012_01_12__0434/tests/ppc/mix/mix126_power.oepc.goto_ALL_CLAIMS_2012-10-14_054123_AUcURx.log</t>
  </si>
  <si>
    <t>/nas/mictau/XP_2012_01_12__0434/tests/ppc/mix/mix126_power.opt.goto_ALL_CLAIMS_2012-10-14_054129_OY5vOw.log</t>
  </si>
  <si>
    <t>/nas/mictau/XP_2012_01_12__0434/tests/ppc/mix/mix126_pso.goto_ALL_CLAIMS_2012-10-14_054000_9fZWWv.log</t>
  </si>
  <si>
    <t>/nas/mictau/XP_2012_01_12__0434/tests/ppc/mix/mix126_pso.oepc.goto_ALL_CLAIMS_2012-10-14_054013_e7TuaL.log</t>
  </si>
  <si>
    <t>/nas/mictau/XP_2012_01_12__0434/tests/ppc/mix/mix128_rmo.goto_ALL_CLAIMS_2012-10-14_054542_A5OKNt.log</t>
  </si>
  <si>
    <t>/nas/mictau/XP_2012_01_12__0434/tests/ppc/mix/mix128_rmo.oepc.goto_ALL_CLAIMS_2012-10-14_054615_p4lqkM.log</t>
  </si>
  <si>
    <t>/nas/mictau/XP_2012_01_12__0434/tests/ppc/mix/mix128_rmo.opt.goto_ALL_CLAIMS_2012-10-14_054622_cTdDvi.log</t>
  </si>
  <si>
    <t>/nas/mictau/XP_2012_01_12__0434/tests/ppc/mix/mix128_sc.goto_ALL_CLAIMS_2012-10-14_054408_emMsIg.log</t>
  </si>
  <si>
    <t>/nas/mictau/XP_2012_01_12__0434/tests/ppc/mix/mix128_tso.cav11.goto_ALL_CLAIMS_2012-10-14_054415_MhX0dy.log</t>
  </si>
  <si>
    <t>/nas/mictau/XP_2012_01_12__0434/tests/ppc/mix/mix127_sc.goto_ALL_CLAIMS_2012-10-14_054136_3RhrDR.log</t>
  </si>
  <si>
    <t>/nas/mictau/XP_2012_01_12__0434/tests/ppc/mix/mix127_tso.cav11.goto_ALL_CLAIMS_2012-10-14_054142_NOjqdE.log</t>
  </si>
  <si>
    <t>/nas/mictau/XP_2012_01_12__0434/tests/ppc/mix/mix127_tso.goto_ALL_CLAIMS_2012-10-14_054200_iwedAZ.log</t>
  </si>
  <si>
    <t>/nas/mictau/XP_2012_01_12__0434/tests/ppc/mix/mix127_tso.oepc.goto_ALL_CLAIMS_2012-10-14_054206_GN53Hr.log</t>
  </si>
  <si>
    <t>/nas/mictau/XP_2012_01_12__0434/tests/ppc/mix/mix127_tso.opt.goto_ALL_CLAIMS_2012-10-14_054212_NesenD.log</t>
  </si>
  <si>
    <t>/nas/mictau/XP_2012_01_12__0434/tests/ppc/mix/mix128_power.goto_ALL_CLAIMS_2012-10-14_054630_lo11Bx.log</t>
  </si>
  <si>
    <t>ppc/mix/mix128</t>
  </si>
  <si>
    <t>/nas/mictau/XP_2012_01_12__0434/tests/ppc/mix/mix128_power.oepc.goto_ALL_CLAIMS_2012-10-14_054734_wejNoy.log</t>
  </si>
  <si>
    <t>/nas/mictau/XP_2012_01_12__0434/tests/ppc/mix/mix128_power.opt.goto_ALL_CLAIMS_2012-10-14_054743_cU0Hyf.log</t>
  </si>
  <si>
    <t>/nas/mictau/XP_2012_01_12__0434/tests/ppc/mix/mix127_power.oepc.goto_ALL_CLAIMS_2012-10-14_054355_UOnlAA.log</t>
  </si>
  <si>
    <t>/nas/mictau/XP_2012_01_12__0434/tests/ppc/mix/mix127_power.opt.goto_ALL_CLAIMS_2012-10-14_054402_nYzuFv.log</t>
  </si>
  <si>
    <t>/nas/mictau/XP_2012_01_12__0434/tests/ppc/mix/mix127_pso.goto_ALL_CLAIMS_2012-10-14_054218_sUpKUO.log</t>
  </si>
  <si>
    <t>/nas/mictau/XP_2012_01_12__0434/tests/ppc/mix/mix127_pso.oepc.goto_ALL_CLAIMS_2012-10-14_054232_vYtdss.log</t>
  </si>
  <si>
    <t>/nas/mictau/XP_2012_01_12__0434/tests/ppc/mix/mix127_pso.opt.goto_ALL_CLAIMS_2012-10-14_054239_5PCrJU.log</t>
  </si>
  <si>
    <t>/nas/mictau/XP_2012_01_12__0434/tests/ppc/mix/mix129_rmo.goto_ALL_CLAIMS_2012-10-14_054915_QD2uWu.log</t>
  </si>
  <si>
    <t>/nas/mictau/XP_2012_01_12__0434/tests/ppc/mix/mix129_rmo.oepc.goto_ALL_CLAIMS_2012-10-14_054944_YOmYag.log</t>
  </si>
  <si>
    <t>/nas/mictau/XP_2012_01_12__0434/tests/ppc/mix/mix129_rmo.opt.goto_ALL_CLAIMS_2012-10-14_054951_ADLpqB.log</t>
  </si>
  <si>
    <t>/nas/mictau/XP_2012_01_12__0434/tests/ppc/mix/mix129_sc.goto_ALL_CLAIMS_2012-10-14_054751_QqEw5d.log</t>
  </si>
  <si>
    <t>/nas/mictau/XP_2012_01_12__0434/tests/ppc/mix/mix129_tso.cav11.goto_ALL_CLAIMS_2012-10-14_054758_LOz0Wf.log</t>
  </si>
  <si>
    <t>/nas/mictau/XP_2012_01_12__0434/tests/ppc/mix/mix129_tso.goto_ALL_CLAIMS_2012-10-14_054822_3u9Gnr.log</t>
  </si>
  <si>
    <t>/nas/mictau/XP_2012_01_12__0434/tests/ppc/mix/mix129_tso.oepc.goto_ALL_CLAIMS_2012-10-14_054828_WaFQSR.log</t>
  </si>
  <si>
    <t>/nas/mictau/XP_2012_01_12__0434/tests/ppc/mix/mix128_tso.goto_ALL_CLAIMS_2012-10-14_054451_6l1pC8.log</t>
  </si>
  <si>
    <t>/nas/mictau/XP_2012_01_12__0434/tests/ppc/mix/mix128_tso.oepc.goto_ALL_CLAIMS_2012-10-14_054458_c4hYpt.log</t>
  </si>
  <si>
    <t>/nas/mictau/XP_2012_01_12__0434/tests/ppc/mix/mix128_tso.opt.goto_ALL_CLAIMS_2012-10-14_054505_9SqdXm.log</t>
  </si>
  <si>
    <t>/nas/mictau/XP_2012_01_12__0434/tests/ppc/mix/mix129_power.goto_ALL_CLAIMS_2012-10-14_054959_JvU7sy.log</t>
  </si>
  <si>
    <t>ppc/mix/mix129</t>
  </si>
  <si>
    <t>/nas/mictau/XP_2012_01_12__0434/tests/ppc/mix/mix129_power.oepc.goto_ALL_CLAIMS_2012-10-14_055125_H6Kfrj.log</t>
  </si>
  <si>
    <t>/nas/mictau/XP_2012_01_12__0434/tests/ppc/mix/mix129_power.opt.goto_ALL_CLAIMS_2012-10-14_055133_vYfHSC.log</t>
  </si>
  <si>
    <t>/nas/mictau/XP_2012_01_12__0434/tests/ppc/mix/mix129_pso.goto_ALL_CLAIMS_2012-10-14_054840_ILRtya.log</t>
  </si>
  <si>
    <t>/nas/mictau/XP_2012_01_12__0434/tests/ppc/mix/mix129_pso.oepc.goto_ALL_CLAIMS_2012-10-14_054851_piK0qB.log</t>
  </si>
  <si>
    <t>/nas/mictau/XP_2012_01_12__0434/tests/ppc/mix/mix128_pso.goto_ALL_CLAIMS_2012-10-14_054513_w44uhM.log</t>
  </si>
  <si>
    <t>/nas/mictau/XP_2012_01_12__0434/tests/ppc/mix/mix128_pso.oepc.goto_ALL_CLAIMS_2012-10-14_054527_B8Tk7v.log</t>
  </si>
  <si>
    <t>/nas/mictau/XP_2012_01_12__0434/tests/ppc/mix/mix128_pso.opt.goto_ALL_CLAIMS_2012-10-14_054535_omsYzf.log</t>
  </si>
  <si>
    <t>/nas/mictau/XP_2012_01_12__0434/tests/ppc/mix/mix130_rmo.oepc.goto_ALL_CLAIMS_2012-10-14_055319_GX51cc.log</t>
  </si>
  <si>
    <t>/nas/mictau/XP_2012_01_12__0434/tests/ppc/mix/mix130_rmo.opt.goto_ALL_CLAIMS_2012-10-14_055326_hABk5y.log</t>
  </si>
  <si>
    <t>/nas/mictau/XP_2012_01_12__0434/tests/ppc/mix/mix130_sc.goto_ALL_CLAIMS_2012-10-14_055143_mCc8aH.log</t>
  </si>
  <si>
    <t>/nas/mictau/XP_2012_01_12__0434/tests/ppc/mix/mix130_tso.cav11.goto_ALL_CLAIMS_2012-10-14_055149_akQFVU.log</t>
  </si>
  <si>
    <t>/nas/mictau/XP_2012_01_12__0434/tests/ppc/mix/mix130_tso.goto_ALL_CLAIMS_2012-10-14_055208_xJywQa.log</t>
  </si>
  <si>
    <t>/nas/mictau/XP_2012_01_12__0434/tests/ppc/mix/mix130_tso.oepc.goto_ALL_CLAIMS_2012-10-14_055215_wQNL90.log</t>
  </si>
  <si>
    <t>/nas/mictau/XP_2012_01_12__0434/tests/ppc/mix/mix130_tso.opt.goto_ALL_CLAIMS_2012-10-14_055221_HqJy2A.log</t>
  </si>
  <si>
    <t>/nas/mictau/XP_2012_01_12__0434/tests/ppc/mix/mix131_power.goto_ALL_CLAIMS_2012-10-14_055634_CCG637.log</t>
  </si>
  <si>
    <t>ppc/mix/mix131</t>
  </si>
  <si>
    <t>/nas/mictau/XP_2012_01_12__0434/tests/ppc/mix/mix129_tso.opt.goto_ALL_CLAIMS_2012-10-14_054834_7Nrit2.log</t>
  </si>
  <si>
    <t>/nas/mictau/XP_2012_01_12__0434/tests/ppc/mix/mix130_power.goto_ALL_CLAIMS_2012-10-14_055333_JtcbhG.log</t>
  </si>
  <si>
    <t>ppc/mix/mix130</t>
  </si>
  <si>
    <t>/nas/mictau/XP_2012_01_12__0434/tests/ppc/mix/mix130_power.oepc.goto_ALL_CLAIMS_2012-10-14_055417_fngrBO.log</t>
  </si>
  <si>
    <t>/nas/mictau/XP_2012_01_12__0434/tests/ppc/mix/mix130_power.opt.goto_ALL_CLAIMS_2012-10-14_055424_ObjSfo.log</t>
  </si>
  <si>
    <t>/nas/mictau/XP_2012_01_12__0434/tests/ppc/mix/mix130_pso.goto_ALL_CLAIMS_2012-10-14_055228_el76Y4.log</t>
  </si>
  <si>
    <t>/nas/mictau/XP_2012_01_12__0434/tests/ppc/mix/mix130_pso.oepc.goto_ALL_CLAIMS_2012-10-14_055240_t08ZO4.log</t>
  </si>
  <si>
    <t>/nas/mictau/XP_2012_01_12__0434/tests/ppc/mix/mix130_pso.opt.goto_ALL_CLAIMS_2012-10-14_055247_PU9qE3.log</t>
  </si>
  <si>
    <t>/nas/mictau/XP_2012_01_12__0434/tests/ppc/mix/mix130_rmo.goto_ALL_CLAIMS_2012-10-14_055253_0hGd6O.log</t>
  </si>
  <si>
    <t>/nas/mictau/XP_2012_01_12__0434/tests/ppc/mix/mix129_pso.opt.goto_ALL_CLAIMS_2012-10-14_054903_8DCYwo.log</t>
  </si>
  <si>
    <t>/nas/mictau/XP_2012_01_12__0434/tests/ppc/mix/mix132_tso.cav11.goto_ALL_CLAIMS_2012-10-14_055746_6UNaFD.log</t>
  </si>
  <si>
    <t>/nas/mictau/XP_2012_01_12__0434/tests/ppc/mix/mix131_sc.goto_ALL_CLAIMS_2012-10-14_055430_LPCR2P.log</t>
  </si>
  <si>
    <t>/nas/mictau/XP_2012_01_12__0434/tests/ppc/mix/mix131_tso.cav11.goto_ALL_CLAIMS_2012-10-14_055437_ztYDZh.log</t>
  </si>
  <si>
    <t>/nas/mictau/XP_2012_01_12__0434/tests/ppc/mix/mix131_tso.goto_ALL_CLAIMS_2012-10-14_055458_EuQ7nl.log</t>
  </si>
  <si>
    <t>/nas/mictau/XP_2012_01_12__0434/tests/ppc/mix/mix131_tso.oepc.goto_ALL_CLAIMS_2012-10-14_055505_ZRNK6W.log</t>
  </si>
  <si>
    <t>/nas/mictau/XP_2012_01_12__0434/tests/ppc/mix/mix131_tso.opt.goto_ALL_CLAIMS_2012-10-14_055512_rminTv.log</t>
  </si>
  <si>
    <t>/nas/mictau/XP_2012_01_12__0434/tests/ppc/mix/mix132_power.goto_ALL_CLAIMS_2012-10-14_055943_lmdxHP.log</t>
  </si>
  <si>
    <t>ppc/mix/mix132</t>
  </si>
  <si>
    <t>/nas/mictau/XP_2012_01_12__0434/tests/ppc/mix/mix132_power.oepc.goto_ALL_CLAIMS_2012-10-14_060045_Gpgb0Z.log</t>
  </si>
  <si>
    <t>/nas/mictau/XP_2012_01_12__0434/tests/ppc/mix/mix132_power.opt.goto_ALL_CLAIMS_2012-10-14_060052_w4nTBQ.log</t>
  </si>
  <si>
    <t>/nas/mictau/XP_2012_01_12__0434/tests/ppc/mix/mix131_power.oepc.goto_ALL_CLAIMS_2012-10-14_055726_p18bdG.log</t>
  </si>
  <si>
    <t>/nas/mictau/XP_2012_01_12__0434/tests/ppc/mix/mix131_power.opt.goto_ALL_CLAIMS_2012-10-14_055733_13QolO.log</t>
  </si>
  <si>
    <t>/nas/mictau/XP_2012_01_12__0434/tests/ppc/mix/mix131_pso.goto_ALL_CLAIMS_2012-10-14_055520_qzjQFs.log</t>
  </si>
  <si>
    <t>/nas/mictau/XP_2012_01_12__0434/tests/ppc/mix/mix131_pso.oepc.goto_ALL_CLAIMS_2012-10-14_055533_JampSJ.log</t>
  </si>
  <si>
    <t>/nas/mictau/XP_2012_01_12__0434/tests/ppc/mix/mix131_pso.opt.goto_ALL_CLAIMS_2012-10-14_055540_Wielbl.log</t>
  </si>
  <si>
    <t>/nas/mictau/XP_2012_01_12__0434/tests/ppc/mix/mix131_rmo.goto_ALL_CLAIMS_2012-10-14_055547_ylrHT3.log</t>
  </si>
  <si>
    <t>/nas/mictau/XP_2012_01_12__0434/tests/ppc/mix/mix131_rmo.oepc.goto_ALL_CLAIMS_2012-10-14_055620_xJFUBq.log</t>
  </si>
  <si>
    <t>/nas/mictau/XP_2012_01_12__0434/tests/ppc/mix/mix131_rmo.opt.goto_ALL_CLAIMS_2012-10-14_055627_djWIpD.log</t>
  </si>
  <si>
    <t>/nas/mictau/XP_2012_01_12__0434/tests/ppc/mix/mix133_tso.cav11.goto_ALL_CLAIMS_2012-10-14_060105_MoCY2H.log</t>
  </si>
  <si>
    <t>/nas/mictau/XP_2012_01_12__0434/tests/ppc/mix/mix133_tso.goto_ALL_CLAIMS_2012-10-14_060117_8r3uru.log</t>
  </si>
  <si>
    <t>/nas/mictau/XP_2012_01_12__0434/tests/ppc/mix/mix133_tso.oepc.goto_ALL_CLAIMS_2012-10-14_060123_OXxEwR.log</t>
  </si>
  <si>
    <t>/nas/mictau/XP_2012_01_12__0434/tests/ppc/mix/mix132_tso.goto_ALL_CLAIMS_2012-10-14_055812_lsApfA.log</t>
  </si>
  <si>
    <t>/nas/mictau/XP_2012_01_12__0434/tests/ppc/mix/mix132_tso.oepc.goto_ALL_CLAIMS_2012-10-14_055818_yLVmgZ.log</t>
  </si>
  <si>
    <t>/nas/mictau/XP_2012_01_12__0434/tests/ppc/mix/mix132_tso.opt.goto_ALL_CLAIMS_2012-10-14_055824_XCYeAb.log</t>
  </si>
  <si>
    <t>/nas/mictau/XP_2012_01_12__0434/tests/ppc/mix/mix133_power.goto_ALL_CLAIMS_2012-10-14_060216_wTYDkU.log</t>
  </si>
  <si>
    <t>ppc/mix/mix133</t>
  </si>
  <si>
    <t>/nas/mictau/XP_2012_01_12__0434/tests/ppc/mix/mix133_power.oepc.goto_ALL_CLAIMS_2012-10-14_060235_o3kKTF.log</t>
  </si>
  <si>
    <t>/nas/mictau/XP_2012_01_12__0434/tests/ppc/mix/mix133_power.opt.goto_ALL_CLAIMS_2012-10-14_060241_Et3r2m.log</t>
  </si>
  <si>
    <t>/nas/mictau/XP_2012_01_12__0434/tests/ppc/mix/mix133_pso.goto_ALL_CLAIMS_2012-10-14_060135_QysRrv.log</t>
  </si>
  <si>
    <t>/nas/mictau/XP_2012_01_12__0434/tests/ppc/mix/mix133_pso.oepc.goto_ALL_CLAIMS_2012-10-14_060142_yhhpst.log</t>
  </si>
  <si>
    <t>/nas/mictau/XP_2012_01_12__0434/tests/ppc/mix/mix132_pso.goto_ALL_CLAIMS_2012-10-14_055830_mKMY0x.log</t>
  </si>
  <si>
    <t>/nas/mictau/XP_2012_01_12__0434/tests/ppc/mix/mix132_pso.oepc.goto_ALL_CLAIMS_2012-10-14_055843_6VRKki.log</t>
  </si>
  <si>
    <t>/nas/mictau/XP_2012_01_12__0434/tests/ppc/mix/mix132_pso.opt.goto_ALL_CLAIMS_2012-10-14_055850_MDA1Aw.log</t>
  </si>
  <si>
    <t>/nas/mictau/XP_2012_01_12__0434/tests/ppc/mix/mix132_rmo.goto_ALL_CLAIMS_2012-10-14_055857_nZxsa2.log</t>
  </si>
  <si>
    <t>/nas/mictau/XP_2012_01_12__0434/tests/ppc/mix/mix132_rmo.oepc.goto_ALL_CLAIMS_2012-10-14_055930_OPRqF0.log</t>
  </si>
  <si>
    <t>/nas/mictau/XP_2012_01_12__0434/tests/ppc/mix/mix132_rmo.opt.goto_ALL_CLAIMS_2012-10-14_055936_omzgp2.log</t>
  </si>
  <si>
    <t>/nas/mictau/XP_2012_01_12__0434/tests/ppc/mix/mix132_sc.goto_ALL_CLAIMS_2012-10-14_055740_P9Dk6b.log</t>
  </si>
  <si>
    <t>/nas/mictau/XP_2012_01_12__0434/tests/ppc/mix/mix134_tso.goto_ALL_CLAIMS_2012-10-14_060313_NYKAWL.log</t>
  </si>
  <si>
    <t>/nas/mictau/XP_2012_01_12__0434/tests/ppc/mix/mix134_tso.oepc.goto_ALL_CLAIMS_2012-10-14_060319_XqBFhH.log</t>
  </si>
  <si>
    <t>/nas/mictau/XP_2012_01_12__0434/tests/ppc/mix/mix134_tso.opt.goto_ALL_CLAIMS_2012-10-14_060325_AKsYPb.log</t>
  </si>
  <si>
    <t>/nas/mictau/XP_2012_01_12__0434/tests/ppc/mix/mix135_power.goto_ALL_CLAIMS_2012-10-14_060649_Y53OFo.log</t>
  </si>
  <si>
    <t>ppc/mix/mix135</t>
  </si>
  <si>
    <t>/nas/mictau/XP_2012_01_12__0434/tests/ppc/mix/mix133_tso.opt.goto_ALL_CLAIMS_2012-10-14_060129_IZ3ym7.log</t>
  </si>
  <si>
    <t>/nas/mictau/XP_2012_01_12__0434/tests/ppc/mix/mix134_power.goto_ALL_CLAIMS_2012-10-14_060416_PnPjOX.log</t>
  </si>
  <si>
    <t>ppc/mix/mix134</t>
  </si>
  <si>
    <t>/nas/mictau/XP_2012_01_12__0434/tests/ppc/mix/mix134_power.oepc.goto_ALL_CLAIMS_2012-10-14_060444_MjE5Bd.log</t>
  </si>
  <si>
    <t>/nas/mictau/XP_2012_01_12__0434/tests/ppc/mix/mix134_power.opt.goto_ALL_CLAIMS_2012-10-14_060451_m9Iwks.log</t>
  </si>
  <si>
    <t>/nas/mictau/XP_2012_01_12__0434/tests/ppc/mix/mix134_pso.goto_ALL_CLAIMS_2012-10-14_060331_S0ATn0.log</t>
  </si>
  <si>
    <t>/nas/mictau/XP_2012_01_12__0434/tests/ppc/mix/mix134_pso.oepc.goto_ALL_CLAIMS_2012-10-14_060338_gIqaDX.log</t>
  </si>
  <si>
    <t>/nas/mictau/XP_2012_01_12__0434/tests/ppc/mix/mix134_pso.opt.goto_ALL_CLAIMS_2012-10-14_060345_WwthKH.log</t>
  </si>
  <si>
    <t>/nas/mictau/XP_2012_01_12__0434/tests/ppc/mix/mix134_rmo.goto_ALL_CLAIMS_2012-10-14_060353_LqCsB0.log</t>
  </si>
  <si>
    <t>/nas/mictau/XP_2012_01_12__0434/tests/ppc/mix/mix133_pso.opt.goto_ALL_CLAIMS_2012-10-14_060148_VjlEKc.log</t>
  </si>
  <si>
    <t>/nas/mictau/XP_2012_01_12__0434/tests/ppc/mix/mix133_rmo.goto_ALL_CLAIMS_2012-10-14_060155_Wsojko.log</t>
  </si>
  <si>
    <t>/nas/mictau/XP_2012_01_12__0434/tests/ppc/mix/mix133_rmo.oepc.goto_ALL_CLAIMS_2012-10-14_060203_SkzCS4.log</t>
  </si>
  <si>
    <t>/nas/mictau/XP_2012_01_12__0434/tests/ppc/mix/mix133_rmo.opt.goto_ALL_CLAIMS_2012-10-14_060210_TLDsQI.log</t>
  </si>
  <si>
    <t>/nas/mictau/XP_2012_01_12__0434/tests/ppc/mix/mix133_sc.goto_ALL_CLAIMS_2012-10-14_060059_Jpxhgp.log</t>
  </si>
  <si>
    <t>/nas/mictau/XP_2012_01_12__0434/tests/ppc/mix/mix135_tso.goto_ALL_CLAIMS_2012-10-14_060536_HppjF2.log</t>
  </si>
  <si>
    <t>/nas/mictau/XP_2012_01_12__0434/tests/ppc/mix/mix135_tso.oepc.goto_ALL_CLAIMS_2012-10-14_060544_PAnTU8.log</t>
  </si>
  <si>
    <t>/nas/mictau/XP_2012_01_12__0434/tests/ppc/mix/mix135_tso.opt.goto_ALL_CLAIMS_2012-10-14_060552_zhcgBt.log</t>
  </si>
  <si>
    <t>/nas/mictau/XP_2012_01_12__0434/tests/ppc/mix/mix136_power.goto_ALL_CLAIMS_2012-10-14_060918_BzKRtP.log</t>
  </si>
  <si>
    <t>ppc/mix/mix136</t>
  </si>
  <si>
    <t>/nas/mictau/XP_2012_01_12__0434/tests/ppc/mix/mix136_power.oepc.goto_ALL_CLAIMS_2012-10-14_061003_l4gmBA.log</t>
  </si>
  <si>
    <t>/nas/mictau/XP_2012_01_12__0434/tests/ppc/mix/mix136_power.opt.goto_ALL_CLAIMS_2012-10-14_061009_JhRtqF.log</t>
  </si>
  <si>
    <t>/nas/mictau/XP_2012_01_12__0434/tests/ppc/mix/mix135_power.oepc.goto_ALL_CLAIMS_2012-10-14_060735_GSKOOA.log</t>
  </si>
  <si>
    <t>/nas/mictau/XP_2012_01_12__0434/tests/ppc/mix/mix135_power.opt.goto_ALL_CLAIMS_2012-10-14_060742_M0YILE.log</t>
  </si>
  <si>
    <t>/nas/mictau/XP_2012_01_12__0434/tests/ppc/mix/mix135_pso.goto_ALL_CLAIMS_2012-10-14_060600_SO6Abo.log</t>
  </si>
  <si>
    <t>/nas/mictau/XP_2012_01_12__0434/tests/ppc/mix/mix135_pso.oepc.goto_ALL_CLAIMS_2012-10-14_060608_wByuRQ.log</t>
  </si>
  <si>
    <t>/nas/mictau/XP_2012_01_12__0434/tests/ppc/mix/mix135_pso.opt.goto_ALL_CLAIMS_2012-10-14_060616_GXq0FO.log</t>
  </si>
  <si>
    <t>/nas/mictau/XP_2012_01_12__0434/tests/ppc/mix/mix135_rmo.goto_ALL_CLAIMS_2012-10-14_060624_spnzF2.log</t>
  </si>
  <si>
    <t>/nas/mictau/XP_2012_01_12__0434/tests/ppc/mix/mix135_rmo.oepc.goto_ALL_CLAIMS_2012-10-14_060635_CPfkxA.log</t>
  </si>
  <si>
    <t>/nas/mictau/XP_2012_01_12__0434/tests/ppc/mix/mix135_rmo.opt.goto_ALL_CLAIMS_2012-10-14_060642_bOuWws.log</t>
  </si>
  <si>
    <t>/nas/mictau/XP_2012_01_12__0434/tests/ppc/mix/mix134_rmo.oepc.goto_ALL_CLAIMS_2012-10-14_060403_6PJIWt.log</t>
  </si>
  <si>
    <t>/nas/mictau/XP_2012_01_12__0434/tests/ppc/mix/mix134_rmo.opt.goto_ALL_CLAIMS_2012-10-14_060409_95CuEk.log</t>
  </si>
  <si>
    <t>/nas/mictau/XP_2012_01_12__0434/tests/ppc/mix/mix134_sc.goto_ALL_CLAIMS_2012-10-14_060248_H21UuR.log</t>
  </si>
  <si>
    <t>/nas/mictau/XP_2012_01_12__0434/tests/ppc/mix/mix134_tso.cav11.goto_ALL_CLAIMS_2012-10-14_060254_9KyBqU.log</t>
  </si>
  <si>
    <t>/nas/mictau/XP_2012_01_12__0434/tests/ppc/mix/mix136_tso.goto_ALL_CLAIMS_2012-10-14_060812_q35a23.log</t>
  </si>
  <si>
    <t>/nas/mictau/XP_2012_01_12__0434/tests/ppc/mix/mix136_tso.oepc.goto_ALL_CLAIMS_2012-10-14_060819_6ZfKRP.log</t>
  </si>
  <si>
    <t>/nas/mictau/XP_2012_01_12__0434/tests/ppc/mix/mix136_tso.opt.goto_ALL_CLAIMS_2012-10-14_060826_1dndz6.log</t>
  </si>
  <si>
    <t>/nas/mictau/XP_2012_01_12__0434/tests/ppc/mix/mix137_power.goto_ALL_CLAIMS_2012-10-14_061254_uw70EW.log</t>
  </si>
  <si>
    <t>ppc/mix/mix137</t>
  </si>
  <si>
    <t>/nas/mictau/XP_2012_01_12__0434/tests/ppc/mix/mix137_power.oepc.goto_ALL_CLAIMS_2012-10-14_061352_SIOFRX.log</t>
  </si>
  <si>
    <t>/nas/mictau/XP_2012_01_12__0434/tests/ppc/mix/mix137_power.opt.goto_ALL_CLAIMS_2012-10-14_061359_ocofJ0.log</t>
  </si>
  <si>
    <t>/nas/mictau/XP_2012_01_12__0434/tests/ppc/mix/mix137_pso.goto_ALL_CLAIMS_2012-10-14_061134_3DWXS2.log</t>
  </si>
  <si>
    <t>/nas/mictau/XP_2012_01_12__0434/tests/ppc/mix/mix137_pso.oepc.goto_ALL_CLAIMS_2012-10-14_061147_NkF9Kd.log</t>
  </si>
  <si>
    <t>/nas/mictau/XP_2012_01_12__0434/tests/ppc/mix/mix136_pso.goto_ALL_CLAIMS_2012-10-14_060833_C7UgQz.log</t>
  </si>
  <si>
    <t>/nas/mictau/XP_2012_01_12__0434/tests/ppc/mix/mix136_pso.oepc.goto_ALL_CLAIMS_2012-10-14_060840_XPOrur.log</t>
  </si>
  <si>
    <t>/nas/mictau/XP_2012_01_12__0434/tests/ppc/mix/mix136_pso.opt.goto_ALL_CLAIMS_2012-10-14_060848_U2FUZN.log</t>
  </si>
  <si>
    <t>/nas/mictau/XP_2012_01_12__0434/tests/ppc/mix/mix136_rmo.goto_ALL_CLAIMS_2012-10-14_060855_lwP1cX.log</t>
  </si>
  <si>
    <t>/nas/mictau/XP_2012_01_12__0434/tests/ppc/mix/mix136_rmo.oepc.goto_ALL_CLAIMS_2012-10-14_060904_QwAnC3.log</t>
  </si>
  <si>
    <t>/nas/mictau/XP_2012_01_12__0434/tests/ppc/mix/mix136_rmo.opt.goto_ALL_CLAIMS_2012-10-14_060911_50chs1.log</t>
  </si>
  <si>
    <t>/nas/mictau/XP_2012_01_12__0434/tests/ppc/mix/mix136_sc.goto_ALL_CLAIMS_2012-10-14_060749_t8ZEJu.log</t>
  </si>
  <si>
    <t>/nas/mictau/XP_2012_01_12__0434/tests/ppc/mix/mix136_tso.cav11.goto_ALL_CLAIMS_2012-10-14_060756_wV2HOX.log</t>
  </si>
  <si>
    <t>/nas/mictau/XP_2012_01_12__0434/tests/ppc/mix/mix135_sc.goto_ALL_CLAIMS_2012-10-14_060458_k0tKaJ.log</t>
  </si>
  <si>
    <t>/nas/mictau/XP_2012_01_12__0434/tests/ppc/mix/mix135_tso.cav11.goto_ALL_CLAIMS_2012-10-14_060504_mFjptZ.log</t>
  </si>
  <si>
    <t>/nas/mictau/XP_2012_01_12__0434/tests/ppc/mix/mix139_power.goto_ALL_CLAIMS_2012-10-14_061912_6F3xl5.log</t>
  </si>
  <si>
    <t>ppc/mix/mix139</t>
  </si>
  <si>
    <t>/nas/mictau/XP_2012_01_12__0434/tests/ppc/mix/mix137_tso.opt.goto_ALL_CLAIMS_2012-10-14_061126_1Hv8gf.log</t>
  </si>
  <si>
    <t>/nas/mictau/XP_2012_01_12__0434/tests/ppc/mix/mix138_power.goto_ALL_CLAIMS_2012-10-14_061544_l2zBjx.log</t>
  </si>
  <si>
    <t>ppc/mix/mix138</t>
  </si>
  <si>
    <t>/nas/mictau/XP_2012_01_12__0434/tests/ppc/mix/mix138_power.oepc.goto_ALL_CLAIMS_2012-10-14_061611_Dja89U.log</t>
  </si>
  <si>
    <t>/nas/mictau/XP_2012_01_12__0434/tests/ppc/mix/mix138_power.opt.goto_ALL_CLAIMS_2012-10-14_061618_vTy2Ge.log</t>
  </si>
  <si>
    <t>/nas/mictau/XP_2012_01_12__0434/tests/ppc/mix/mix138_pso.goto_ALL_CLAIMS_2012-10-14_061455_NS6N5a.log</t>
  </si>
  <si>
    <t>/nas/mictau/XP_2012_01_12__0434/tests/ppc/mix/mix138_pso.oepc.goto_ALL_CLAIMS_2012-10-14_061503_cBacuC.log</t>
  </si>
  <si>
    <t>/nas/mictau/XP_2012_01_12__0434/tests/ppc/mix/mix138_pso.opt.goto_ALL_CLAIMS_2012-10-14_061510_zclN3B.log</t>
  </si>
  <si>
    <t>/nas/mictau/XP_2012_01_12__0434/tests/ppc/mix/mix138_rmo.goto_ALL_CLAIMS_2012-10-14_061518_njiSh7.log</t>
  </si>
  <si>
    <t>/nas/mictau/XP_2012_01_12__0434/tests/ppc/mix/mix137_pso.opt.goto_ALL_CLAIMS_2012-10-14_061154_E9NkuM.log</t>
  </si>
  <si>
    <t>/nas/mictau/XP_2012_01_12__0434/tests/ppc/mix/mix137_rmo.goto_ALL_CLAIMS_2012-10-14_061201_LZYaSk.log</t>
  </si>
  <si>
    <t>/nas/mictau/XP_2012_01_12__0434/tests/ppc/mix/mix137_rmo.oepc.goto_ALL_CLAIMS_2012-10-14_061239_bpdfM4.log</t>
  </si>
  <si>
    <t>/nas/mictau/XP_2012_01_12__0434/tests/ppc/mix/mix137_rmo.opt.goto_ALL_CLAIMS_2012-10-14_061246_9jkjeO.log</t>
  </si>
  <si>
    <t>/nas/mictau/XP_2012_01_12__0434/tests/ppc/mix/mix137_sc.goto_ALL_CLAIMS_2012-10-14_061017_PpgV6w.log</t>
  </si>
  <si>
    <t>/nas/mictau/XP_2012_01_12__0434/tests/ppc/mix/mix137_tso.cav11.goto_ALL_CLAIMS_2012-10-14_061023_r2MXVl.log</t>
  </si>
  <si>
    <t>/nas/mictau/XP_2012_01_12__0434/tests/ppc/mix/mix137_tso.goto_ALL_CLAIMS_2012-10-14_061106_BTLuIu.log</t>
  </si>
  <si>
    <t>/nas/mictau/XP_2012_01_12__0434/tests/ppc/mix/mix137_tso.oepc.goto_ALL_CLAIMS_2012-10-14_061119_6RQoQa.log</t>
  </si>
  <si>
    <t>/nas/mictau/XP_2012_01_12__0434/tests/ppc/mix/mix140_power.goto_ALL_CLAIMS_2012-10-14_062234_nr1DWk.log</t>
  </si>
  <si>
    <t>ppc/mix/mix140</t>
  </si>
  <si>
    <t>/nas/mictau/XP_2012_01_12__0434/tests/ppc/mix/mix140_power.oepc.goto_ALL_CLAIMS_2012-10-14_062307_JyDlKR.log</t>
  </si>
  <si>
    <t>/nas/mictau/XP_2012_01_12__0434/tests/ppc/mix/mix140_power.opt.goto_ALL_CLAIMS_2012-10-14_062314_TYPfVg.log</t>
  </si>
  <si>
    <t>/nas/mictau/XP_2012_01_12__0434/tests/ppc/mix/mix139_power.oepc.goto_ALL_CLAIMS_2012-10-14_062048_s9Xrhk.log</t>
  </si>
  <si>
    <t>/nas/mictau/XP_2012_01_12__0434/tests/ppc/mix/mix139_power.opt.goto_ALL_CLAIMS_2012-10-14_062055_wfAnDY.log</t>
  </si>
  <si>
    <t>/nas/mictau/XP_2012_01_12__0434/tests/ppc/mix/mix139_pso.goto_ALL_CLAIMS_2012-10-14_061745_PJ0iWu.log</t>
  </si>
  <si>
    <t>/nas/mictau/XP_2012_01_12__0434/tests/ppc/mix/mix139_pso.oepc.goto_ALL_CLAIMS_2012-10-14_061757_Pmb2Z6.log</t>
  </si>
  <si>
    <t>/nas/mictau/XP_2012_01_12__0434/tests/ppc/mix/mix139_pso.opt.goto_ALL_CLAIMS_2012-10-14_061804_tMJ1lw.log</t>
  </si>
  <si>
    <t>/nas/mictau/XP_2012_01_12__0434/tests/ppc/mix/mix139_rmo.goto_ALL_CLAIMS_2012-10-14_061812_FuKI1V.log</t>
  </si>
  <si>
    <t>/nas/mictau/XP_2012_01_12__0434/tests/ppc/mix/mix139_rmo.oepc.goto_ALL_CLAIMS_2012-10-14_061858_a8YljP.log</t>
  </si>
  <si>
    <t>/nas/mictau/XP_2012_01_12__0434/tests/ppc/mix/mix139_rmo.opt.goto_ALL_CLAIMS_2012-10-14_061905_EfOO6Y.log</t>
  </si>
  <si>
    <t>/nas/mictau/XP_2012_01_12__0434/tests/ppc/mix/mix138_rmo.oepc.goto_ALL_CLAIMS_2012-10-14_061530_CLRkrf.log</t>
  </si>
  <si>
    <t>/nas/mictau/XP_2012_01_12__0434/tests/ppc/mix/mix138_rmo.opt.goto_ALL_CLAIMS_2012-10-14_061537_dvQQI6.log</t>
  </si>
  <si>
    <t>/nas/mictau/XP_2012_01_12__0434/tests/ppc/mix/mix138_sc.goto_ALL_CLAIMS_2012-10-14_061407_zKuE78.log</t>
  </si>
  <si>
    <t>/nas/mictau/XP_2012_01_12__0434/tests/ppc/mix/mix138_tso.cav11.goto_ALL_CLAIMS_2012-10-14_061413_yWmCRA.log</t>
  </si>
  <si>
    <t>/nas/mictau/XP_2012_01_12__0434/tests/ppc/mix/mix138_tso.goto_ALL_CLAIMS_2012-10-14_061432_A42FJW.log</t>
  </si>
  <si>
    <t>/nas/mictau/XP_2012_01_12__0434/tests/ppc/mix/mix138_tso.oepc.goto_ALL_CLAIMS_2012-10-14_061439_UaxxBl.log</t>
  </si>
  <si>
    <t>/nas/mictau/XP_2012_01_12__0434/tests/ppc/mix/mix138_tso.opt.goto_ALL_CLAIMS_2012-10-14_061447_TAOJLF.log</t>
  </si>
  <si>
    <t>/nas/mictau/XP_2012_01_12__0434/tests/ppc/mix/mix141_power.goto_ALL_CLAIMS_2012-10-14_062526_byTXUE.log</t>
  </si>
  <si>
    <t>ppc/mix/mix141</t>
  </si>
  <si>
    <t>/nas/mictau/XP_2012_01_12__0434/tests/ppc/mix/mix141_power.oepc.goto_ALL_CLAIMS_2012-10-14_062551_U5NrpE.log</t>
  </si>
  <si>
    <t>/nas/mictau/XP_2012_01_12__0434/tests/ppc/mix/mix141_power.opt.goto_ALL_CLAIMS_2012-10-14_062558_y5m6vl.log</t>
  </si>
  <si>
    <t>/nas/mictau/XP_2012_01_12__0434/tests/ppc/mix/mix141_pso.goto_ALL_CLAIMS_2012-10-14_062421_zaak5g.log</t>
  </si>
  <si>
    <t>/nas/mictau/XP_2012_01_12__0434/tests/ppc/mix/mix141_pso.oepc.goto_ALL_CLAIMS_2012-10-14_062433_yErUTi.log</t>
  </si>
  <si>
    <t>/nas/mictau/XP_2012_01_12__0434/tests/ppc/mix/mix140_pso.goto_ALL_CLAIMS_2012-10-14_062146_cRabEs.log</t>
  </si>
  <si>
    <t>/nas/mictau/XP_2012_01_12__0434/tests/ppc/mix/mix140_pso.oepc.goto_ALL_CLAIMS_2012-10-14_062154_0eiO6c.log</t>
  </si>
  <si>
    <t>/nas/mictau/XP_2012_01_12__0434/tests/ppc/mix/mix140_pso.opt.goto_ALL_CLAIMS_2012-10-14_062201_pTUzbL.log</t>
  </si>
  <si>
    <t>/nas/mictau/XP_2012_01_12__0434/tests/ppc/mix/mix140_rmo.goto_ALL_CLAIMS_2012-10-14_062208_XVEx7a.log</t>
  </si>
  <si>
    <t>/nas/mictau/XP_2012_01_12__0434/tests/ppc/mix/mix140_rmo.oepc.goto_ALL_CLAIMS_2012-10-14_062220_nS6cCD.log</t>
  </si>
  <si>
    <t>/nas/mictau/XP_2012_01_12__0434/tests/ppc/mix/mix140_rmo.opt.goto_ALL_CLAIMS_2012-10-14_062227_WzlOJq.log</t>
  </si>
  <si>
    <t>/nas/mictau/XP_2012_01_12__0434/tests/ppc/mix/mix140_sc.goto_ALL_CLAIMS_2012-10-14_062102_DrRd9A.log</t>
  </si>
  <si>
    <t>/nas/mictau/XP_2012_01_12__0434/tests/ppc/mix/mix140_tso.cav11.goto_ALL_CLAIMS_2012-10-14_062108_ogI3gS.log</t>
  </si>
  <si>
    <t>/nas/mictau/XP_2012_01_12__0434/tests/ppc/mix/mix139_sc.goto_ALL_CLAIMS_2012-10-14_061625_KshQcf.log</t>
  </si>
  <si>
    <t>/nas/mictau/XP_2012_01_12__0434/tests/ppc/mix/mix139_tso.cav11.goto_ALL_CLAIMS_2012-10-14_061631_PgJpwu.log</t>
  </si>
  <si>
    <t>/nas/mictau/XP_2012_01_12__0434/tests/ppc/mix/mix139_tso.goto_ALL_CLAIMS_2012-10-14_061722_CU6U3K.log</t>
  </si>
  <si>
    <t>/nas/mictau/XP_2012_01_12__0434/tests/ppc/mix/mix139_tso.oepc.goto_ALL_CLAIMS_2012-10-14_061730_FWnHGf.log</t>
  </si>
  <si>
    <t>/nas/mictau/XP_2012_01_12__0434/tests/ppc/mix/mix139_tso.opt.goto_ALL_CLAIMS_2012-10-14_061737_vsBJQk.log</t>
  </si>
  <si>
    <t>/nas/mictau/XP_2012_01_12__0434/tests/ppc/mix/mix142_power.goto_ALL_CLAIMS_2012-10-14_062757_Q2wrs1.log</t>
  </si>
  <si>
    <t>ppc/mix/mix142</t>
  </si>
  <si>
    <t>/nas/mictau/XP_2012_01_12__0434/tests/ppc/mix/mix142_power.oepc.goto_ALL_CLAIMS_2012-10-14_062848_u1U0kc.log</t>
  </si>
  <si>
    <t>/nas/mictau/XP_2012_01_12__0434/tests/ppc/mix/mix142_power.opt.goto_ALL_CLAIMS_2012-10-14_062854_eGRnIO.log</t>
  </si>
  <si>
    <t>/nas/mictau/XP_2012_01_12__0434/tests/ppc/mix/mix142_pso.goto_ALL_CLAIMS_2012-10-14_062649_riahCC.log</t>
  </si>
  <si>
    <t>/nas/mictau/XP_2012_01_12__0434/tests/ppc/mix/mix142_pso.oepc.goto_ALL_CLAIMS_2012-10-14_062701_2U5tmV.log</t>
  </si>
  <si>
    <t>/nas/mictau/XP_2012_01_12__0434/tests/ppc/mix/mix142_pso.opt.goto_ALL_CLAIMS_2012-10-14_062708_RD2V0b.log</t>
  </si>
  <si>
    <t>/nas/mictau/XP_2012_01_12__0434/tests/ppc/mix/mix142_rmo.goto_ALL_CLAIMS_2012-10-14_062714_6faFV4.log</t>
  </si>
  <si>
    <t>/nas/mictau/XP_2012_01_12__0434/tests/ppc/mix/mix141_pso.opt.goto_ALL_CLAIMS_2012-10-14_062440_06z5qL.log</t>
  </si>
  <si>
    <t>/nas/mictau/XP_2012_01_12__0434/tests/ppc/mix/mix141_rmo.goto_ALL_CLAIMS_2012-10-14_062447_Bg1jiA.log</t>
  </si>
  <si>
    <t>/nas/mictau/XP_2012_01_12__0434/tests/ppc/mix/mix141_rmo.oepc.goto_ALL_CLAIMS_2012-10-14_062512_BJgMCK.log</t>
  </si>
  <si>
    <t>/nas/mictau/XP_2012_01_12__0434/tests/ppc/mix/mix141_rmo.opt.goto_ALL_CLAIMS_2012-10-14_062519_WKewcv.log</t>
  </si>
  <si>
    <t>/nas/mictau/XP_2012_01_12__0434/tests/ppc/mix/mix141_sc.goto_ALL_CLAIMS_2012-10-14_062322_kWPici.log</t>
  </si>
  <si>
    <t>/nas/mictau/XP_2012_01_12__0434/tests/ppc/mix/mix141_tso.cav11.goto_ALL_CLAIMS_2012-10-14_062328_k8Fgll.log</t>
  </si>
  <si>
    <t>/nas/mictau/XP_2012_01_12__0434/tests/ppc/mix/mix141_tso.goto_ALL_CLAIMS_2012-10-14_062354_UUhdS5.log</t>
  </si>
  <si>
    <t>/nas/mictau/XP_2012_01_12__0434/tests/ppc/mix/mix141_tso.oepc.goto_ALL_CLAIMS_2012-10-14_062407_g3SMYM.log</t>
  </si>
  <si>
    <t>/nas/mictau/XP_2012_01_12__0434/tests/ppc/mix/mix140_tso.goto_ALL_CLAIMS_2012-10-14_062128_rd8s4J.log</t>
  </si>
  <si>
    <t>/nas/mictau/XP_2012_01_12__0434/tests/ppc/mix/mix140_tso.oepc.goto_ALL_CLAIMS_2012-10-14_062134_HUGz6C.log</t>
  </si>
  <si>
    <t>/nas/mictau/XP_2012_01_12__0434/tests/ppc/mix/mix140_tso.opt.goto_ALL_CLAIMS_2012-10-14_062140_Lnk9ae.log</t>
  </si>
  <si>
    <t>ppc/mix/mix144</t>
  </si>
  <si>
    <t>/nas/mictau/XP_2012_01_12__0434/tests/ppc/mix/mix144_power.oepc.goto_ALL_CLAIMS_2012-10-14_063308_WTpNR1.log</t>
  </si>
  <si>
    <t>/nas/mictau/XP_2012_01_12__0434/tests/ppc/mix/mix143_power.oepc.goto_ALL_CLAIMS_2012-10-14_063035_7Z473x.log</t>
  </si>
  <si>
    <t>/nas/mictau/XP_2012_01_12__0434/tests/ppc/mix/mix143_power.opt.goto_ALL_CLAIMS_2012-10-14_063042_9LcwF4.log</t>
  </si>
  <si>
    <t>/nas/mictau/XP_2012_01_12__0434/tests/ppc/mix/mix143_pso.goto_ALL_CLAIMS_2012-10-14_062938_zlQs43.log</t>
  </si>
  <si>
    <t>/nas/mictau/XP_2012_01_12__0434/tests/ppc/mix/mix143_pso.oepc.goto_ALL_CLAIMS_2012-10-14_062948_Von5NS.log</t>
  </si>
  <si>
    <t>/nas/mictau/XP_2012_01_12__0434/tests/ppc/mix/mix143_pso.opt.goto_ALL_CLAIMS_2012-10-14_062954_YyBXUS.log</t>
  </si>
  <si>
    <t>/nas/mictau/XP_2012_01_12__0434/tests/ppc/mix/mix143_rmo.goto_ALL_CLAIMS_2012-10-14_063000_VSW5FK.log</t>
  </si>
  <si>
    <t>/nas/mictau/XP_2012_01_12__0434/tests/ppc/mix/mix143_rmo.oepc.goto_ALL_CLAIMS_2012-10-14_063012_EyaqhD.log</t>
  </si>
  <si>
    <t>/nas/mictau/XP_2012_01_12__0434/tests/ppc/mix/mix142_rmo.oepc.goto_ALL_CLAIMS_2012-10-14_062744_KUKDc8.log</t>
  </si>
  <si>
    <t>/nas/mictau/XP_2012_01_12__0434/tests/ppc/mix/mix142_rmo.opt.goto_ALL_CLAIMS_2012-10-14_062751_aZxg6m.log</t>
  </si>
  <si>
    <t>/nas/mictau/XP_2012_01_12__0434/tests/ppc/mix/mix142_sc.goto_ALL_CLAIMS_2012-10-14_062605_vIYDfR.log</t>
  </si>
  <si>
    <t>/nas/mictau/XP_2012_01_12__0434/tests/ppc/mix/mix142_tso.cav11.goto_ALL_CLAIMS_2012-10-14_062611_naLL2T.log</t>
  </si>
  <si>
    <t>/nas/mictau/XP_2012_01_12__0434/tests/ppc/mix/mix142_tso.goto_ALL_CLAIMS_2012-10-14_062625_gpWL9P.log</t>
  </si>
  <si>
    <t>/nas/mictau/XP_2012_01_12__0434/tests/ppc/mix/mix142_tso.oepc.goto_ALL_CLAIMS_2012-10-14_062635_9T29ZS.log</t>
  </si>
  <si>
    <t>/nas/mictau/XP_2012_01_12__0434/tests/ppc/mix/mix142_tso.opt.goto_ALL_CLAIMS_2012-10-14_062642_EpMgX8.log</t>
  </si>
  <si>
    <t>/nas/mictau/XP_2012_01_12__0434/tests/ppc/mix/mix143_power.goto_ALL_CLAIMS_2012-10-14_063025_kGnL9X.log</t>
  </si>
  <si>
    <t>ppc/mix/mix143</t>
  </si>
  <si>
    <t>/nas/mictau/XP_2012_01_12__0434/tests/ppc/mix/mix141_tso.opt.goto_ALL_CLAIMS_2012-10-14_062413_BXndxM.log</t>
  </si>
  <si>
    <t>ppc/mix/mix145</t>
  </si>
  <si>
    <t>/nas/mictau/XP_2012_01_12__0434/tests/ppc/mix/mix145_power.oepc.goto_ALL_CLAIMS_2012-10-14_063546_3YgG3z.log</t>
  </si>
  <si>
    <t>/nas/mictau/XP_2012_01_12__0434/tests/ppc/mix/mix145_power.opt.goto_ALL_CLAIMS_2012-10-14_063553_3ssiPN.log</t>
  </si>
  <si>
    <t>/nas/mictau/XP_2012_01_12__0434/tests/ppc/mix/mix145_pso.goto_ALL_CLAIMS_2012-10-14_063413_VzZoE5.log</t>
  </si>
  <si>
    <t>/nas/mictau/XP_2012_01_12__0434/tests/ppc/mix/mix144_power.opt.goto_ALL_CLAIMS_2012-10-14_063314_98SC5T.log</t>
  </si>
  <si>
    <t>/nas/mictau/XP_2012_01_12__0434/tests/ppc/mix/mix144_pso.goto_ALL_CLAIMS_2012-10-14_063135_TnZtIS.log</t>
  </si>
  <si>
    <t>/nas/mictau/XP_2012_01_12__0434/tests/ppc/mix/mix144_pso.oepc.goto_ALL_CLAIMS_2012-10-14_063144_Lvgy7u.log</t>
  </si>
  <si>
    <t>/nas/mictau/XP_2012_01_12__0434/tests/ppc/mix/mix144_pso.opt.goto_ALL_CLAIMS_2012-10-14_063151_EQjPIp.log</t>
  </si>
  <si>
    <t>/nas/mictau/XP_2012_01_12__0434/tests/ppc/mix/mix144_rmo.goto_ALL_CLAIMS_2012-10-14_063157_Aml5As.log</t>
  </si>
  <si>
    <t>/nas/mictau/XP_2012_01_12__0434/tests/ppc/mix/mix144_rmo.oepc.goto_ALL_CLAIMS_2012-10-14_063217_mfRBqJ.log</t>
  </si>
  <si>
    <t>/nas/mictau/XP_2012_01_12__0434/tests/ppc/mix/mix144_rmo.opt.goto_ALL_CLAIMS_2012-10-14_063223_QD86xr.log</t>
  </si>
  <si>
    <t>/nas/mictau/XP_2012_01_12__0434/tests/ppc/mix/mix144_sc.goto_ALL_CLAIMS_2012-10-14_063048_yF97ai.log</t>
  </si>
  <si>
    <t>/nas/mictau/XP_2012_01_12__0434/tests/ppc/mix/mix143_rmo.opt.goto_ALL_CLAIMS_2012-10-14_063018_a7cHsM.log</t>
  </si>
  <si>
    <t>/nas/mictau/XP_2012_01_12__0434/tests/ppc/mix/mix143_sc.goto_ALL_CLAIMS_2012-10-14_062901_UtHcEO.log</t>
  </si>
  <si>
    <t>/nas/mictau/XP_2012_01_12__0434/tests/ppc/mix/mix143_tso.cav11.goto_ALL_CLAIMS_2012-10-14_062907_vDogQI.log</t>
  </si>
  <si>
    <t>/nas/mictau/XP_2012_01_12__0434/tests/ppc/mix/mix143_tso.goto_ALL_CLAIMS_2012-10-14_062919_K8OrHR.log</t>
  </si>
  <si>
    <t>/nas/mictau/XP_2012_01_12__0434/tests/ppc/mix/mix143_tso.oepc.goto_ALL_CLAIMS_2012-10-14_062925_3NIsov.log</t>
  </si>
  <si>
    <t>/nas/mictau/XP_2012_01_12__0434/tests/ppc/mix/mix143_tso.opt.goto_ALL_CLAIMS_2012-10-14_062931_D459K3.log</t>
  </si>
  <si>
    <t>/nas/mictau/XP_2012_01_12__0434/tests/ppc/mix/mix144_power.goto_ALL_CLAIMS_2012-10-14_063230_wPZAj1.log</t>
  </si>
  <si>
    <t>ppc/mix/mix146</t>
  </si>
  <si>
    <t>/nas/mictau/XP_2012_01_12__0434/tests/ppc/mix/mix146_power.oepc.goto_ALL_CLAIMS_2012-10-14_063853_p9x7ja.log</t>
  </si>
  <si>
    <t>/nas/mictau/XP_2012_01_12__0434/tests/ppc/mix/mix146_power.opt.goto_ALL_CLAIMS_2012-10-14_063859_5VdudP.log</t>
  </si>
  <si>
    <t>/nas/mictau/XP_2012_01_12__0434/tests/ppc/mix/mix146_pso.goto_ALL_CLAIMS_2012-10-14_063657_4SLo3l.log</t>
  </si>
  <si>
    <t>/nas/mictau/XP_2012_01_12__0434/tests/ppc/mix/mix146_pso.oepc.goto_ALL_CLAIMS_2012-10-14_063714_hjRdGv.log</t>
  </si>
  <si>
    <t>/nas/mictau/XP_2012_01_12__0434/tests/ppc/mix/mix146_pso.opt.goto_ALL_CLAIMS_2012-10-14_063720_sLi572.log</t>
  </si>
  <si>
    <t>/nas/mictau/XP_2012_01_12__0434/tests/ppc/mix/mix145_pso.oepc.goto_ALL_CLAIMS_2012-10-14_063424_zu1Bj4.log</t>
  </si>
  <si>
    <t>/nas/mictau/XP_2012_01_12__0434/tests/ppc/mix/mix145_pso.opt.goto_ALL_CLAIMS_2012-10-14_063431_hs8nFX.log</t>
  </si>
  <si>
    <t>/nas/mictau/XP_2012_01_12__0434/tests/ppc/mix/mix145_rmo.goto_ALL_CLAIMS_2012-10-14_063438_Xu9zHr.log</t>
  </si>
  <si>
    <t>/nas/mictau/XP_2012_01_12__0434/tests/ppc/mix/mix145_rmo.oepc.goto_ALL_CLAIMS_2012-10-14_063503_goVvdr.log</t>
  </si>
  <si>
    <t>/nas/mictau/XP_2012_01_12__0434/tests/ppc/mix/mix145_rmo.opt.goto_ALL_CLAIMS_2012-10-14_063509_iux3wD.log</t>
  </si>
  <si>
    <t>/nas/mictau/XP_2012_01_12__0434/tests/ppc/mix/mix145_sc.goto_ALL_CLAIMS_2012-10-14_063321_bMVy0q.log</t>
  </si>
  <si>
    <t>/nas/mictau/XP_2012_01_12__0434/tests/ppc/mix/mix145_tso.cav11.goto_ALL_CLAIMS_2012-10-14_063327_0LDGxG.log</t>
  </si>
  <si>
    <t>/nas/mictau/XP_2012_01_12__0434/tests/ppc/mix/mix145_tso.goto_ALL_CLAIMS_2012-10-14_063351_g4kKD9.log</t>
  </si>
  <si>
    <t>/nas/mictau/XP_2012_01_12__0434/tests/ppc/mix/mix144_tso.cav11.goto_ALL_CLAIMS_2012-10-14_063055_TSP5aG.log</t>
  </si>
  <si>
    <t>/nas/mictau/XP_2012_01_12__0434/tests/ppc/mix/mix144_tso.goto_ALL_CLAIMS_2012-10-14_063115_9fnr2p.log</t>
  </si>
  <si>
    <t>/nas/mictau/XP_2012_01_12__0434/tests/ppc/mix/mix144_tso.oepc.goto_ALL_CLAIMS_2012-10-14_063121_id3o9s.log</t>
  </si>
  <si>
    <t>/nas/mictau/XP_2012_01_12__0434/tests/ppc/mix/mix144_tso.opt.goto_ALL_CLAIMS_2012-10-14_063128_1qgQGO.log</t>
  </si>
  <si>
    <t>/nas/mictau/XP_2012_01_12__0434/tests/ppc/mix/mix145_power.goto_ALL_CLAIMS_2012-10-14_063516_JCKHuy.log</t>
  </si>
  <si>
    <t>ppc/mix/mix147</t>
  </si>
  <si>
    <t>/nas/mictau/XP_2012_01_12__0434/tests/ppc/mix/mix147_power.oepc.goto_ALL_CLAIMS_2012-10-14_064052_JrYL4H.log</t>
  </si>
  <si>
    <t>/nas/mictau/XP_2012_01_12__0434/tests/ppc/mix/mix147_power.opt.goto_ALL_CLAIMS_2012-10-14_064058_6pSP77.log</t>
  </si>
  <si>
    <t>/nas/mictau/XP_2012_01_12__0434/tests/ppc/mix/mix147_pso.goto_ALL_CLAIMS_2012-10-14_063947_UQ03oU.log</t>
  </si>
  <si>
    <t>/nas/mictau/XP_2012_01_12__0434/tests/ppc/mix/mix147_pso.oepc.goto_ALL_CLAIMS_2012-10-14_063958_fD25gr.log</t>
  </si>
  <si>
    <t>/nas/mictau/XP_2012_01_12__0434/tests/ppc/mix/mix147_pso.opt.goto_ALL_CLAIMS_2012-10-14_064005_klNjY4.log</t>
  </si>
  <si>
    <t>/nas/mictau/XP_2012_01_12__0434/tests/ppc/mix/mix147_rmo.goto_ALL_CLAIMS_2012-10-14_064011_PWaG6w.log</t>
  </si>
  <si>
    <t>/nas/mictau/XP_2012_01_12__0434/tests/ppc/mix/mix147_rmo.oepc.goto_ALL_CLAIMS_2012-10-14_064022_fPtEvi.log</t>
  </si>
  <si>
    <t>/nas/mictau/XP_2012_01_12__0434/tests/ppc/mix/mix146_rmo.goto_ALL_CLAIMS_2012-10-14_063727_BsSKOV.log</t>
  </si>
  <si>
    <t>/nas/mictau/XP_2012_01_12__0434/tests/ppc/mix/mix146_rmo.oepc.goto_ALL_CLAIMS_2012-10-14_063752_GaBJOO.log</t>
  </si>
  <si>
    <t>/nas/mictau/XP_2012_01_12__0434/tests/ppc/mix/mix146_rmo.opt.goto_ALL_CLAIMS_2012-10-14_063759_LtWPSW.log</t>
  </si>
  <si>
    <t>/nas/mictau/XP_2012_01_12__0434/tests/ppc/mix/mix146_sc.goto_ALL_CLAIMS_2012-10-14_063600_KfTly6.log</t>
  </si>
  <si>
    <t>/nas/mictau/XP_2012_01_12__0434/tests/ppc/mix/mix146_tso.cav11.goto_ALL_CLAIMS_2012-10-14_063606_uXY7Ru.log</t>
  </si>
  <si>
    <t>/nas/mictau/XP_2012_01_12__0434/tests/ppc/mix/mix146_tso.goto_ALL_CLAIMS_2012-10-14_063636_pkA0k6.log</t>
  </si>
  <si>
    <t>/nas/mictau/XP_2012_01_12__0434/tests/ppc/mix/mix146_tso.oepc.goto_ALL_CLAIMS_2012-10-14_063642_4PJq5a.log</t>
  </si>
  <si>
    <t>/nas/mictau/XP_2012_01_12__0434/tests/ppc/mix/mix146_tso.opt.goto_ALL_CLAIMS_2012-10-14_063649_yVOrls.log</t>
  </si>
  <si>
    <t>/nas/mictau/XP_2012_01_12__0434/tests/ppc/mix/mix145_tso.oepc.goto_ALL_CLAIMS_2012-10-14_063358_QzQm2b.log</t>
  </si>
  <si>
    <t>/nas/mictau/XP_2012_01_12__0434/tests/ppc/mix/mix145_tso.opt.goto_ALL_CLAIMS_2012-10-14_063405_8MwVKy.log</t>
  </si>
  <si>
    <t>/nas/mictau/XP_2012_01_12__0434/tests/ppc/mix/mix146_power.goto_ALL_CLAIMS_2012-10-14_063806_Kyo9eB.log</t>
  </si>
  <si>
    <t>/nas/mictau/XP_2012_01_12__0434/tests/ppc/mix/mix149_pso.goto_ALL_CLAIMS_2012-10-14_064411_OiBLd0.log</t>
  </si>
  <si>
    <t>/nas/mictau/XP_2012_01_12__0434/tests/ppc/mix/mix148_power.opt.goto_ALL_CLAIMS_2012-10-14_064333_RG38qW.log</t>
  </si>
  <si>
    <t>/nas/mictau/XP_2012_01_12__0434/tests/ppc/mix/mix148_pso.goto_ALL_CLAIMS_2012-10-14_064154_bNs5kL.log</t>
  </si>
  <si>
    <t>/nas/mictau/XP_2012_01_12__0434/tests/ppc/mix/mix148_pso.oepc.goto_ALL_CLAIMS_2012-10-14_064203_Dzr05k.log</t>
  </si>
  <si>
    <t>/nas/mictau/XP_2012_01_12__0434/tests/ppc/mix/mix148_pso.opt.goto_ALL_CLAIMS_2012-10-14_064210_sBbrbS.log</t>
  </si>
  <si>
    <t>/nas/mictau/XP_2012_01_12__0434/tests/ppc/mix/mix148_rmo.goto_ALL_CLAIMS_2012-10-14_064217_igudwZ.log</t>
  </si>
  <si>
    <t>/nas/mictau/XP_2012_01_12__0434/tests/ppc/mix/mix148_rmo.oepc.goto_ALL_CLAIMS_2012-10-14_064239_YqOfFD.log</t>
  </si>
  <si>
    <t>/nas/mictau/XP_2012_01_12__0434/tests/ppc/mix/mix148_rmo.opt.goto_ALL_CLAIMS_2012-10-14_064245_tHGSOF.log</t>
  </si>
  <si>
    <t>/nas/mictau/XP_2012_01_12__0434/tests/ppc/mix/mix148_sc.goto_ALL_CLAIMS_2012-10-14_064105_hxtGBu.log</t>
  </si>
  <si>
    <t>/nas/mictau/XP_2012_01_12__0434/tests/ppc/mix/mix147_rmo.opt.goto_ALL_CLAIMS_2012-10-14_064029_Ad5ZVh.log</t>
  </si>
  <si>
    <t>/nas/mictau/XP_2012_01_12__0434/tests/ppc/mix/mix147_sc.goto_ALL_CLAIMS_2012-10-14_063906_yuhexa.log</t>
  </si>
  <si>
    <t>/nas/mictau/XP_2012_01_12__0434/tests/ppc/mix/mix147_tso.cav11.goto_ALL_CLAIMS_2012-10-14_063913_44h5kM.log</t>
  </si>
  <si>
    <t>/nas/mictau/XP_2012_01_12__0434/tests/ppc/mix/mix147_tso.goto_ALL_CLAIMS_2012-10-14_063926_InCHrg.log</t>
  </si>
  <si>
    <t>/nas/mictau/XP_2012_01_12__0434/tests/ppc/mix/mix147_tso.oepc.goto_ALL_CLAIMS_2012-10-14_063933_ZDPvag.log</t>
  </si>
  <si>
    <t>/nas/mictau/XP_2012_01_12__0434/tests/ppc/mix/mix147_tso.opt.goto_ALL_CLAIMS_2012-10-14_063940_z507I1.log</t>
  </si>
  <si>
    <t>/nas/mictau/XP_2012_01_12__0434/tests/ppc/mix/mix148_power.goto_ALL_CLAIMS_2012-10-14_064252_uw6AGR.log</t>
  </si>
  <si>
    <t>ppc/mix/mix148</t>
  </si>
  <si>
    <t>/nas/mictau/XP_2012_01_12__0434/tests/ppc/mix/mix148_power.oepc.goto_ALL_CLAIMS_2012-10-14_064326_9Rmy59.log</t>
  </si>
  <si>
    <t>/nas/mictau/XP_2012_01_12__0434/tests/ppc/mix/mix147_power.goto_ALL_CLAIMS_2012-10-14_064035_JutAtz.log</t>
  </si>
  <si>
    <t>/nas/mictau/XP_2012_01_12__0434/tests/ppc/mix/mix150_pso.goto_ALL_CLAIMS_2012-10-14_064611_azzRkH.log</t>
  </si>
  <si>
    <t>/nas/mictau/XP_2012_01_12__0434/tests/ppc/mix/mix150_pso.oepc.goto_ALL_CLAIMS_2012-10-14_064624_fOst6L.log</t>
  </si>
  <si>
    <t>/nas/mictau/XP_2012_01_12__0434/tests/ppc/mix/mix150_pso.opt.goto_ALL_CLAIMS_2012-10-14_064631_nAv6jv.log</t>
  </si>
  <si>
    <t>/nas/mictau/XP_2012_01_12__0434/tests/ppc/mix/mix149_pso.oepc.goto_ALL_CLAIMS_2012-10-14_064418_DwRvN7.log</t>
  </si>
  <si>
    <t>/nas/mictau/XP_2012_01_12__0434/tests/ppc/mix/mix149_pso.opt.goto_ALL_CLAIMS_2012-10-14_064424_3AqdZ6.log</t>
  </si>
  <si>
    <t>/nas/mictau/XP_2012_01_12__0434/tests/ppc/mix/mix149_rmo.goto_ALL_CLAIMS_2012-10-14_064430_tdr2gq.log</t>
  </si>
  <si>
    <t>/nas/mictau/XP_2012_01_12__0434/tests/ppc/mix/mix149_rmo.oepc.goto_ALL_CLAIMS_2012-10-14_064437_YrZWKJ.log</t>
  </si>
  <si>
    <t>/nas/mictau/XP_2012_01_12__0434/tests/ppc/mix/mix149_rmo.opt.goto_ALL_CLAIMS_2012-10-14_064443_FnPPys.log</t>
  </si>
  <si>
    <t>/nas/mictau/XP_2012_01_12__0434/tests/ppc/mix/mix149_sc.goto_ALL_CLAIMS_2012-10-14_064339_LD0LeQ.log</t>
  </si>
  <si>
    <t>/nas/mictau/XP_2012_01_12__0434/tests/ppc/mix/mix149_tso.cav11.goto_ALL_CLAIMS_2012-10-14_064345_hMDOSJ.log</t>
  </si>
  <si>
    <t>/nas/mictau/XP_2012_01_12__0434/tests/ppc/mix/mix149_tso.goto_ALL_CLAIMS_2012-10-14_064354_vrYSMU.log</t>
  </si>
  <si>
    <t>/nas/mictau/XP_2012_01_12__0434/tests/ppc/mix/mix148_tso.cav11.goto_ALL_CLAIMS_2012-10-14_064111_h6QzAL.log</t>
  </si>
  <si>
    <t>/nas/mictau/XP_2012_01_12__0434/tests/ppc/mix/mix148_tso.goto_ALL_CLAIMS_2012-10-14_064133_WfhNvs.log</t>
  </si>
  <si>
    <t>/nas/mictau/XP_2012_01_12__0434/tests/ppc/mix/mix148_tso.oepc.goto_ALL_CLAIMS_2012-10-14_064140_kug7vd.log</t>
  </si>
  <si>
    <t>/nas/mictau/XP_2012_01_12__0434/tests/ppc/mix/mix148_tso.opt.goto_ALL_CLAIMS_2012-10-14_064147_7k7YFi.log</t>
  </si>
  <si>
    <t>/nas/mictau/XP_2012_01_12__0434/tests/ppc/mix/mix149_power.goto_ALL_CLAIMS_2012-10-14_064449_tCiebL.log</t>
  </si>
  <si>
    <t>ppc/mix/mix149</t>
  </si>
  <si>
    <t>/nas/mictau/XP_2012_01_12__0434/tests/ppc/mix/mix149_power.oepc.goto_ALL_CLAIMS_2012-10-14_064458_S2Ubsf.log</t>
  </si>
  <si>
    <t>/nas/mictau/XP_2012_01_12__0434/tests/ppc/mix/mix149_power.opt.goto_ALL_CLAIMS_2012-10-14_064504_VyUaSP.log</t>
  </si>
  <si>
    <t>/nas/mictau/XP_2012_01_12__0434/tests/ppc/mix/mix151_pso.goto_ALL_CLAIMS_2012-10-14_064859_hvZ95L.log</t>
  </si>
  <si>
    <t>/nas/mictau/XP_2012_01_12__0434/tests/ppc/mix/mix151_pso.oepc.goto_ALL_CLAIMS_2012-10-14_064912_lHJnC3.log</t>
  </si>
  <si>
    <t>/nas/mictau/XP_2012_01_12__0434/tests/ppc/mix/mix151_pso.opt.goto_ALL_CLAIMS_2012-10-14_064920_MZQtav.log</t>
  </si>
  <si>
    <t>/nas/mictau/XP_2012_01_12__0434/tests/ppc/mix/mix151_rmo.goto_ALL_CLAIMS_2012-10-14_064926_3Ue1ZI.log</t>
  </si>
  <si>
    <t>/nas/mictau/XP_2012_01_12__0434/tests/ppc/mix/mix151_rmo.oepc.goto_ALL_CLAIMS_2012-10-14_064955_0rts9b.log</t>
  </si>
  <si>
    <t>/nas/mictau/XP_2012_01_12__0434/tests/ppc/mix/mix150_rmo.goto_ALL_CLAIMS_2012-10-14_064639_02JUWT.log</t>
  </si>
  <si>
    <t>/nas/mictau/XP_2012_01_12__0434/tests/ppc/mix/mix150_rmo.oepc.goto_ALL_CLAIMS_2012-10-14_064706_YpdDBg.log</t>
  </si>
  <si>
    <t>/nas/mictau/XP_2012_01_12__0434/tests/ppc/mix/mix150_rmo.opt.goto_ALL_CLAIMS_2012-10-14_064712_kEcAgz.log</t>
  </si>
  <si>
    <t>/nas/mictau/XP_2012_01_12__0434/tests/ppc/mix/mix150_sc.goto_ALL_CLAIMS_2012-10-14_064511_8LVZeG.log</t>
  </si>
  <si>
    <t>/nas/mictau/XP_2012_01_12__0434/tests/ppc/mix/mix150_tso.cav11.goto_ALL_CLAIMS_2012-10-14_064517_z9bcxJ.log</t>
  </si>
  <si>
    <t>/nas/mictau/XP_2012_01_12__0434/tests/ppc/mix/mix150_tso.goto_ALL_CLAIMS_2012-10-14_064553_xUMCvV.log</t>
  </si>
  <si>
    <t>/nas/mictau/XP_2012_01_12__0434/tests/ppc/mix/mix150_tso.oepc.goto_ALL_CLAIMS_2012-10-14_064559_pRhUJK.log</t>
  </si>
  <si>
    <t>/nas/mictau/XP_2012_01_12__0434/tests/ppc/mix/mix150_tso.opt.goto_ALL_CLAIMS_2012-10-14_064605_1CqC3g.log</t>
  </si>
  <si>
    <t>/nas/mictau/XP_2012_01_12__0434/tests/ppc/mix/mix149_tso.oepc.goto_ALL_CLAIMS_2012-10-14_064359_chwO5Y.log</t>
  </si>
  <si>
    <t>/nas/mictau/XP_2012_01_12__0434/tests/ppc/mix/mix149_tso.opt.goto_ALL_CLAIMS_2012-10-14_064405_NuepKQ.log</t>
  </si>
  <si>
    <t>/nas/mictau/XP_2012_01_12__0434/tests/ppc/mix/mix150_power.goto_ALL_CLAIMS_2012-10-14_064720_YA6FhL.log</t>
  </si>
  <si>
    <t>ppc/mix/mix150</t>
  </si>
  <si>
    <t>/nas/mictau/XP_2012_01_12__0434/tests/ppc/mix/mix150_power.oepc.goto_ALL_CLAIMS_2012-10-14_064751_64TVjp.log</t>
  </si>
  <si>
    <t>/nas/mictau/XP_2012_01_12__0434/tests/ppc/mix/mix150_power.opt.goto_ALL_CLAIMS_2012-10-14_064758_rDN9VU.log</t>
  </si>
  <si>
    <t>/nas/mictau/XP_2012_01_12__0434/tests/ppc/mix/mix152_pso.oepc.goto_ALL_CLAIMS_2012-10-14_065203_XxChO7.log</t>
  </si>
  <si>
    <t>/nas/mictau/XP_2012_01_12__0434/tests/ppc/mix/mix152_pso.opt.goto_ALL_CLAIMS_2012-10-14_065209_ujqMJe.log</t>
  </si>
  <si>
    <t>/nas/mictau/XP_2012_01_12__0434/tests/ppc/mix/mix152_rmo.goto_ALL_CLAIMS_2012-10-14_065216_k40CO9.log</t>
  </si>
  <si>
    <t>/nas/mictau/XP_2012_01_12__0434/tests/ppc/mix/mix152_rmo.oepc.goto_ALL_CLAIMS_2012-10-14_065224_FQOzpy.log</t>
  </si>
  <si>
    <t>/nas/mictau/XP_2012_01_12__0434/tests/ppc/mix/mix152_rmo.opt.goto_ALL_CLAIMS_2012-10-14_065230_k0vq1U.log</t>
  </si>
  <si>
    <t>/nas/mictau/XP_2012_01_12__0434/tests/ppc/mix/mix152_sc.goto_ALL_CLAIMS_2012-10-14_065117_QkOExd.log</t>
  </si>
  <si>
    <t>/nas/mictau/XP_2012_01_12__0434/tests/ppc/mix/mix151_rmo.opt.goto_ALL_CLAIMS_2012-10-14_065002_8y4qf4.log</t>
  </si>
  <si>
    <t>/nas/mictau/XP_2012_01_12__0434/tests/ppc/mix/mix151_sc.goto_ALL_CLAIMS_2012-10-14_064805_Wfyo9H.log</t>
  </si>
  <si>
    <t>/nas/mictau/XP_2012_01_12__0434/tests/ppc/mix/mix151_tso.cav11.goto_ALL_CLAIMS_2012-10-14_064811_TYRyOo.log</t>
  </si>
  <si>
    <t>/nas/mictau/XP_2012_01_12__0434/tests/ppc/mix/mix151_tso.goto_ALL_CLAIMS_2012-10-14_064841_B1Bj5h.log</t>
  </si>
  <si>
    <t>/nas/mictau/XP_2012_01_12__0434/tests/ppc/mix/mix151_tso.oepc.goto_ALL_CLAIMS_2012-10-14_064847_OI09sd.log</t>
  </si>
  <si>
    <t>/nas/mictau/XP_2012_01_12__0434/tests/ppc/mix/mix151_tso.opt.goto_ALL_CLAIMS_2012-10-14_064853_zad8ff.log</t>
  </si>
  <si>
    <t>/nas/mictau/XP_2012_01_12__0434/tests/ppc/mix/mix152_power.goto_ALL_CLAIMS_2012-10-14_065236_thJmCg.log</t>
  </si>
  <si>
    <t>ppc/mix/mix152</t>
  </si>
  <si>
    <t>/nas/mictau/XP_2012_01_12__0434/tests/ppc/mix/mix152_power.oepc.goto_ALL_CLAIMS_2012-10-14_065251_qv6WPu.log</t>
  </si>
  <si>
    <t>/nas/mictau/XP_2012_01_12__0434/tests/ppc/mix/mix151_power.goto_ALL_CLAIMS_2012-10-14_065009_zSuUFy.log</t>
  </si>
  <si>
    <t>ppc/mix/mix151</t>
  </si>
  <si>
    <t>/nas/mictau/XP_2012_01_12__0434/tests/ppc/mix/mix151_power.oepc.goto_ALL_CLAIMS_2012-10-14_065104_Bypa9n.log</t>
  </si>
  <si>
    <t>/nas/mictau/XP_2012_01_12__0434/tests/ppc/mix/mix151_power.opt.goto_ALL_CLAIMS_2012-10-14_065110_O0Vw2A.log</t>
  </si>
  <si>
    <t>/nas/mictau/XP_2012_01_12__0434/tests/ppc/mix/mix153_pso.oepc.goto_ALL_CLAIMS_2012-10-14_065419_gVi84k.log</t>
  </si>
  <si>
    <t>/nas/mictau/XP_2012_01_12__0434/tests/ppc/mix/mix153_pso.opt.goto_ALL_CLAIMS_2012-10-14_065426_MYEDK1.log</t>
  </si>
  <si>
    <t>/nas/mictau/XP_2012_01_12__0434/tests/ppc/mix/mix153_rmo.goto_ALL_CLAIMS_2012-10-14_065432_hGRWjK.log</t>
  </si>
  <si>
    <t>/nas/mictau/XP_2012_01_12__0434/tests/ppc/mix/mix153_rmo.oepc.goto_ALL_CLAIMS_2012-10-14_065446_cwVe06.log</t>
  </si>
  <si>
    <t>/nas/mictau/XP_2012_01_12__0434/tests/ppc/mix/mix153_rmo.opt.goto_ALL_CLAIMS_2012-10-14_065452_JNTk11.log</t>
  </si>
  <si>
    <t>/nas/mictau/XP_2012_01_12__0434/tests/ppc/mix/mix153_sc.goto_ALL_CLAIMS_2012-10-14_065304_jP5iKJ.log</t>
  </si>
  <si>
    <t>/nas/mictau/XP_2012_01_12__0434/tests/ppc/mix/mix153_tso.cav11.goto_ALL_CLAIMS_2012-10-14_065310_lh4xl6.log</t>
  </si>
  <si>
    <t>/nas/mictau/XP_2012_01_12__0434/tests/ppc/mix/mix153_tso.goto_ALL_CLAIMS_2012-10-14_065355_Fr449P.log</t>
  </si>
  <si>
    <t>/nas/mictau/XP_2012_01_12__0434/tests/ppc/mix/mix152_tso.cav11.goto_ALL_CLAIMS_2012-10-14_065124_kE66Tv.log</t>
  </si>
  <si>
    <t>/nas/mictau/XP_2012_01_12__0434/tests/ppc/mix/mix152_tso.goto_ALL_CLAIMS_2012-10-14_065139_koVMyx.log</t>
  </si>
  <si>
    <t>/nas/mictau/XP_2012_01_12__0434/tests/ppc/mix/mix152_tso.oepc.goto_ALL_CLAIMS_2012-10-14_065145_HTJvWs.log</t>
  </si>
  <si>
    <t>/nas/mictau/XP_2012_01_12__0434/tests/ppc/mix/mix152_tso.opt.goto_ALL_CLAIMS_2012-10-14_065150_hMYv7Q.log</t>
  </si>
  <si>
    <t>/nas/mictau/XP_2012_01_12__0434/tests/ppc/mix/mix153_power.goto_ALL_CLAIMS_2012-10-14_065459_4myasF.log</t>
  </si>
  <si>
    <t>ppc/mix/mix153</t>
  </si>
  <si>
    <t>/nas/mictau/XP_2012_01_12__0434/tests/ppc/mix/mix153_power.oepc.goto_ALL_CLAIMS_2012-10-14_065540_vBbvxA.log</t>
  </si>
  <si>
    <t>/nas/mictau/XP_2012_01_12__0434/tests/ppc/mix/mix153_power.opt.goto_ALL_CLAIMS_2012-10-14_065547_YPh7Sb.log</t>
  </si>
  <si>
    <t>/nas/mictau/XP_2012_01_12__0434/tests/ppc/mix/mix153_pso.goto_ALL_CLAIMS_2012-10-14_065413_ZIElr1.log</t>
  </si>
  <si>
    <t>/nas/mictau/XP_2012_01_12__0434/tests/ppc/mix/mix152_power.opt.goto_ALL_CLAIMS_2012-10-14_065257_NelQt7.log</t>
  </si>
  <si>
    <t>/nas/mictau/XP_2012_01_12__0434/tests/ppc/mix/mix152_pso.goto_ALL_CLAIMS_2012-10-14_065157_un3dY0.log</t>
  </si>
  <si>
    <t>/nas/mictau/XP_2012_01_12__0434/tests/ppc/mix/mix155_rmo.goto_ALL_CLAIMS_2012-10-14_065909_pRq7K0.log</t>
  </si>
  <si>
    <t>/nas/mictau/XP_2012_01_12__0434/tests/ppc/mix/mix155_rmo.oepc.goto_ALL_CLAIMS_2012-10-14_065918_L6TJTQ.log</t>
  </si>
  <si>
    <t>/nas/mictau/XP_2012_01_12__0434/tests/ppc/mix/mix154_rmo.goto_ALL_CLAIMS_2012-10-14_065708_F8p94Z.log</t>
  </si>
  <si>
    <t>/nas/mictau/XP_2012_01_12__0434/tests/ppc/mix/mix154_rmo.oepc.goto_ALL_CLAIMS_2012-10-14_065716_d0btZS.log</t>
  </si>
  <si>
    <t>/nas/mictau/XP_2012_01_12__0434/tests/ppc/mix/mix154_rmo.opt.goto_ALL_CLAIMS_2012-10-14_065723_JtPax2.log</t>
  </si>
  <si>
    <t>/nas/mictau/XP_2012_01_12__0434/tests/ppc/mix/mix154_sc.goto_ALL_CLAIMS_2012-10-14_065553_VxzNW5.log</t>
  </si>
  <si>
    <t>/nas/mictau/XP_2012_01_12__0434/tests/ppc/mix/mix154_tso.cav11.goto_ALL_CLAIMS_2012-10-14_065600_v9q6dz.log</t>
  </si>
  <si>
    <t>/nas/mictau/XP_2012_01_12__0434/tests/ppc/mix/mix154_tso.goto_ALL_CLAIMS_2012-10-14_065630_fpZiKS.log</t>
  </si>
  <si>
    <t>/nas/mictau/XP_2012_01_12__0434/tests/ppc/mix/mix154_tso.oepc.goto_ALL_CLAIMS_2012-10-14_065636_0kN6Po.log</t>
  </si>
  <si>
    <t>/nas/mictau/XP_2012_01_12__0434/tests/ppc/mix/mix154_tso.opt.goto_ALL_CLAIMS_2012-10-14_065642_VrQcoT.log</t>
  </si>
  <si>
    <t>/nas/mictau/XP_2012_01_12__0434/tests/ppc/mix/mix153_tso.oepc.goto_ALL_CLAIMS_2012-10-14_065401_JVfKgy.log</t>
  </si>
  <si>
    <t>/nas/mictau/XP_2012_01_12__0434/tests/ppc/mix/mix153_tso.opt.goto_ALL_CLAIMS_2012-10-14_065407_gNOPuW.log</t>
  </si>
  <si>
    <t>/nas/mictau/XP_2012_01_12__0434/tests/ppc/mix/mix154_power.goto_ALL_CLAIMS_2012-10-14_065730_iGmb0g.log</t>
  </si>
  <si>
    <t>ppc/mix/mix154</t>
  </si>
  <si>
    <t>/nas/mictau/XP_2012_01_12__0434/tests/ppc/mix/mix154_power.oepc.goto_ALL_CLAIMS_2012-10-14_065753_qo2pPr.log</t>
  </si>
  <si>
    <t>/nas/mictau/XP_2012_01_12__0434/tests/ppc/mix/mix154_power.opt.goto_ALL_CLAIMS_2012-10-14_065759_IfwF1M.log</t>
  </si>
  <si>
    <t>/nas/mictau/XP_2012_01_12__0434/tests/ppc/mix/mix154_pso.goto_ALL_CLAIMS_2012-10-14_065648_qcFSsF.log</t>
  </si>
  <si>
    <t>/nas/mictau/XP_2012_01_12__0434/tests/ppc/mix/mix154_pso.oepc.goto_ALL_CLAIMS_2012-10-14_065654_0DYsKh.log</t>
  </si>
  <si>
    <t>/nas/mictau/XP_2012_01_12__0434/tests/ppc/mix/mix154_pso.opt.goto_ALL_CLAIMS_2012-10-14_065701_ROHYFQ.log</t>
  </si>
  <si>
    <t>/nas/mictau/XP_2012_01_12__0434/tests/ppc/mix/mix156_rmo.oepc.goto_ALL_CLAIMS_2012-10-14_070159_D0DKqA.log</t>
  </si>
  <si>
    <t>/nas/mictau/XP_2012_01_12__0434/tests/ppc/mix/mix156_rmo.opt.goto_ALL_CLAIMS_2012-10-14_070205_q90gu6.log</t>
  </si>
  <si>
    <t>/nas/mictau/XP_2012_01_12__0434/tests/ppc/mix/mix156_sc.goto_ALL_CLAIMS_2012-10-14_070016_y2lV1M.log</t>
  </si>
  <si>
    <t>/nas/mictau/XP_2012_01_12__0434/tests/ppc/mix/mix155_rmo.opt.goto_ALL_CLAIMS_2012-10-14_065925_g2gWp5.log</t>
  </si>
  <si>
    <t>/nas/mictau/XP_2012_01_12__0434/tests/ppc/mix/mix155_sc.goto_ALL_CLAIMS_2012-10-14_065806_JyQvJM.log</t>
  </si>
  <si>
    <t>/nas/mictau/XP_2012_01_12__0434/tests/ppc/mix/mix155_tso.cav11.goto_ALL_CLAIMS_2012-10-14_065812_9cyZRQ.log</t>
  </si>
  <si>
    <t>/nas/mictau/XP_2012_01_12__0434/tests/ppc/mix/mix155_tso.goto_ALL_CLAIMS_2012-10-14_065831_WKBDLE.log</t>
  </si>
  <si>
    <t>/nas/mictau/XP_2012_01_12__0434/tests/ppc/mix/mix155_tso.oepc.goto_ALL_CLAIMS_2012-10-14_065837_Fd3BpD.log</t>
  </si>
  <si>
    <t>/nas/mictau/XP_2012_01_12__0434/tests/ppc/mix/mix155_tso.opt.goto_ALL_CLAIMS_2012-10-14_065843_c588nA.log</t>
  </si>
  <si>
    <t>/nas/mictau/XP_2012_01_12__0434/tests/ppc/mix/mix156_power.goto_ALL_CLAIMS_2012-10-14_070212_jUiQ3a.log</t>
  </si>
  <si>
    <t>ppc/mix/mix156</t>
  </si>
  <si>
    <t>/nas/mictau/XP_2012_01_12__0434/tests/ppc/mix/mix156_power.oepc.goto_ALL_CLAIMS_2012-10-14_070245_s04TDp.log</t>
  </si>
  <si>
    <t>/nas/mictau/XP_2012_01_12__0434/tests/ppc/mix/mix155_power.goto_ALL_CLAIMS_2012-10-14_065931_5zof4d.log</t>
  </si>
  <si>
    <t>ppc/mix/mix155</t>
  </si>
  <si>
    <t>/nas/mictau/XP_2012_01_12__0434/tests/ppc/mix/mix155_power.oepc.goto_ALL_CLAIMS_2012-10-14_070003_O7xjs1.log</t>
  </si>
  <si>
    <t>/nas/mictau/XP_2012_01_12__0434/tests/ppc/mix/mix155_power.opt.goto_ALL_CLAIMS_2012-10-14_070009_ksLZiA.log</t>
  </si>
  <si>
    <t>/nas/mictau/XP_2012_01_12__0434/tests/ppc/mix/mix155_pso.goto_ALL_CLAIMS_2012-10-14_065849_odB6W5.log</t>
  </si>
  <si>
    <t>/nas/mictau/XP_2012_01_12__0434/tests/ppc/mix/mix155_pso.oepc.goto_ALL_CLAIMS_2012-10-14_065856_p5c0M8.log</t>
  </si>
  <si>
    <t>/nas/mictau/XP_2012_01_12__0434/tests/ppc/mix/mix155_pso.opt.goto_ALL_CLAIMS_2012-10-14_065902_tjF3Gy.log</t>
  </si>
  <si>
    <t>/nas/mictau/XP_2012_01_12__0434/tests/ppc/mix/mix157_rmo.goto_ALL_CLAIMS_2012-10-14_070417_6A6fLd.log</t>
  </si>
  <si>
    <t>/nas/mictau/XP_2012_01_12__0434/tests/ppc/mix/mix157_rmo.oepc.goto_ALL_CLAIMS_2012-10-14_070446_xOe1e3.log</t>
  </si>
  <si>
    <t>/nas/mictau/XP_2012_01_12__0434/tests/ppc/mix/mix157_rmo.opt.goto_ALL_CLAIMS_2012-10-14_070452_KEivb4.log</t>
  </si>
  <si>
    <t>/nas/mictau/XP_2012_01_12__0434/tests/ppc/mix/mix157_sc.goto_ALL_CLAIMS_2012-10-14_070259_q2VM3m.log</t>
  </si>
  <si>
    <t>/nas/mictau/XP_2012_01_12__0434/tests/ppc/mix/mix157_tso.cav11.goto_ALL_CLAIMS_2012-10-14_070305_iKqfXM.log</t>
  </si>
  <si>
    <t>/nas/mictau/XP_2012_01_12__0434/tests/ppc/mix/mix156_tso.cav11.goto_ALL_CLAIMS_2012-10-14_070023_BW7ZQM.log</t>
  </si>
  <si>
    <t>/nas/mictau/XP_2012_01_12__0434/tests/ppc/mix/mix156_tso.goto_ALL_CLAIMS_2012-10-14_070041_F4B7F4.log</t>
  </si>
  <si>
    <t>/nas/mictau/XP_2012_01_12__0434/tests/ppc/mix/mix156_tso.oepc.goto_ALL_CLAIMS_2012-10-14_070049_yh0vpn.log</t>
  </si>
  <si>
    <t>/nas/mictau/XP_2012_01_12__0434/tests/ppc/mix/mix156_tso.opt.goto_ALL_CLAIMS_2012-10-14_070056_5aOS1z.log</t>
  </si>
  <si>
    <t>/nas/mictau/XP_2012_01_12__0434/tests/ppc/mix/mix157_power.goto_ALL_CLAIMS_2012-10-14_070459_Y57Yqy.log</t>
  </si>
  <si>
    <t>ppc/mix/mix157</t>
  </si>
  <si>
    <t>/nas/mictau/XP_2012_01_12__0434/tests/ppc/mix/mix157_power.oepc.goto_ALL_CLAIMS_2012-10-14_070549_HsfKBJ.log</t>
  </si>
  <si>
    <t>/nas/mictau/XP_2012_01_12__0434/tests/ppc/mix/mix157_power.opt.goto_ALL_CLAIMS_2012-10-14_070555_Wms8J7.log</t>
  </si>
  <si>
    <t>/nas/mictau/XP_2012_01_12__0434/tests/ppc/mix/mix157_pso.goto_ALL_CLAIMS_2012-10-14_070349_kJxLvm.log</t>
  </si>
  <si>
    <t>/nas/mictau/XP_2012_01_12__0434/tests/ppc/mix/mix156_power.opt.goto_ALL_CLAIMS_2012-10-14_070252_nJssNF.log</t>
  </si>
  <si>
    <t>/nas/mictau/XP_2012_01_12__0434/tests/ppc/mix/mix156_pso.goto_ALL_CLAIMS_2012-10-14_070104_QWt1EK.log</t>
  </si>
  <si>
    <t>/nas/mictau/XP_2012_01_12__0434/tests/ppc/mix/mix156_pso.oepc.goto_ALL_CLAIMS_2012-10-14_070119_Bb5cw0.log</t>
  </si>
  <si>
    <t>/nas/mictau/XP_2012_01_12__0434/tests/ppc/mix/mix156_pso.opt.goto_ALL_CLAIMS_2012-10-14_070126_sq3LWs.log</t>
  </si>
  <si>
    <t>/nas/mictau/XP_2012_01_12__0434/tests/ppc/mix/mix156_rmo.goto_ALL_CLAIMS_2012-10-14_070133_SDIH2r.log</t>
  </si>
  <si>
    <t>/nas/mictau/XP_2012_01_12__0434/tests/ppc/mix/mix158_pso.opt.goto_ALL_CLAIMS_2012-10-14_070655_uRSYoB.log</t>
  </si>
  <si>
    <t>/nas/mictau/XP_2012_01_12__0434/tests/ppc/mix/mix158_rmo.goto_ALL_CLAIMS_2012-10-14_070702_iNpGgj.log</t>
  </si>
  <si>
    <t>/nas/mictau/XP_2012_01_12__0434/tests/ppc/mix/mix158_rmo.oepc.goto_ALL_CLAIMS_2012-10-14_070713_OqPt89.log</t>
  </si>
  <si>
    <t>/nas/mictau/XP_2012_01_12__0434/tests/ppc/mix/mix158_rmo.opt.goto_ALL_CLAIMS_2012-10-14_070719_8tRevD.log</t>
  </si>
  <si>
    <t>/nas/mictau/XP_2012_01_12__0434/tests/ppc/mix/mix158_sc.goto_ALL_CLAIMS_2012-10-14_070603_Hn4CSn.log</t>
  </si>
  <si>
    <t>/nas/mictau/XP_2012_01_12__0434/tests/ppc/mix/mix158_tso.cav11.goto_ALL_CLAIMS_2012-10-14_070609_Xvxine.log</t>
  </si>
  <si>
    <t>/nas/mictau/XP_2012_01_12__0434/tests/ppc/mix/mix158_tso.goto_ALL_CLAIMS_2012-10-14_070620_rkqfXG.log</t>
  </si>
  <si>
    <t>/nas/mictau/XP_2012_01_12__0434/tests/ppc/mix/mix158_tso.oepc.goto_ALL_CLAIMS_2012-10-14_070626_1ZuxIm.log</t>
  </si>
  <si>
    <t>/nas/mictau/XP_2012_01_12__0434/tests/ppc/mix/mix157_tso.goto_ALL_CLAIMS_2012-10-14_070328_xBdWUS.log</t>
  </si>
  <si>
    <t>/nas/mictau/XP_2012_01_12__0434/tests/ppc/mix/mix157_tso.oepc.goto_ALL_CLAIMS_2012-10-14_070335_PAdPw0.log</t>
  </si>
  <si>
    <t>/nas/mictau/XP_2012_01_12__0434/tests/ppc/mix/mix157_tso.opt.goto_ALL_CLAIMS_2012-10-14_070342_AILv12.log</t>
  </si>
  <si>
    <t>/nas/mictau/XP_2012_01_12__0434/tests/ppc/mix/mix158_power.goto_ALL_CLAIMS_2012-10-14_070726_ppfog7.log</t>
  </si>
  <si>
    <t>ppc/mix/mix158</t>
  </si>
  <si>
    <t>/nas/mictau/XP_2012_01_12__0434/tests/ppc/mix/mix158_power.oepc.goto_ALL_CLAIMS_2012-10-14_070739_q3lisc.log</t>
  </si>
  <si>
    <t>/nas/mictau/XP_2012_01_12__0434/tests/ppc/mix/mix158_power.opt.goto_ALL_CLAIMS_2012-10-14_070746_1wJ1ue.log</t>
  </si>
  <si>
    <t>/nas/mictau/XP_2012_01_12__0434/tests/ppc/mix/mix158_pso.goto_ALL_CLAIMS_2012-10-14_070638_Dpr2zi.log</t>
  </si>
  <si>
    <t>/nas/mictau/XP_2012_01_12__0434/tests/ppc/mix/mix158_pso.oepc.goto_ALL_CLAIMS_2012-10-14_070649_6JwNFH.log</t>
  </si>
  <si>
    <t>/nas/mictau/XP_2012_01_12__0434/tests/ppc/mix/mix157_pso.oepc.goto_ALL_CLAIMS_2012-10-14_070403_kr5yhY.log</t>
  </si>
  <si>
    <t>/nas/mictau/XP_2012_01_12__0434/tests/ppc/mix/mix157_pso.opt.goto_ALL_CLAIMS_2012-10-14_070410_1L9xtQ.log</t>
  </si>
  <si>
    <t>/nas/mictau/XP_2012_01_12__0434/tests/ppc/mix/mix160_rmo.opt.goto_ALL_CLAIMS_2012-10-14_071236_pl4O0K.log</t>
  </si>
  <si>
    <t>/nas/mictau/XP_2012_01_12__0434/tests/ppc/mix/mix159_rmo.oepc.goto_ALL_CLAIMS_2012-10-14_070935_lYtMAR.log</t>
  </si>
  <si>
    <t>/nas/mictau/XP_2012_01_12__0434/tests/ppc/mix/mix159_rmo.opt.goto_ALL_CLAIMS_2012-10-14_070941_ksnHiQ.log</t>
  </si>
  <si>
    <t>/nas/mictau/XP_2012_01_12__0434/tests/ppc/mix/mix159_sc.goto_ALL_CLAIMS_2012-10-14_070753_T1jo1E.log</t>
  </si>
  <si>
    <t>/nas/mictau/XP_2012_01_12__0434/tests/ppc/mix/mix159_tso.cav11.goto_ALL_CLAIMS_2012-10-14_070759_5SUjFv.log</t>
  </si>
  <si>
    <t>/nas/mictau/XP_2012_01_12__0434/tests/ppc/mix/mix159_tso.goto_ALL_CLAIMS_2012-10-14_070829_1d9oys.log</t>
  </si>
  <si>
    <t>/nas/mictau/XP_2012_01_12__0434/tests/ppc/mix/mix159_tso.oepc.goto_ALL_CLAIMS_2012-10-14_070835_XffhAr.log</t>
  </si>
  <si>
    <t>/nas/mictau/XP_2012_01_12__0434/tests/ppc/mix/mix159_tso.opt.goto_ALL_CLAIMS_2012-10-14_070841_t4myIS.log</t>
  </si>
  <si>
    <t>/nas/mictau/XP_2012_01_12__0434/tests/ppc/mix/mix160_power.goto_ALL_CLAIMS_2012-10-14_071243_WCGc1v.log</t>
  </si>
  <si>
    <t>ppc/mix/mix160</t>
  </si>
  <si>
    <t>/nas/mictau/XP_2012_01_12__0434/tests/ppc/mix/mix158_tso.opt.goto_ALL_CLAIMS_2012-10-14_070632_ITLys2.log</t>
  </si>
  <si>
    <t>/nas/mictau/XP_2012_01_12__0434/tests/ppc/mix/mix159_power.goto_ALL_CLAIMS_2012-10-14_070948_Oh7sBc.log</t>
  </si>
  <si>
    <t>ppc/mix/mix159</t>
  </si>
  <si>
    <t>/nas/mictau/XP_2012_01_12__0434/tests/ppc/mix/mix159_power.oepc.goto_ALL_CLAIMS_2012-10-14_071027_TwVaVR.log</t>
  </si>
  <si>
    <t>/nas/mictau/XP_2012_01_12__0434/tests/ppc/mix/mix159_power.opt.goto_ALL_CLAIMS_2012-10-14_071033_4yAoup.log</t>
  </si>
  <si>
    <t>/nas/mictau/XP_2012_01_12__0434/tests/ppc/mix/mix159_pso.goto_ALL_CLAIMS_2012-10-14_070848_QcjWit.log</t>
  </si>
  <si>
    <t>/nas/mictau/XP_2012_01_12__0434/tests/ppc/mix/mix159_pso.oepc.goto_ALL_CLAIMS_2012-10-14_070858_vUEMRc.log</t>
  </si>
  <si>
    <t>/nas/mictau/XP_2012_01_12__0434/tests/ppc/mix/mix159_pso.opt.goto_ALL_CLAIMS_2012-10-14_070905_VgSbvK.log</t>
  </si>
  <si>
    <t>/nas/mictau/XP_2012_01_12__0434/tests/ppc/mix/mix159_rmo.goto_ALL_CLAIMS_2012-10-14_070912_MfFZnh.log</t>
  </si>
  <si>
    <t>/nas/mictau/XP_2012_01_12__0434/tests/ppc/mix/mix161_rmo.opt.goto_ALL_CLAIMS_2012-10-14_071542_oDlnYf.log</t>
  </si>
  <si>
    <t>/nas/mictau/XP_2012_01_12__0434/tests/ppc/mix/mix161_sc.goto_ALL_CLAIMS_2012-10-14_071329_CJY2DW.log</t>
  </si>
  <si>
    <t>/nas/mictau/XP_2012_01_12__0434/tests/ppc/mix/mix161_tso.cav11.goto_ALL_CLAIMS_2012-10-14_071335_03OPew.log</t>
  </si>
  <si>
    <t>/nas/mictau/XP_2012_01_12__0434/tests/ppc/mix/mix160_sc.goto_ALL_CLAIMS_2012-10-14_071041_4LA17q.log</t>
  </si>
  <si>
    <t>/nas/mictau/XP_2012_01_12__0434/tests/ppc/mix/mix160_tso.cav11.goto_ALL_CLAIMS_2012-10-14_071047_ruCdY3.log</t>
  </si>
  <si>
    <t>/nas/mictau/XP_2012_01_12__0434/tests/ppc/mix/mix160_tso.goto_ALL_CLAIMS_2012-10-14_071110_Yq7FLX.log</t>
  </si>
  <si>
    <t>/nas/mictau/XP_2012_01_12__0434/tests/ppc/mix/mix160_tso.oepc.goto_ALL_CLAIMS_2012-10-14_071116_HfDOFP.log</t>
  </si>
  <si>
    <t>/nas/mictau/XP_2012_01_12__0434/tests/ppc/mix/mix160_tso.opt.goto_ALL_CLAIMS_2012-10-14_071122_Mk9on7.log</t>
  </si>
  <si>
    <t>/nas/mictau/XP_2012_01_12__0434/tests/ppc/mix/mix161_power.goto_ALL_CLAIMS_2012-10-14_071549_nNnBhc.log</t>
  </si>
  <si>
    <t>ppc/mix/mix161</t>
  </si>
  <si>
    <t>/nas/mictau/XP_2012_01_12__0434/tests/ppc/mix/mix161_power.oepc.goto_ALL_CLAIMS_2012-10-14_071637_NLpJVq.log</t>
  </si>
  <si>
    <t>/nas/mictau/XP_2012_01_12__0434/tests/ppc/mix/mix161_power.opt.goto_ALL_CLAIMS_2012-10-14_071644_gIHPci.log</t>
  </si>
  <si>
    <t>/nas/mictau/XP_2012_01_12__0434/tests/ppc/mix/mix160_power.oepc.goto_ALL_CLAIMS_2012-10-14_071315_sALInF.log</t>
  </si>
  <si>
    <t>/nas/mictau/XP_2012_01_12__0434/tests/ppc/mix/mix160_power.opt.goto_ALL_CLAIMS_2012-10-14_071322_VBnsXg.log</t>
  </si>
  <si>
    <t>/nas/mictau/XP_2012_01_12__0434/tests/ppc/mix/mix160_pso.goto_ALL_CLAIMS_2012-10-14_071129_eo13yR.log</t>
  </si>
  <si>
    <t>/nas/mictau/XP_2012_01_12__0434/tests/ppc/mix/mix160_pso.oepc.goto_ALL_CLAIMS_2012-10-14_071145_GUoPFM.log</t>
  </si>
  <si>
    <t>/nas/mictau/XP_2012_01_12__0434/tests/ppc/mix/mix160_pso.opt.goto_ALL_CLAIMS_2012-10-14_071152_dkj8cI.log</t>
  </si>
  <si>
    <t>/nas/mictau/XP_2012_01_12__0434/tests/ppc/mix/mix160_rmo.goto_ALL_CLAIMS_2012-10-14_071159_HZ1mIt.log</t>
  </si>
  <si>
    <t>/nas/mictau/XP_2012_01_12__0434/tests/ppc/mix/mix160_rmo.oepc.goto_ALL_CLAIMS_2012-10-14_071230_P3nIVY.log</t>
  </si>
  <si>
    <t>/nas/mictau/XP_2012_01_12__0434/tests/ppc/mix/mix162_rmo.goto_ALL_CLAIMS_2012-10-14_071757_uOHffj.log</t>
  </si>
  <si>
    <t>/nas/mictau/XP_2012_01_12__0434/tests/ppc/mix/mix162_rmo.oepc.goto_ALL_CLAIMS_2012-10-14_071808_7r7VgV.log</t>
  </si>
  <si>
    <t>/nas/mictau/XP_2012_01_12__0434/tests/ppc/mix/mix162_rmo.opt.goto_ALL_CLAIMS_2012-10-14_071815_4sTr6y.log</t>
  </si>
  <si>
    <t>/nas/mictau/XP_2012_01_12__0434/tests/ppc/mix/mix162_sc.goto_ALL_CLAIMS_2012-10-14_071652_zdeCVd.log</t>
  </si>
  <si>
    <t>/nas/mictau/XP_2012_01_12__0434/tests/ppc/mix/mix162_tso.cav11.goto_ALL_CLAIMS_2012-10-14_071658_8qufKW.log</t>
  </si>
  <si>
    <t>/nas/mictau/XP_2012_01_12__0434/tests/ppc/mix/mix162_tso.goto_ALL_CLAIMS_2012-10-14_071713_qyItkh.log</t>
  </si>
  <si>
    <t>/nas/mictau/XP_2012_01_12__0434/tests/ppc/mix/mix161_tso.goto_ALL_CLAIMS_2012-10-14_071410_Mj3oMT.log</t>
  </si>
  <si>
    <t>/nas/mictau/XP_2012_01_12__0434/tests/ppc/mix/mix161_tso.oepc.goto_ALL_CLAIMS_2012-10-14_071416_WxC1It.log</t>
  </si>
  <si>
    <t>/nas/mictau/XP_2012_01_12__0434/tests/ppc/mix/mix161_tso.opt.goto_ALL_CLAIMS_2012-10-14_071422_iOMXdj.log</t>
  </si>
  <si>
    <t>/nas/mictau/XP_2012_01_12__0434/tests/ppc/mix/mix162_power.goto_ALL_CLAIMS_2012-10-14_071822_QlARm9.log</t>
  </si>
  <si>
    <t>ppc/mix/mix162</t>
  </si>
  <si>
    <t>/nas/mictau/XP_2012_01_12__0434/tests/ppc/mix/mix162_power.oepc.goto_ALL_CLAIMS_2012-10-14_071841_XpWsBO.log</t>
  </si>
  <si>
    <t>/nas/mictau/XP_2012_01_12__0434/tests/ppc/mix/mix162_power.opt.goto_ALL_CLAIMS_2012-10-14_071848_9lB4bj.log</t>
  </si>
  <si>
    <t>/nas/mictau/XP_2012_01_12__0434/tests/ppc/mix/mix162_pso.goto_ALL_CLAIMS_2012-10-14_071732_PpDS3q.log</t>
  </si>
  <si>
    <t>/nas/mictau/XP_2012_01_12__0434/tests/ppc/mix/mix161_pso.goto_ALL_CLAIMS_2012-10-14_071429_6vvj44.log</t>
  </si>
  <si>
    <t>/nas/mictau/XP_2012_01_12__0434/tests/ppc/mix/mix161_pso.oepc.goto_ALL_CLAIMS_2012-10-14_071444_eMFZrb.log</t>
  </si>
  <si>
    <t>/nas/mictau/XP_2012_01_12__0434/tests/ppc/mix/mix161_pso.opt.goto_ALL_CLAIMS_2012-10-14_071451_0wKYzP.log</t>
  </si>
  <si>
    <t>/nas/mictau/XP_2012_01_12__0434/tests/ppc/mix/mix161_rmo.goto_ALL_CLAIMS_2012-10-14_071458_kpHbxE.log</t>
  </si>
  <si>
    <t>/nas/mictau/XP_2012_01_12__0434/tests/ppc/mix/mix161_rmo.oepc.goto_ALL_CLAIMS_2012-10-14_071535_kSZzY9.log</t>
  </si>
  <si>
    <t>/nas/mictau/XP_2012_01_12__0434/tests/ppc/mix/mix163_rmo.goto_ALL_CLAIMS_2012-10-14_072007_WncgkR.log</t>
  </si>
  <si>
    <t>/nas/mictau/XP_2012_01_12__0434/tests/ppc/mix/mix163_rmo.oepc.goto_ALL_CLAIMS_2012-10-14_072033_jsuh7H.log</t>
  </si>
  <si>
    <t>/nas/mictau/XP_2012_01_12__0434/tests/ppc/mix/mix163_rmo.opt.goto_ALL_CLAIMS_2012-10-14_072040_Qf4eGk.log</t>
  </si>
  <si>
    <t>/nas/mictau/XP_2012_01_12__0434/tests/ppc/mix/mix163_sc.goto_ALL_CLAIMS_2012-10-14_071855_K5f8fY.log</t>
  </si>
  <si>
    <t>/nas/mictau/XP_2012_01_12__0434/tests/ppc/mix/mix163_tso.cav11.goto_ALL_CLAIMS_2012-10-14_071901_dDRUeB.log</t>
  </si>
  <si>
    <t>/nas/mictau/XP_2012_01_12__0434/tests/ppc/mix/mix163_tso.goto_ALL_CLAIMS_2012-10-14_071925_14aclB.log</t>
  </si>
  <si>
    <t>/nas/mictau/XP_2012_01_12__0434/tests/ppc/mix/mix163_tso.oepc.goto_ALL_CLAIMS_2012-10-14_071931_NXxy0y.log</t>
  </si>
  <si>
    <t>/nas/mictau/XP_2012_01_12__0434/tests/ppc/mix/mix163_tso.opt.goto_ALL_CLAIMS_2012-10-14_071937_B1ob49.log</t>
  </si>
  <si>
    <t>/nas/mictau/XP_2012_01_12__0434/tests/ppc/mix/mix162_tso.oepc.goto_ALL_CLAIMS_2012-10-14_071719_eEO1yL.log</t>
  </si>
  <si>
    <t>/nas/mictau/XP_2012_01_12__0434/tests/ppc/mix/mix162_tso.opt.goto_ALL_CLAIMS_2012-10-14_071725_jDR55W.log</t>
  </si>
  <si>
    <t>/nas/mictau/XP_2012_01_12__0434/tests/ppc/mix/mix163_power.goto_ALL_CLAIMS_2012-10-14_072047_uOXjFh.log</t>
  </si>
  <si>
    <t>ppc/mix/mix163</t>
  </si>
  <si>
    <t>/nas/mictau/XP_2012_01_12__0434/tests/ppc/mix/mix163_power.oepc.goto_ALL_CLAIMS_2012-10-14_072110_UFxVzh.log</t>
  </si>
  <si>
    <t>/nas/mictau/XP_2012_01_12__0434/tests/ppc/mix/mix163_power.opt.goto_ALL_CLAIMS_2012-10-14_072117_0R7l7p.log</t>
  </si>
  <si>
    <t>/nas/mictau/XP_2012_01_12__0434/tests/ppc/mix/mix163_pso.goto_ALL_CLAIMS_2012-10-14_071944_dnp6F6.log</t>
  </si>
  <si>
    <t>/nas/mictau/XP_2012_01_12__0434/tests/ppc/mix/mix163_pso.oepc.goto_ALL_CLAIMS_2012-10-14_071953_rkkcjv.log</t>
  </si>
  <si>
    <t>/nas/mictau/XP_2012_01_12__0434/tests/ppc/mix/mix163_pso.opt.goto_ALL_CLAIMS_2012-10-14_072000_6ghPWv.log</t>
  </si>
  <si>
    <t>/nas/mictau/XP_2012_01_12__0434/tests/ppc/mix/mix162_pso.oepc.goto_ALL_CLAIMS_2012-10-14_071743_S4nNZp.log</t>
  </si>
  <si>
    <t>/nas/mictau/XP_2012_01_12__0434/tests/ppc/mix/mix162_pso.opt.goto_ALL_CLAIMS_2012-10-14_071750_962AJk.log</t>
  </si>
  <si>
    <t>/nas/mictau/XP_2012_01_12__0434/tests/ppc/mix/mix165_rmo.opt.goto_ALL_CLAIMS_2012-10-14_072512_cAvcWv.log</t>
  </si>
  <si>
    <t>/nas/mictau/XP_2012_01_12__0434/tests/ppc/mix/mix164_rmo.opt.goto_ALL_CLAIMS_2012-10-14_072230_IxgKe6.log</t>
  </si>
  <si>
    <t>/nas/mictau/XP_2012_01_12__0434/tests/ppc/mix/mix164_sc.goto_ALL_CLAIMS_2012-10-14_072124_XYUMVm.log</t>
  </si>
  <si>
    <t>/nas/mictau/XP_2012_01_12__0434/tests/ppc/mix/mix164_tso.cav11.goto_ALL_CLAIMS_2012-10-14_072130_uu6QFk.log</t>
  </si>
  <si>
    <t>/nas/mictau/XP_2012_01_12__0434/tests/ppc/mix/mix164_tso.goto_ALL_CLAIMS_2012-10-14_072139_iNyRFq.log</t>
  </si>
  <si>
    <t>/nas/mictau/XP_2012_01_12__0434/tests/ppc/mix/mix164_tso.oepc.goto_ALL_CLAIMS_2012-10-14_072145_QAeTTa.log</t>
  </si>
  <si>
    <t>/nas/mictau/XP_2012_01_12__0434/tests/ppc/mix/mix164_tso.opt.goto_ALL_CLAIMS_2012-10-14_072151_kGcU8e.log</t>
  </si>
  <si>
    <t>/nas/mictau/XP_2012_01_12__0434/tests/ppc/mix/mix165_power.goto_ALL_CLAIMS_2012-10-14_072520_2PJAZ3.log</t>
  </si>
  <si>
    <t>ppc/mix/mix165</t>
  </si>
  <si>
    <t>/nas/mictau/XP_2012_01_12__0434/tests/ppc/mix/mix165_power.oepc.goto_ALL_CLAIMS_2012-10-14_072616_otIWgE.log</t>
  </si>
  <si>
    <t>/nas/mictau/XP_2012_01_12__0434/tests/ppc/mix/mix164_power.goto_ALL_CLAIMS_2012-10-14_072237_EQrV0W.log</t>
  </si>
  <si>
    <t>ppc/mix/mix164</t>
  </si>
  <si>
    <t>/nas/mictau/XP_2012_01_12__0434/tests/ppc/mix/mix164_power.oepc.goto_ALL_CLAIMS_2012-10-14_072250_A15XVn.log</t>
  </si>
  <si>
    <t>/nas/mictau/XP_2012_01_12__0434/tests/ppc/mix/mix164_power.opt.goto_ALL_CLAIMS_2012-10-14_072256_PmeCbU.log</t>
  </si>
  <si>
    <t>/nas/mictau/XP_2012_01_12__0434/tests/ppc/mix/mix164_pso.goto_ALL_CLAIMS_2012-10-14_072157_mfRnrL.log</t>
  </si>
  <si>
    <t>/nas/mictau/XP_2012_01_12__0434/tests/ppc/mix/mix164_pso.oepc.goto_ALL_CLAIMS_2012-10-14_072203_Tkfois.log</t>
  </si>
  <si>
    <t>/nas/mictau/XP_2012_01_12__0434/tests/ppc/mix/mix164_pso.opt.goto_ALL_CLAIMS_2012-10-14_072210_PyLJ3X.log</t>
  </si>
  <si>
    <t>/nas/mictau/XP_2012_01_12__0434/tests/ppc/mix/mix164_rmo.goto_ALL_CLAIMS_2012-10-14_072217_G3N6zo.log</t>
  </si>
  <si>
    <t>/nas/mictau/XP_2012_01_12__0434/tests/ppc/mix/mix164_rmo.oepc.goto_ALL_CLAIMS_2012-10-14_072224_YtgjED.log</t>
  </si>
  <si>
    <t>/nas/mictau/XP_2012_01_12__0434/tests/ppc/mix/mix166_rmo.oepc.goto_ALL_CLAIMS_2012-10-14_072737_nBxYnw.log</t>
  </si>
  <si>
    <t>/nas/mictau/XP_2012_01_12__0434/tests/ppc/mix/mix166_rmo.opt.goto_ALL_CLAIMS_2012-10-14_072743_X0yZnK.log</t>
  </si>
  <si>
    <t>/nas/mictau/XP_2012_01_12__0434/tests/ppc/mix/mix166_sc.goto_ALL_CLAIMS_2012-10-14_072630_fXTEUJ.log</t>
  </si>
  <si>
    <t>/nas/mictau/XP_2012_01_12__0434/tests/ppc/mix/mix166_tso.cav11.goto_ALL_CLAIMS_2012-10-14_072636_SYe2yG.log</t>
  </si>
  <si>
    <t>/nas/mictau/XP_2012_01_12__0434/tests/ppc/mix/mix165_sc.goto_ALL_CLAIMS_2012-10-14_072303_RqglT7.log</t>
  </si>
  <si>
    <t>/nas/mictau/XP_2012_01_12__0434/tests/ppc/mix/mix165_tso.cav11.goto_ALL_CLAIMS_2012-10-14_072310_MkOeQc.log</t>
  </si>
  <si>
    <t>/nas/mictau/XP_2012_01_12__0434/tests/ppc/mix/mix165_tso.goto_ALL_CLAIMS_2012-10-14_072341_5v2PtP.log</t>
  </si>
  <si>
    <t>/nas/mictau/XP_2012_01_12__0434/tests/ppc/mix/mix165_tso.oepc.goto_ALL_CLAIMS_2012-10-14_072347_aVjnzM.log</t>
  </si>
  <si>
    <t>/nas/mictau/XP_2012_01_12__0434/tests/ppc/mix/mix165_tso.opt.goto_ALL_CLAIMS_2012-10-14_072353_1WYGZj.log</t>
  </si>
  <si>
    <t>/nas/mictau/XP_2012_01_12__0434/tests/ppc/mix/mix166_power.goto_ALL_CLAIMS_2012-10-14_072750_dyWY2L.log</t>
  </si>
  <si>
    <t>ppc/mix/mix166</t>
  </si>
  <si>
    <t>/nas/mictau/XP_2012_01_12__0434/tests/ppc/mix/mix166_power.oepc.goto_ALL_CLAIMS_2012-10-14_072813_d4OJcy.log</t>
  </si>
  <si>
    <t>/nas/mictau/XP_2012_01_12__0434/tests/ppc/mix/mix166_power.opt.goto_ALL_CLAIMS_2012-10-14_072820_9vSZUv.log</t>
  </si>
  <si>
    <t>/nas/mictau/XP_2012_01_12__0434/tests/ppc/mix/mix165_power.opt.goto_ALL_CLAIMS_2012-10-14_072623_yvaS7q.log</t>
  </si>
  <si>
    <t>/nas/mictau/XP_2012_01_12__0434/tests/ppc/mix/mix165_pso.goto_ALL_CLAIMS_2012-10-14_072359_MyNyFT.log</t>
  </si>
  <si>
    <t>/nas/mictau/XP_2012_01_12__0434/tests/ppc/mix/mix165_pso.oepc.goto_ALL_CLAIMS_2012-10-14_072410_lH3QKg.log</t>
  </si>
  <si>
    <t>/nas/mictau/XP_2012_01_12__0434/tests/ppc/mix/mix165_pso.opt.goto_ALL_CLAIMS_2012-10-14_072417_wJ81b5.log</t>
  </si>
  <si>
    <t>/nas/mictau/XP_2012_01_12__0434/tests/ppc/mix/mix165_rmo.goto_ALL_CLAIMS_2012-10-14_072424_UppOGg.log</t>
  </si>
  <si>
    <t>/nas/mictau/XP_2012_01_12__0434/tests/ppc/mix/mix165_rmo.oepc.goto_ALL_CLAIMS_2012-10-14_072506_khAQPT.log</t>
  </si>
  <si>
    <t>/nas/mictau/XP_2012_01_12__0434/tests/ppc/mix/mix167_rmo.oepc.goto_ALL_CLAIMS_2012-10-14_072957_sJ5iKI.log</t>
  </si>
  <si>
    <t>/nas/mictau/XP_2012_01_12__0434/tests/ppc/mix/mix167_rmo.opt.goto_ALL_CLAIMS_2012-10-14_073004_kjIIbw.log</t>
  </si>
  <si>
    <t>/nas/mictau/XP_2012_01_12__0434/tests/ppc/mix/mix167_sc.goto_ALL_CLAIMS_2012-10-14_072827_AD6yNV.log</t>
  </si>
  <si>
    <t>/nas/mictau/XP_2012_01_12__0434/tests/ppc/mix/mix167_tso.cav11.goto_ALL_CLAIMS_2012-10-14_072833_gvrIiT.log</t>
  </si>
  <si>
    <t>/nas/mictau/XP_2012_01_12__0434/tests/ppc/mix/mix167_tso.goto_ALL_CLAIMS_2012-10-14_072904_a5zvwq.log</t>
  </si>
  <si>
    <t>/nas/mictau/XP_2012_01_12__0434/tests/ppc/mix/mix167_tso.oepc.goto_ALL_CLAIMS_2012-10-14_072910_ex2C8f.log</t>
  </si>
  <si>
    <t>/nas/mictau/XP_2012_01_12__0434/tests/ppc/mix/mix166_tso.goto_ALL_CLAIMS_2012-10-14_072650_FGtDRG.log</t>
  </si>
  <si>
    <t>/nas/mictau/XP_2012_01_12__0434/tests/ppc/mix/mix166_tso.oepc.goto_ALL_CLAIMS_2012-10-14_072656_0m63qP.log</t>
  </si>
  <si>
    <t>/nas/mictau/XP_2012_01_12__0434/tests/ppc/mix/mix166_tso.opt.goto_ALL_CLAIMS_2012-10-14_072703_ZrHizg.log</t>
  </si>
  <si>
    <t>/nas/mictau/XP_2012_01_12__0434/tests/ppc/mix/mix167_power.goto_ALL_CLAIMS_2012-10-14_073011_ceMAGG.log</t>
  </si>
  <si>
    <t>ppc/mix/mix167</t>
  </si>
  <si>
    <t>/nas/mictau/XP_2012_01_12__0434/tests/ppc/mix/mix167_power.oepc.goto_ALL_CLAIMS_2012-10-14_073055_ZfN4C2.log</t>
  </si>
  <si>
    <t>/nas/mictau/XP_2012_01_12__0434/tests/ppc/mix/mix167_power.opt.goto_ALL_CLAIMS_2012-10-14_073102_VmCzkI.log</t>
  </si>
  <si>
    <t>/nas/mictau/XP_2012_01_12__0434/tests/ppc/mix/mix167_pso.goto_ALL_CLAIMS_2012-10-14_072923_rG3T7J.log</t>
  </si>
  <si>
    <t>/nas/mictau/XP_2012_01_12__0434/tests/ppc/mix/mix167_pso.oepc.goto_ALL_CLAIMS_2012-10-14_072929_1RG7V1.log</t>
  </si>
  <si>
    <t>/nas/mictau/XP_2012_01_12__0434/tests/ppc/mix/mix166_pso.goto_ALL_CLAIMS_2012-10-14_072709_Q58tLD.log</t>
  </si>
  <si>
    <t>/nas/mictau/XP_2012_01_12__0434/tests/ppc/mix/mix166_pso.oepc.goto_ALL_CLAIMS_2012-10-14_072715_ttuJiN.log</t>
  </si>
  <si>
    <t>/nas/mictau/XP_2012_01_12__0434/tests/ppc/mix/mix166_pso.opt.goto_ALL_CLAIMS_2012-10-14_072722_jbhNgL.log</t>
  </si>
  <si>
    <t>/nas/mictau/XP_2012_01_12__0434/tests/ppc/mix/mix166_rmo.goto_ALL_CLAIMS_2012-10-14_072729_wJxIwJ.log</t>
  </si>
  <si>
    <t>/nas/mictau/XP_2012_01_12__0434/tests/ppc/mix/mix168_rmo.opt.goto_ALL_CLAIMS_2012-10-14_073229_MJTeeK.log</t>
  </si>
  <si>
    <t>/nas/mictau/XP_2012_01_12__0434/tests/ppc/mix/mix168_sc.goto_ALL_CLAIMS_2012-10-14_073109_kps75o.log</t>
  </si>
  <si>
    <t>/nas/mictau/XP_2012_01_12__0434/tests/ppc/mix/mix168_tso.cav11.goto_ALL_CLAIMS_2012-10-14_073116_HSHOUs.log</t>
  </si>
  <si>
    <t>/nas/mictau/XP_2012_01_12__0434/tests/ppc/mix/mix168_tso.goto_ALL_CLAIMS_2012-10-14_073133_ctBJgW.log</t>
  </si>
  <si>
    <t>/nas/mictau/XP_2012_01_12__0434/tests/ppc/mix/mix168_tso.oepc.goto_ALL_CLAIMS_2012-10-14_073139_EmmoUi.log</t>
  </si>
  <si>
    <t>/nas/mictau/XP_2012_01_12__0434/tests/ppc/mix/mix168_tso.opt.goto_ALL_CLAIMS_2012-10-14_073145_6L7wtz.log</t>
  </si>
  <si>
    <t>/nas/mictau/XP_2012_01_12__0434/tests/ppc/mix/mix169_power.goto_ALL_CLAIMS_2012-10-14_073444_kwMZbW.log</t>
  </si>
  <si>
    <t>ppc/mix/mix169</t>
  </si>
  <si>
    <t>/nas/mictau/XP_2012_01_12__0434/tests/ppc/mix/mix167_tso.opt.goto_ALL_CLAIMS_2012-10-14_072916_LFswOa.log</t>
  </si>
  <si>
    <t>/nas/mictau/XP_2012_01_12__0434/tests/ppc/mix/mix168_power.goto_ALL_CLAIMS_2012-10-14_073236_xdZUVE.log</t>
  </si>
  <si>
    <t>ppc/mix/mix168</t>
  </si>
  <si>
    <t>/nas/mictau/XP_2012_01_12__0434/tests/ppc/mix/mix168_power.oepc.goto_ALL_CLAIMS_2012-10-14_073302_iRnc8y.log</t>
  </si>
  <si>
    <t>/nas/mictau/XP_2012_01_12__0434/tests/ppc/mix/mix168_power.opt.goto_ALL_CLAIMS_2012-10-14_073309_9kGE5z.log</t>
  </si>
  <si>
    <t>/nas/mictau/XP_2012_01_12__0434/tests/ppc/mix/mix168_pso.goto_ALL_CLAIMS_2012-10-14_073151_NEvuKJ.log</t>
  </si>
  <si>
    <t>/nas/mictau/XP_2012_01_12__0434/tests/ppc/mix/mix168_pso.oepc.goto_ALL_CLAIMS_2012-10-14_073158_attp4G.log</t>
  </si>
  <si>
    <t>/nas/mictau/XP_2012_01_12__0434/tests/ppc/mix/mix168_pso.opt.goto_ALL_CLAIMS_2012-10-14_073205_BwqlSl.log</t>
  </si>
  <si>
    <t>/nas/mictau/XP_2012_01_12__0434/tests/ppc/mix/mix168_rmo.goto_ALL_CLAIMS_2012-10-14_073212_1amrox.log</t>
  </si>
  <si>
    <t>/nas/mictau/XP_2012_01_12__0434/tests/ppc/mix/mix167_pso.opt.goto_ALL_CLAIMS_2012-10-14_072936_LubntT.log</t>
  </si>
  <si>
    <t>/nas/mictau/XP_2012_01_12__0434/tests/ppc/mix/mix167_rmo.goto_ALL_CLAIMS_2012-10-14_072943_bQRubs.log</t>
  </si>
  <si>
    <t>/nas/mictau/XP_2012_01_12__0434/tests/ppc/mix/mix170_rmo.opt.goto_ALL_CLAIMS_2012-10-14_073631_ylanFW.log</t>
  </si>
  <si>
    <t>/nas/mictau/XP_2012_01_12__0434/tests/ppc/mix/mix170_sc.goto_ALL_CLAIMS_2012-10-14_073527_XyuFsQ.log</t>
  </si>
  <si>
    <t>/nas/mictau/XP_2012_01_12__0434/tests/ppc/mix/mix169_sc.goto_ALL_CLAIMS_2012-10-14_073316_voeKhB.log</t>
  </si>
  <si>
    <t>/nas/mictau/XP_2012_01_12__0434/tests/ppc/mix/mix169_tso.cav11.goto_ALL_CLAIMS_2012-10-14_073323_jBD4Ta.log</t>
  </si>
  <si>
    <t>/nas/mictau/XP_2012_01_12__0434/tests/ppc/mix/mix169_tso.goto_ALL_CLAIMS_2012-10-14_073342_lNOAF8.log</t>
  </si>
  <si>
    <t>/nas/mictau/XP_2012_01_12__0434/tests/ppc/mix/mix169_tso.oepc.goto_ALL_CLAIMS_2012-10-14_073348_OHES5y.log</t>
  </si>
  <si>
    <t>/nas/mictau/XP_2012_01_12__0434/tests/ppc/mix/mix169_tso.opt.goto_ALL_CLAIMS_2012-10-14_073354_HxlCsM.log</t>
  </si>
  <si>
    <t>/nas/mictau/XP_2012_01_12__0434/tests/ppc/mix/mix170_power.goto_ALL_CLAIMS_2012-10-14_073638_lerBtm.log</t>
  </si>
  <si>
    <t>ppc/mix/mix170</t>
  </si>
  <si>
    <t>/nas/mictau/XP_2012_01_12__0434/tests/ppc/mix/mix170_power.oepc.goto_ALL_CLAIMS_2012-10-14_073649_gPGpCI.log</t>
  </si>
  <si>
    <t>/nas/mictau/XP_2012_01_12__0434/tests/ppc/mix/mix169_power.oepc.goto_ALL_CLAIMS_2012-10-14_073513_kWoJ2s.log</t>
  </si>
  <si>
    <t>/nas/mictau/XP_2012_01_12__0434/tests/ppc/mix/mix169_power.opt.goto_ALL_CLAIMS_2012-10-14_073520_SOYHao.log</t>
  </si>
  <si>
    <t>/nas/mictau/XP_2012_01_12__0434/tests/ppc/mix/mix169_pso.goto_ALL_CLAIMS_2012-10-14_073400_N6v6Oq.log</t>
  </si>
  <si>
    <t>/nas/mictau/XP_2012_01_12__0434/tests/ppc/mix/mix169_pso.oepc.goto_ALL_CLAIMS_2012-10-14_073407_xxyuDB.log</t>
  </si>
  <si>
    <t>/nas/mictau/XP_2012_01_12__0434/tests/ppc/mix/mix169_pso.opt.goto_ALL_CLAIMS_2012-10-14_073414_yIhdHK.log</t>
  </si>
  <si>
    <t>/nas/mictau/XP_2012_01_12__0434/tests/ppc/mix/mix169_rmo.goto_ALL_CLAIMS_2012-10-14_073421_VMoLNN.log</t>
  </si>
  <si>
    <t>/nas/mictau/XP_2012_01_12__0434/tests/ppc/mix/mix169_rmo.oepc.goto_ALL_CLAIMS_2012-10-14_073431_tt2Zhg.log</t>
  </si>
  <si>
    <t>/nas/mictau/XP_2012_01_12__0434/tests/ppc/mix/mix169_rmo.opt.goto_ALL_CLAIMS_2012-10-14_073437_uZKbko.log</t>
  </si>
  <si>
    <t>/nas/mictau/XP_2012_01_12__0434/tests/ppc/mix/mix168_rmo.oepc.goto_ALL_CLAIMS_2012-10-14_073223_fbXay5.log</t>
  </si>
  <si>
    <t>/nas/mictau/XP_2012_01_12__0434/tests/ppc/mix/mix171_rmo.opt.goto_ALL_CLAIMS_2012-10-14_073816_R2QaJ2.log</t>
  </si>
  <si>
    <t>/nas/mictau/XP_2012_01_12__0434/tests/ppc/mix/mix171_sc.goto_ALL_CLAIMS_2012-10-14_073702_vCr3H3.log</t>
  </si>
  <si>
    <t>/nas/mictau/XP_2012_01_12__0434/tests/ppc/mix/mix171_tso.cav11.goto_ALL_CLAIMS_2012-10-14_073708_oixprV.log</t>
  </si>
  <si>
    <t>/nas/mictau/XP_2012_01_12__0434/tests/ppc/mix/mix171_tso.goto_ALL_CLAIMS_2012-10-14_073724_HPTSov.log</t>
  </si>
  <si>
    <t>/nas/mictau/XP_2012_01_12__0434/tests/ppc/mix/mix170_tso.cav11.goto_ALL_CLAIMS_2012-10-14_073533_LWQsEO.log</t>
  </si>
  <si>
    <t>/nas/mictau/XP_2012_01_12__0434/tests/ppc/mix/mix170_tso.goto_ALL_CLAIMS_2012-10-14_073542_5NjyRF.log</t>
  </si>
  <si>
    <t>/nas/mictau/XP_2012_01_12__0434/tests/ppc/mix/mix170_tso.oepc.goto_ALL_CLAIMS_2012-10-14_073548_CZe5Kv.log</t>
  </si>
  <si>
    <t>/nas/mictau/XP_2012_01_12__0434/tests/ppc/mix/mix170_tso.opt.goto_ALL_CLAIMS_2012-10-14_073554_PuPJpf.log</t>
  </si>
  <si>
    <t>/nas/mictau/XP_2012_01_12__0434/tests/ppc/mix/mix171_power.goto_ALL_CLAIMS_2012-10-14_073823_JMD7St.log</t>
  </si>
  <si>
    <t>ppc/mix/mix171</t>
  </si>
  <si>
    <t>/nas/mictau/XP_2012_01_12__0434/tests/ppc/mix/mix171_power.oepc.goto_ALL_CLAIMS_2012-10-14_073842_wreiBz.log</t>
  </si>
  <si>
    <t>/nas/mictau/XP_2012_01_12__0434/tests/ppc/mix/mix171_power.opt.goto_ALL_CLAIMS_2012-10-14_073849_SHWm5E.log</t>
  </si>
  <si>
    <t>/nas/mictau/XP_2012_01_12__0434/tests/ppc/mix/mix171_pso.goto_ALL_CLAIMS_2012-10-14_073743_a4ROfC.log</t>
  </si>
  <si>
    <t>/nas/mictau/XP_2012_01_12__0434/tests/ppc/mix/mix170_power.opt.goto_ALL_CLAIMS_2012-10-14_073655_Rl2MbB.log</t>
  </si>
  <si>
    <t>/nas/mictau/XP_2012_01_12__0434/tests/ppc/mix/mix170_pso.goto_ALL_CLAIMS_2012-10-14_073600_GPZvEx.log</t>
  </si>
  <si>
    <t>/nas/mictau/XP_2012_01_12__0434/tests/ppc/mix/mix170_pso.oepc.goto_ALL_CLAIMS_2012-10-14_073606_tlLMUI.log</t>
  </si>
  <si>
    <t>/nas/mictau/XP_2012_01_12__0434/tests/ppc/mix/mix170_pso.opt.goto_ALL_CLAIMS_2012-10-14_073612_7qU4nD.log</t>
  </si>
  <si>
    <t>/nas/mictau/XP_2012_01_12__0434/tests/ppc/mix/mix170_rmo.goto_ALL_CLAIMS_2012-10-14_073618_zPmMKK.log</t>
  </si>
  <si>
    <t>/nas/mictau/XP_2012_01_12__0434/tests/ppc/mix/mix170_rmo.oepc.goto_ALL_CLAIMS_2012-10-14_073625_wqae9s.log</t>
  </si>
  <si>
    <t>/nas/mictau/XP_2012_01_12__0434/tests/ppc/mix/mix172_rmo.opt.goto_ALL_CLAIMS_2012-10-14_074044_Vmx4ZZ.log</t>
  </si>
  <si>
    <t>/nas/mictau/XP_2012_01_12__0434/tests/ppc/mix/mix172_sc.goto_ALL_CLAIMS_2012-10-14_073856_CMyn4b.log</t>
  </si>
  <si>
    <t>/nas/mictau/XP_2012_01_12__0434/tests/ppc/mix/mix172_tso.cav11.goto_ALL_CLAIMS_2012-10-14_073902_45odCW.log</t>
  </si>
  <si>
    <t>/nas/mictau/XP_2012_01_12__0434/tests/ppc/mix/mix172_tso.goto_ALL_CLAIMS_2012-10-14_073946_lyiKnK.log</t>
  </si>
  <si>
    <t>/nas/mictau/XP_2012_01_12__0434/tests/ppc/mix/mix172_tso.oepc.goto_ALL_CLAIMS_2012-10-14_073952_2IwJy6.log</t>
  </si>
  <si>
    <t>/nas/mictau/XP_2012_01_12__0434/tests/ppc/mix/mix172_tso.opt.goto_ALL_CLAIMS_2012-10-14_073958_QlosTJ.log</t>
  </si>
  <si>
    <t>/nas/mictau/XP_2012_01_12__0434/tests/ppc/mix/mix171_tso.oepc.goto_ALL_CLAIMS_2012-10-14_073730_z1sdeG.log</t>
  </si>
  <si>
    <t>/nas/mictau/XP_2012_01_12__0434/tests/ppc/mix/mix171_tso.opt.goto_ALL_CLAIMS_2012-10-14_073737_ce3DWl.log</t>
  </si>
  <si>
    <t>/nas/mictau/XP_2012_01_12__0434/tests/ppc/mix/mix172_power.goto_ALL_CLAIMS_2012-10-14_074050_zCainz.log</t>
  </si>
  <si>
    <t>ppc/mix/mix172</t>
  </si>
  <si>
    <t>/nas/mictau/XP_2012_01_12__0434/tests/ppc/mix/mix172_power.oepc.goto_ALL_CLAIMS_2012-10-14_074112_ofvfuO.log</t>
  </si>
  <si>
    <t>/nas/mictau/XP_2012_01_12__0434/tests/ppc/mix/mix172_power.opt.goto_ALL_CLAIMS_2012-10-14_074118_GCRbbx.log</t>
  </si>
  <si>
    <t>/nas/mictau/XP_2012_01_12__0434/tests/ppc/mix/mix172_pso.goto_ALL_CLAIMS_2012-10-14_074004_pTwz6K.log</t>
  </si>
  <si>
    <t>/nas/mictau/XP_2012_01_12__0434/tests/ppc/mix/mix172_pso.oepc.goto_ALL_CLAIMS_2012-10-14_074010_5FHZDJ.log</t>
  </si>
  <si>
    <t>/nas/mictau/XP_2012_01_12__0434/tests/ppc/mix/mix172_pso.opt.goto_ALL_CLAIMS_2012-10-14_074017_rRGWWm.log</t>
  </si>
  <si>
    <t>/nas/mictau/XP_2012_01_12__0434/tests/ppc/mix/mix171_pso.oepc.goto_ALL_CLAIMS_2012-10-14_073749_qD4eWL.log</t>
  </si>
  <si>
    <t>/nas/mictau/XP_2012_01_12__0434/tests/ppc/mix/mix171_pso.opt.goto_ALL_CLAIMS_2012-10-14_073755_0DNsLB.log</t>
  </si>
  <si>
    <t>/nas/mictau/XP_2012_01_12__0434/tests/ppc/mix/mix171_rmo.goto_ALL_CLAIMS_2012-10-14_073801_Q4hSy6.log</t>
  </si>
  <si>
    <t>/nas/mictau/XP_2012_01_12__0434/tests/ppc/mix/mix171_rmo.oepc.goto_ALL_CLAIMS_2012-10-14_073809_4LhqTt.log</t>
  </si>
  <si>
    <t>/nas/mictau/XP_2012_01_12__0434/tests/ppc/mix/mix173_sc.goto_ALL_CLAIMS_2012-10-14_074126_9iOMjC.log</t>
  </si>
  <si>
    <t>/nas/mictau/XP_2012_01_12__0434/tests/ppc/mix/mix173_tso.cav11.goto_ALL_CLAIMS_2012-10-14_074132_bPFDTL.log</t>
  </si>
  <si>
    <t>/nas/mictau/XP_2012_01_12__0434/tests/ppc/mix/mix173_tso.goto_ALL_CLAIMS_2012-10-14_074158_AVz14r.log</t>
  </si>
  <si>
    <t>/nas/mictau/XP_2012_01_12__0434/tests/ppc/mix/mix173_tso.oepc.goto_ALL_CLAIMS_2012-10-14_074204_knmv6X.log</t>
  </si>
  <si>
    <t>/nas/mictau/XP_2012_01_12__0434/tests/ppc/mix/mix173_tso.opt.goto_ALL_CLAIMS_2012-10-14_074210_y3pZzx.log</t>
  </si>
  <si>
    <t>/nas/mictau/XP_2012_01_12__0434/tests/ppc/mix/mix174_power.goto_ALL_CLAIMS_2012-10-14_074501_oAId2q.log</t>
  </si>
  <si>
    <t>ppc/mix/mix174</t>
  </si>
  <si>
    <t>/nas/mictau/XP_2012_01_12__0434/tests/ppc/mix/mix174_power.oepc.goto_ALL_CLAIMS_2012-10-14_074532_j7exOu.log</t>
  </si>
  <si>
    <t>/nas/mictau/XP_2012_01_12__0434/tests/ppc/mix/mix173_power.goto_ALL_CLAIMS_2012-10-14_074259_ufDBBC.log</t>
  </si>
  <si>
    <t>ppc/mix/mix173</t>
  </si>
  <si>
    <t>/nas/mictau/XP_2012_01_12__0434/tests/ppc/mix/mix173_power.oepc.goto_ALL_CLAIMS_2012-10-14_074321_5EKMWr.log</t>
  </si>
  <si>
    <t>/nas/mictau/XP_2012_01_12__0434/tests/ppc/mix/mix173_power.opt.goto_ALL_CLAIMS_2012-10-14_074328_W40mjh.log</t>
  </si>
  <si>
    <t>/nas/mictau/XP_2012_01_12__0434/tests/ppc/mix/mix173_pso.goto_ALL_CLAIMS_2012-10-14_074217_rGHLxR.log</t>
  </si>
  <si>
    <t>/nas/mictau/XP_2012_01_12__0434/tests/ppc/mix/mix173_pso.oepc.goto_ALL_CLAIMS_2012-10-14_074223_GY0jPY.log</t>
  </si>
  <si>
    <t>/nas/mictau/XP_2012_01_12__0434/tests/ppc/mix/mix173_pso.opt.goto_ALL_CLAIMS_2012-10-14_074229_D9akWY.log</t>
  </si>
  <si>
    <t>/nas/mictau/XP_2012_01_12__0434/tests/ppc/mix/mix173_rmo.goto_ALL_CLAIMS_2012-10-14_074235_FCf6dz.log</t>
  </si>
  <si>
    <t>/nas/mictau/XP_2012_01_12__0434/tests/ppc/mix/mix173_rmo.oepc.goto_ALL_CLAIMS_2012-10-14_074245_bra87P.log</t>
  </si>
  <si>
    <t>/nas/mictau/XP_2012_01_12__0434/tests/ppc/mix/mix172_rmo.goto_ALL_CLAIMS_2012-10-14_074023_SoVAMi.log</t>
  </si>
  <si>
    <t>/nas/mictau/XP_2012_01_12__0434/tests/ppc/mix/mix172_rmo.oepc.goto_ALL_CLAIMS_2012-10-14_074037_GOK8zw.log</t>
  </si>
  <si>
    <t>/nas/mictau/XP_2012_01_12__0434/tests/ppc/mix/mix175_tso.goto_ALL_CLAIMS_2012-10-14_074611_6MXYRF.log</t>
  </si>
  <si>
    <t>/nas/mictau/XP_2012_01_12__0434/tests/ppc/mix/mix174_tso.cav11.goto_ALL_CLAIMS_2012-10-14_074342_RYdtik.log</t>
  </si>
  <si>
    <t>/nas/mictau/XP_2012_01_12__0434/tests/ppc/mix/mix174_tso.goto_ALL_CLAIMS_2012-10-14_074400_osLRX4.log</t>
  </si>
  <si>
    <t>/nas/mictau/XP_2012_01_12__0434/tests/ppc/mix/mix174_tso.oepc.goto_ALL_CLAIMS_2012-10-14_074406_V9a62D.log</t>
  </si>
  <si>
    <t>/nas/mictau/XP_2012_01_12__0434/tests/ppc/mix/mix174_tso.opt.goto_ALL_CLAIMS_2012-10-14_074412_mKbyWw.log</t>
  </si>
  <si>
    <t>/nas/mictau/XP_2012_01_12__0434/tests/ppc/mix/mix175_power.goto_ALL_CLAIMS_2012-10-14_074721_ZvSv8g.log</t>
  </si>
  <si>
    <t>ppc/mix/mix175</t>
  </si>
  <si>
    <t>/nas/mictau/XP_2012_01_12__0434/tests/ppc/mix/mix175_power.oepc.goto_ALL_CLAIMS_2012-10-14_074743_4XnDdE.log</t>
  </si>
  <si>
    <t>/nas/mictau/XP_2012_01_12__0434/tests/ppc/mix/mix175_power.opt.goto_ALL_CLAIMS_2012-10-14_074750_xI39Xm.log</t>
  </si>
  <si>
    <t>/nas/mictau/XP_2012_01_12__0434/tests/ppc/mix/mix175_pso.goto_ALL_CLAIMS_2012-10-14_074634_oS78qD.log</t>
  </si>
  <si>
    <t>/nas/mictau/XP_2012_01_12__0434/tests/ppc/mix/mix174_power.opt.goto_ALL_CLAIMS_2012-10-14_074538_jDmv3y.log</t>
  </si>
  <si>
    <t>/nas/mictau/XP_2012_01_12__0434/tests/ppc/mix/mix174_pso.goto_ALL_CLAIMS_2012-10-14_074419_dI1nk8.log</t>
  </si>
  <si>
    <t>/nas/mictau/XP_2012_01_12__0434/tests/ppc/mix/mix174_pso.oepc.goto_ALL_CLAIMS_2012-10-14_074425_7cFLc1.log</t>
  </si>
  <si>
    <t>/nas/mictau/XP_2012_01_12__0434/tests/ppc/mix/mix174_pso.opt.goto_ALL_CLAIMS_2012-10-14_074431_0m0nDg.log</t>
  </si>
  <si>
    <t>/nas/mictau/XP_2012_01_12__0434/tests/ppc/mix/mix174_rmo.goto_ALL_CLAIMS_2012-10-14_074438_Hehrzq.log</t>
  </si>
  <si>
    <t>/nas/mictau/XP_2012_01_12__0434/tests/ppc/mix/mix174_rmo.oepc.goto_ALL_CLAIMS_2012-10-14_074447_3uB51t.log</t>
  </si>
  <si>
    <t>/nas/mictau/XP_2012_01_12__0434/tests/ppc/mix/mix174_rmo.opt.goto_ALL_CLAIMS_2012-10-14_074454_QDSQjH.log</t>
  </si>
  <si>
    <t>/nas/mictau/XP_2012_01_12__0434/tests/ppc/mix/mix174_sc.goto_ALL_CLAIMS_2012-10-14_074336_LhpZZd.log</t>
  </si>
  <si>
    <t>/nas/mictau/XP_2012_01_12__0434/tests/ppc/mix/mix173_rmo.opt.goto_ALL_CLAIMS_2012-10-14_074251_RjBEmR.log</t>
  </si>
  <si>
    <t>/nas/mictau/XP_2012_01_12__0434/tests/ppc/mix/mix176_tso.goto_ALL_CLAIMS_2012-10-14_074823_jbQgJT.log</t>
  </si>
  <si>
    <t>/nas/mictau/XP_2012_01_12__0434/tests/ppc/mix/mix176_tso.oepc.goto_ALL_CLAIMS_2012-10-14_074831_8iOKat.log</t>
  </si>
  <si>
    <t>/nas/mictau/XP_2012_01_12__0434/tests/ppc/mix/mix176_tso.opt.goto_ALL_CLAIMS_2012-10-14_074839_jZSzU7.log</t>
  </si>
  <si>
    <t>/nas/mictau/XP_2012_01_12__0434/tests/ppc/mix/mix175_tso.oepc.goto_ALL_CLAIMS_2012-10-14_074619_jUdTwE.log</t>
  </si>
  <si>
    <t>/nas/mictau/XP_2012_01_12__0434/tests/ppc/mix/mix175_tso.opt.goto_ALL_CLAIMS_2012-10-14_074626_r0GvEf.log</t>
  </si>
  <si>
    <t>/nas/mictau/XP_2012_01_12__0434/tests/ppc/mix/mix176_power.goto_ALL_CLAIMS_2012-10-14_074935_EHOiEv.log</t>
  </si>
  <si>
    <t>ppc/mix/mix176</t>
  </si>
  <si>
    <t>/nas/mictau/XP_2012_01_12__0434/tests/ppc/mix/mix176_power.oepc.goto_ALL_CLAIMS_2012-10-14_075004_3Z2IL0.log</t>
  </si>
  <si>
    <t>/nas/mictau/XP_2012_01_12__0434/tests/ppc/mix/mix176_power.opt.goto_ALL_CLAIMS_2012-10-14_075011_LuLV9G.log</t>
  </si>
  <si>
    <t>/nas/mictau/XP_2012_01_12__0434/tests/ppc/mix/mix176_pso.goto_ALL_CLAIMS_2012-10-14_074847_urco8z.log</t>
  </si>
  <si>
    <t>/nas/mictau/XP_2012_01_12__0434/tests/ppc/mix/mix176_pso.oepc.goto_ALL_CLAIMS_2012-10-14_074855_yQZugN.log</t>
  </si>
  <si>
    <t>/nas/mictau/XP_2012_01_12__0434/tests/ppc/mix/mix176_pso.opt.goto_ALL_CLAIMS_2012-10-14_074902_Vgrb4S.log</t>
  </si>
  <si>
    <t>/nas/mictau/XP_2012_01_12__0434/tests/ppc/mix/mix175_pso.oepc.goto_ALL_CLAIMS_2012-10-14_074642_WMkpuf.log</t>
  </si>
  <si>
    <t>/nas/mictau/XP_2012_01_12__0434/tests/ppc/mix/mix175_pso.opt.goto_ALL_CLAIMS_2012-10-14_074649_JEhaq2.log</t>
  </si>
  <si>
    <t>/nas/mictau/XP_2012_01_12__0434/tests/ppc/mix/mix175_rmo.goto_ALL_CLAIMS_2012-10-14_074657_hXwplP.log</t>
  </si>
  <si>
    <t>/nas/mictau/XP_2012_01_12__0434/tests/ppc/mix/mix175_rmo.oepc.goto_ALL_CLAIMS_2012-10-14_074707_lwJZd8.log</t>
  </si>
  <si>
    <t>/nas/mictau/XP_2012_01_12__0434/tests/ppc/mix/mix175_rmo.opt.goto_ALL_CLAIMS_2012-10-14_074713_ADphdn.log</t>
  </si>
  <si>
    <t>/nas/mictau/XP_2012_01_12__0434/tests/ppc/mix/mix175_sc.goto_ALL_CLAIMS_2012-10-14_074546_PcKQB5.log</t>
  </si>
  <si>
    <t>/nas/mictau/XP_2012_01_12__0434/tests/ppc/mix/mix175_tso.cav11.goto_ALL_CLAIMS_2012-10-14_074552_6l0ZZY.log</t>
  </si>
  <si>
    <t>/nas/mictau/XP_2012_01_12__0434/tests/ppc/mix/mix177_tso.oepc.goto_ALL_CLAIMS_2012-10-14_075045_3bMAOQ.log</t>
  </si>
  <si>
    <t>/nas/mictau/XP_2012_01_12__0434/tests/ppc/mix/mix177_tso.opt.goto_ALL_CLAIMS_2012-10-14_075051_lliIvH.log</t>
  </si>
  <si>
    <t>/nas/mictau/XP_2012_01_12__0434/tests/ppc/mix/mix178_power.goto_ALL_CLAIMS_2012-10-14_075335_UZO7j2.log</t>
  </si>
  <si>
    <t>ppc/mix/mix178</t>
  </si>
  <si>
    <t>/nas/mictau/XP_2012_01_12__0434/tests/ppc/mix/mix178_power.oepc.goto_ALL_CLAIMS_2012-10-14_075406_e7u8ji.log</t>
  </si>
  <si>
    <t>/nas/mictau/XP_2012_01_12__0434/tests/ppc/mix/mix177_power.goto_ALL_CLAIMS_2012-10-14_075137_3fBToV.log</t>
  </si>
  <si>
    <t>ppc/mix/mix177</t>
  </si>
  <si>
    <t>/nas/mictau/XP_2012_01_12__0434/tests/ppc/mix/mix177_power.oepc.goto_ALL_CLAIMS_2012-10-14_075153_5i4iPF.log</t>
  </si>
  <si>
    <t>/nas/mictau/XP_2012_01_12__0434/tests/ppc/mix/mix177_power.opt.goto_ALL_CLAIMS_2012-10-14_075159_hsbEn7.log</t>
  </si>
  <si>
    <t>/nas/mictau/XP_2012_01_12__0434/tests/ppc/mix/mix177_pso.goto_ALL_CLAIMS_2012-10-14_075058_BuCZvq.log</t>
  </si>
  <si>
    <t>/nas/mictau/XP_2012_01_12__0434/tests/ppc/mix/mix177_pso.oepc.goto_ALL_CLAIMS_2012-10-14_075104_fFCSbh.log</t>
  </si>
  <si>
    <t>/nas/mictau/XP_2012_01_12__0434/tests/ppc/mix/mix177_pso.opt.goto_ALL_CLAIMS_2012-10-14_075110_0JxcNa.log</t>
  </si>
  <si>
    <t>/nas/mictau/XP_2012_01_12__0434/tests/ppc/mix/mix177_rmo.goto_ALL_CLAIMS_2012-10-14_075116_cJWj4g.log</t>
  </si>
  <si>
    <t>/nas/mictau/XP_2012_01_12__0434/tests/ppc/mix/mix177_rmo.oepc.goto_ALL_CLAIMS_2012-10-14_075124_HEzU2a.log</t>
  </si>
  <si>
    <t>/nas/mictau/XP_2012_01_12__0434/tests/ppc/mix/mix176_rmo.goto_ALL_CLAIMS_2012-10-14_074910_t49oaf.log</t>
  </si>
  <si>
    <t>/nas/mictau/XP_2012_01_12__0434/tests/ppc/mix/mix176_rmo.oepc.goto_ALL_CLAIMS_2012-10-14_074921_HmUAoX.log</t>
  </si>
  <si>
    <t>/nas/mictau/XP_2012_01_12__0434/tests/ppc/mix/mix176_rmo.opt.goto_ALL_CLAIMS_2012-10-14_074927_5DP7uw.log</t>
  </si>
  <si>
    <t>/nas/mictau/XP_2012_01_12__0434/tests/ppc/mix/mix176_sc.goto_ALL_CLAIMS_2012-10-14_074758_ujVWXc.log</t>
  </si>
  <si>
    <t>/nas/mictau/XP_2012_01_12__0434/tests/ppc/mix/mix176_tso.cav11.goto_ALL_CLAIMS_2012-10-14_074804_5xZB7L.log</t>
  </si>
  <si>
    <t>/nas/mictau/XP_2012_01_12__0434/tests/ppc/mix/mix178_tso.oepc.goto_ALL_CLAIMS_2012-10-14_075238_a4RNJ8.log</t>
  </si>
  <si>
    <t>/nas/mictau/XP_2012_01_12__0434/tests/ppc/mix/mix178_tso.opt.goto_ALL_CLAIMS_2012-10-14_075244_bu0Eo1.log</t>
  </si>
  <si>
    <t>/nas/mictau/XP_2012_01_12__0434/tests/ppc/mix/mix179_power.goto_ALL_CLAIMS_2012-10-14_075551_sGgL9R.log</t>
  </si>
  <si>
    <t>ppc/mix/mix179</t>
  </si>
  <si>
    <t>/nas/mictau/XP_2012_01_12__0434/tests/ppc/mix/mix179_power.oepc.goto_ALL_CLAIMS_2012-10-14_075622_2MUyjw.log</t>
  </si>
  <si>
    <t>/nas/mictau/XP_2012_01_12__0434/tests/ppc/mix/mix179_power.opt.goto_ALL_CLAIMS_2012-10-14_075629_Z0hQrz.log</t>
  </si>
  <si>
    <t>/nas/mictau/XP_2012_01_12__0434/tests/ppc/mix/mix179_pso.goto_ALL_CLAIMS_2012-10-14_075507_e6jbmt.log</t>
  </si>
  <si>
    <t>/nas/mictau/XP_2012_01_12__0434/tests/ppc/mix/mix178_power.opt.goto_ALL_CLAIMS_2012-10-14_075413_YJZio7.log</t>
  </si>
  <si>
    <t>/nas/mictau/XP_2012_01_12__0434/tests/ppc/mix/mix178_pso.goto_ALL_CLAIMS_2012-10-14_075251_kYLq48.log</t>
  </si>
  <si>
    <t>/nas/mictau/XP_2012_01_12__0434/tests/ppc/mix/mix178_pso.oepc.goto_ALL_CLAIMS_2012-10-14_075258_2E13Ub.log</t>
  </si>
  <si>
    <t>/nas/mictau/XP_2012_01_12__0434/tests/ppc/mix/mix178_pso.opt.goto_ALL_CLAIMS_2012-10-14_075305_kZ0aiF.log</t>
  </si>
  <si>
    <t>/nas/mictau/XP_2012_01_12__0434/tests/ppc/mix/mix178_rmo.goto_ALL_CLAIMS_2012-10-14_075312_54lZ1l.log</t>
  </si>
  <si>
    <t>/nas/mictau/XP_2012_01_12__0434/tests/ppc/mix/mix178_rmo.oepc.goto_ALL_CLAIMS_2012-10-14_075322_KQgFSv.log</t>
  </si>
  <si>
    <t>/nas/mictau/XP_2012_01_12__0434/tests/ppc/mix/mix178_rmo.opt.goto_ALL_CLAIMS_2012-10-14_075328_aw1nTe.log</t>
  </si>
  <si>
    <t>/nas/mictau/XP_2012_01_12__0434/tests/ppc/mix/mix178_sc.goto_ALL_CLAIMS_2012-10-14_075207_yXkwWi.log</t>
  </si>
  <si>
    <t>/nas/mictau/XP_2012_01_12__0434/tests/ppc/mix/mix177_rmo.opt.goto_ALL_CLAIMS_2012-10-14_075130_SyPL29.log</t>
  </si>
  <si>
    <t>/nas/mictau/XP_2012_01_12__0434/tests/ppc/mix/mix177_sc.goto_ALL_CLAIMS_2012-10-14_075018_Xpc3iW.log</t>
  </si>
  <si>
    <t>/nas/mictau/XP_2012_01_12__0434/tests/ppc/mix/mix177_tso.cav11.goto_ALL_CLAIMS_2012-10-14_075024_Jx9q6X.log</t>
  </si>
  <si>
    <t>/nas/mictau/XP_2012_01_12__0434/tests/ppc/mix/mix177_tso.goto_ALL_CLAIMS_2012-10-14_075039_rlkOuR.log</t>
  </si>
  <si>
    <t>/nas/mictau/XP_2012_01_12__0434/tests/ppc/mix/mix179_tso.oepc.goto_ALL_CLAIMS_2012-10-14_075454_eIoZw9.log</t>
  </si>
  <si>
    <t>/nas/mictau/XP_2012_01_12__0434/tests/ppc/mix/mix179_tso.opt.goto_ALL_CLAIMS_2012-10-14_075500_CPnA9I.log</t>
  </si>
  <si>
    <t>/nas/mictau/XP_2012_01_12__0434/tests/ppc/mix/mix180_power.goto_ALL_CLAIMS_2012-10-14_075754_AlelHS.log</t>
  </si>
  <si>
    <t>ppc/mix/mix180</t>
  </si>
  <si>
    <t>/nas/mictau/XP_2012_01_12__0434/tests/ppc/mix/mix180_power.oepc.goto_ALL_CLAIMS_2012-10-14_075818_vfteil.log</t>
  </si>
  <si>
    <t>/nas/mictau/XP_2012_01_12__0434/tests/ppc/mix/mix180_power.opt.goto_ALL_CLAIMS_2012-10-14_075825_L7x5ls.log</t>
  </si>
  <si>
    <t>/nas/mictau/XP_2012_01_12__0434/tests/ppc/mix/mix180_pso.goto_ALL_CLAIMS_2012-10-14_075714_vmnRJc.log</t>
  </si>
  <si>
    <t>/nas/mictau/XP_2012_01_12__0434/tests/ppc/mix/mix180_pso.oepc.goto_ALL_CLAIMS_2012-10-14_075720_1J5TVT.log</t>
  </si>
  <si>
    <t>/nas/mictau/XP_2012_01_12__0434/tests/ppc/mix/mix180_pso.opt.goto_ALL_CLAIMS_2012-10-14_075726_8ZooKt.log</t>
  </si>
  <si>
    <t>/nas/mictau/XP_2012_01_12__0434/tests/ppc/mix/mix179_pso.oepc.goto_ALL_CLAIMS_2012-10-14_075514_s7fp0p.log</t>
  </si>
  <si>
    <t>/nas/mictau/XP_2012_01_12__0434/tests/ppc/mix/mix179_pso.opt.goto_ALL_CLAIMS_2012-10-14_075521_fquolp.log</t>
  </si>
  <si>
    <t>/nas/mictau/XP_2012_01_12__0434/tests/ppc/mix/mix179_rmo.goto_ALL_CLAIMS_2012-10-14_075528_ul9ZcH.log</t>
  </si>
  <si>
    <t>/nas/mictau/XP_2012_01_12__0434/tests/ppc/mix/mix179_rmo.oepc.goto_ALL_CLAIMS_2012-10-14_075537_O1NpKo.log</t>
  </si>
  <si>
    <t>/nas/mictau/XP_2012_01_12__0434/tests/ppc/mix/mix179_rmo.opt.goto_ALL_CLAIMS_2012-10-14_075544_YqzsVf.log</t>
  </si>
  <si>
    <t>/nas/mictau/XP_2012_01_12__0434/tests/ppc/mix/mix179_sc.goto_ALL_CLAIMS_2012-10-14_075420_iaDPer.log</t>
  </si>
  <si>
    <t>/nas/mictau/XP_2012_01_12__0434/tests/ppc/mix/mix179_tso.cav11.goto_ALL_CLAIMS_2012-10-14_075426_5T0maV.log</t>
  </si>
  <si>
    <t>/nas/mictau/XP_2012_01_12__0434/tests/ppc/mix/mix179_tso.goto_ALL_CLAIMS_2012-10-14_075448_j1dZyS.log</t>
  </si>
  <si>
    <t>/nas/mictau/XP_2012_01_12__0434/tests/ppc/mix/mix178_tso.cav11.goto_ALL_CLAIMS_2012-10-14_075213_t5exHV.log</t>
  </si>
  <si>
    <t>/nas/mictau/XP_2012_01_12__0434/tests/ppc/mix/mix178_tso.goto_ALL_CLAIMS_2012-10-14_075232_JPGd73.log</t>
  </si>
  <si>
    <t>ppc/mix/mix182</t>
  </si>
  <si>
    <t>/nas/mictau/XP_2012_01_12__0434/tests/ppc/mix/mix182_power.oepc.goto_ALL_CLAIMS_2012-10-14_080302_R20G71.log</t>
  </si>
  <si>
    <t>/nas/mictau/XP_2012_01_12__0434/tests/ppc/mix/mix181_power.goto_ALL_CLAIMS_2012-10-14_080014_lU5nZj.log</t>
  </si>
  <si>
    <t>ppc/mix/mix181</t>
  </si>
  <si>
    <t>/nas/mictau/XP_2012_01_12__0434/tests/ppc/mix/mix181_power.oepc.goto_ALL_CLAIMS_2012-10-14_080035_gWWioO.log</t>
  </si>
  <si>
    <t>/nas/mictau/XP_2012_01_12__0434/tests/ppc/mix/mix181_power.opt.goto_ALL_CLAIMS_2012-10-14_080042_Ja3wSn.log</t>
  </si>
  <si>
    <t>/nas/mictau/XP_2012_01_12__0434/tests/ppc/mix/mix181_pso.goto_ALL_CLAIMS_2012-10-14_075919_dKlJgB.log</t>
  </si>
  <si>
    <t>/nas/mictau/XP_2012_01_12__0434/tests/ppc/mix/mix181_pso.oepc.goto_ALL_CLAIMS_2012-10-14_075929_HwZVV2.log</t>
  </si>
  <si>
    <t>/nas/mictau/XP_2012_01_12__0434/tests/ppc/mix/mix181_pso.opt.goto_ALL_CLAIMS_2012-10-14_075937_MrD3Uc.log</t>
  </si>
  <si>
    <t>/nas/mictau/XP_2012_01_12__0434/tests/ppc/mix/mix181_rmo.goto_ALL_CLAIMS_2012-10-14_075945_7OkoZl.log</t>
  </si>
  <si>
    <t>/nas/mictau/XP_2012_01_12__0434/tests/ppc/mix/mix181_rmo.oepc.goto_ALL_CLAIMS_2012-10-14_075959_TswNxl.log</t>
  </si>
  <si>
    <t>/nas/mictau/XP_2012_01_12__0434/tests/ppc/mix/mix180_rmo.goto_ALL_CLAIMS_2012-10-14_075732_MeIc6z.log</t>
  </si>
  <si>
    <t>/nas/mictau/XP_2012_01_12__0434/tests/ppc/mix/mix180_rmo.oepc.goto_ALL_CLAIMS_2012-10-14_075740_iwvZrF.log</t>
  </si>
  <si>
    <t>/nas/mictau/XP_2012_01_12__0434/tests/ppc/mix/mix180_rmo.opt.goto_ALL_CLAIMS_2012-10-14_075747_3OllTB.log</t>
  </si>
  <si>
    <t>/nas/mictau/XP_2012_01_12__0434/tests/ppc/mix/mix180_sc.goto_ALL_CLAIMS_2012-10-14_075636_G96ACd.log</t>
  </si>
  <si>
    <t>/nas/mictau/XP_2012_01_12__0434/tests/ppc/mix/mix180_tso.cav11.goto_ALL_CLAIMS_2012-10-14_075642_B3h8hl.log</t>
  </si>
  <si>
    <t>/nas/mictau/XP_2012_01_12__0434/tests/ppc/mix/mix180_tso.goto_ALL_CLAIMS_2012-10-14_075655_xphWKe.log</t>
  </si>
  <si>
    <t>/nas/mictau/XP_2012_01_12__0434/tests/ppc/mix/mix180_tso.oepc.goto_ALL_CLAIMS_2012-10-14_075701_o6mNY3.log</t>
  </si>
  <si>
    <t>/nas/mictau/XP_2012_01_12__0434/tests/ppc/mix/mix180_tso.opt.goto_ALL_CLAIMS_2012-10-14_075707_c8xXPy.log</t>
  </si>
  <si>
    <t>/nas/mictau/XP_2012_01_12__0434/tests/ppc/mix/mix182_tso.opt.goto_ALL_CLAIMS_2012-10-14_080129_FNwpUa.log</t>
  </si>
  <si>
    <t>/nas/mictau/XP_2012_01_12__0434/tests/ppc/mix/mix183_power.goto_ALL_CLAIMS_2012-10-14_080441_ko8M1e.log</t>
  </si>
  <si>
    <t>ppc/mix/mix183</t>
  </si>
  <si>
    <t>/nas/mictau/XP_2012_01_12__0434/tests/ppc/mix/mix183_power.oepc.goto_ALL_CLAIMS_2012-10-14_080456_sjlUiK.log</t>
  </si>
  <si>
    <t>/nas/mictau/XP_2012_01_12__0434/tests/ppc/mix/mix183_power.opt.goto_ALL_CLAIMS_2012-10-14_080503_NyhpE7.log</t>
  </si>
  <si>
    <t>/nas/mictau/XP_2012_01_12__0434/tests/ppc/mix/mix182_power.opt.goto_ALL_CLAIMS_2012-10-14_080309_G8dpth.log</t>
  </si>
  <si>
    <t>/nas/mictau/XP_2012_01_12__0434/tests/ppc/mix/mix182_pso.goto_ALL_CLAIMS_2012-10-14_080136_z3EjKs.log</t>
  </si>
  <si>
    <t>/nas/mictau/XP_2012_01_12__0434/tests/ppc/mix/mix182_pso.oepc.goto_ALL_CLAIMS_2012-10-14_080147_7LDTnF.log</t>
  </si>
  <si>
    <t>/nas/mictau/XP_2012_01_12__0434/tests/ppc/mix/mix182_pso.opt.goto_ALL_CLAIMS_2012-10-14_080154_5aGxZk.log</t>
  </si>
  <si>
    <t>/nas/mictau/XP_2012_01_12__0434/tests/ppc/mix/mix182_rmo.goto_ALL_CLAIMS_2012-10-14_080201_iE4Ndt.log</t>
  </si>
  <si>
    <t>/nas/mictau/XP_2012_01_12__0434/tests/ppc/mix/mix182_rmo.oepc.goto_ALL_CLAIMS_2012-10-14_080221_WdQdo2.log</t>
  </si>
  <si>
    <t>/nas/mictau/XP_2012_01_12__0434/tests/ppc/mix/mix182_rmo.opt.goto_ALL_CLAIMS_2012-10-14_080228_pTIezU.log</t>
  </si>
  <si>
    <t>/nas/mictau/XP_2012_01_12__0434/tests/ppc/mix/mix181_rmo.opt.goto_ALL_CLAIMS_2012-10-14_080006_FF8pIe.log</t>
  </si>
  <si>
    <t>/nas/mictau/XP_2012_01_12__0434/tests/ppc/mix/mix181_sc.goto_ALL_CLAIMS_2012-10-14_075832_3QiHxp.log</t>
  </si>
  <si>
    <t>/nas/mictau/XP_2012_01_12__0434/tests/ppc/mix/mix181_tso.cav11.goto_ALL_CLAIMS_2012-10-14_075838_trv1G5.log</t>
  </si>
  <si>
    <t>/nas/mictau/XP_2012_01_12__0434/tests/ppc/mix/mix181_tso.goto_ALL_CLAIMS_2012-10-14_075854_OXjqSr.log</t>
  </si>
  <si>
    <t>/nas/mictau/XP_2012_01_12__0434/tests/ppc/mix/mix181_tso.oepc.goto_ALL_CLAIMS_2012-10-14_075904_hv3BMc.log</t>
  </si>
  <si>
    <t>/nas/mictau/XP_2012_01_12__0434/tests/ppc/mix/mix181_tso.opt.goto_ALL_CLAIMS_2012-10-14_075912_U4Pf9y.log</t>
  </si>
  <si>
    <t>/nas/mictau/XP_2012_01_12__0434/tests/ppc/mix/mix182_power.goto_ALL_CLAIMS_2012-10-14_080235_mvcodJ.log</t>
  </si>
  <si>
    <t>/nas/mictau/XP_2012_01_12__0434/tests/ppc/mix/mix183_tso.opt.goto_ALL_CLAIMS_2012-10-14_080354_ksWdgx.log</t>
  </si>
  <si>
    <t>/nas/mictau/XP_2012_01_12__0434/tests/ppc/mix/mix184_power.goto_ALL_CLAIMS_2012-10-14_080650_STL9OV.log</t>
  </si>
  <si>
    <t>ppc/mix/mix184</t>
  </si>
  <si>
    <t>/nas/mictau/XP_2012_01_12__0434/tests/ppc/mix/mix184_power.oepc.goto_ALL_CLAIMS_2012-10-14_080713_hZVRdJ.log</t>
  </si>
  <si>
    <t>/nas/mictau/XP_2012_01_12__0434/tests/ppc/mix/mix184_power.opt.goto_ALL_CLAIMS_2012-10-14_080721_Kpz2JX.log</t>
  </si>
  <si>
    <t>/nas/mictau/XP_2012_01_12__0434/tests/ppc/mix/mix184_pso.goto_ALL_CLAIMS_2012-10-14_080555_UOzrIs.log</t>
  </si>
  <si>
    <t>/nas/mictau/XP_2012_01_12__0434/tests/ppc/mix/mix184_pso.oepc.goto_ALL_CLAIMS_2012-10-14_080605_szoRXu.log</t>
  </si>
  <si>
    <t>/nas/mictau/XP_2012_01_12__0434/tests/ppc/mix/mix183_pso.goto_ALL_CLAIMS_2012-10-14_080401_xl6RGk.log</t>
  </si>
  <si>
    <t>/nas/mictau/XP_2012_01_12__0434/tests/ppc/mix/mix183_pso.oepc.goto_ALL_CLAIMS_2012-10-14_080407_aKFAcq.log</t>
  </si>
  <si>
    <t>/nas/mictau/XP_2012_01_12__0434/tests/ppc/mix/mix183_pso.opt.goto_ALL_CLAIMS_2012-10-14_080413_RIkfu7.log</t>
  </si>
  <si>
    <t>/nas/mictau/XP_2012_01_12__0434/tests/ppc/mix/mix183_rmo.goto_ALL_CLAIMS_2012-10-14_080420_nYa4Ty.log</t>
  </si>
  <si>
    <t>/nas/mictau/XP_2012_01_12__0434/tests/ppc/mix/mix183_rmo.oepc.goto_ALL_CLAIMS_2012-10-14_080428_vR0ZwT.log</t>
  </si>
  <si>
    <t>/nas/mictau/XP_2012_01_12__0434/tests/ppc/mix/mix183_rmo.opt.goto_ALL_CLAIMS_2012-10-14_080435_NvjzPx.log</t>
  </si>
  <si>
    <t>/nas/mictau/XP_2012_01_12__0434/tests/ppc/mix/mix183_sc.goto_ALL_CLAIMS_2012-10-14_080317_VmP9iq.log</t>
  </si>
  <si>
    <t>/nas/mictau/XP_2012_01_12__0434/tests/ppc/mix/mix183_tso.cav11.goto_ALL_CLAIMS_2012-10-14_080323_pqCOxp.log</t>
  </si>
  <si>
    <t>/nas/mictau/XP_2012_01_12__0434/tests/ppc/mix/mix182_sc.goto_ALL_CLAIMS_2012-10-14_080049_603jMr.log</t>
  </si>
  <si>
    <t>/nas/mictau/XP_2012_01_12__0434/tests/ppc/mix/mix182_tso.cav11.goto_ALL_CLAIMS_2012-10-14_080055_f6HD1u.log</t>
  </si>
  <si>
    <t>/nas/mictau/XP_2012_01_12__0434/tests/ppc/mix/mix182_tso.goto_ALL_CLAIMS_2012-10-14_080111_gzsGCp.log</t>
  </si>
  <si>
    <t>/nas/mictau/XP_2012_01_12__0434/tests/ppc/mix/mix182_tso.oepc.goto_ALL_CLAIMS_2012-10-14_080122_R32IaX.log</t>
  </si>
  <si>
    <t>/nas/mictau/XP_2012_01_12__0434/tests/ppc/mix/mix184_tso.opt.goto_ALL_CLAIMS_2012-10-14_080547_w7a8U5.log</t>
  </si>
  <si>
    <t>/nas/mictau/XP_2012_01_12__0434/tests/ppc/mix/mix185_power.goto_ALL_CLAIMS_2012-10-14_080913_hc3Zho.log</t>
  </si>
  <si>
    <t>ppc/mix/mix185</t>
  </si>
  <si>
    <t>/nas/mictau/XP_2012_01_12__0434/tests/ppc/mix/mix185_power.oepc.goto_ALL_CLAIMS_2012-10-14_080941_Kf8xR7.log</t>
  </si>
  <si>
    <t>/nas/mictau/XP_2012_01_12__0434/tests/ppc/mix/mix185_power.opt.goto_ALL_CLAIMS_2012-10-14_080948_9MbzVr.log</t>
  </si>
  <si>
    <t>/nas/mictau/XP_2012_01_12__0434/tests/ppc/mix/mix185_pso.goto_ALL_CLAIMS_2012-10-14_080815_239TzJ.log</t>
  </si>
  <si>
    <t>/nas/mictau/XP_2012_01_12__0434/tests/ppc/mix/mix185_pso.oepc.goto_ALL_CLAIMS_2012-10-14_080827_Ich6ru.log</t>
  </si>
  <si>
    <t>/nas/mictau/XP_2012_01_12__0434/tests/ppc/mix/mix185_pso.opt.goto_ALL_CLAIMS_2012-10-14_080834_6Ai86N.log</t>
  </si>
  <si>
    <t>/nas/mictau/XP_2012_01_12__0434/tests/ppc/mix/mix185_rmo.goto_ALL_CLAIMS_2012-10-14_080841_1eRplu.log</t>
  </si>
  <si>
    <t>/nas/mictau/XP_2012_01_12__0434/tests/ppc/mix/mix184_pso.opt.goto_ALL_CLAIMS_2012-10-14_080612_k62v0Y.log</t>
  </si>
  <si>
    <t>/nas/mictau/XP_2012_01_12__0434/tests/ppc/mix/mix184_rmo.goto_ALL_CLAIMS_2012-10-14_080619_l0v0Xd.log</t>
  </si>
  <si>
    <t>/nas/mictau/XP_2012_01_12__0434/tests/ppc/mix/mix184_rmo.oepc.goto_ALL_CLAIMS_2012-10-14_080635_oPOQmF.log</t>
  </si>
  <si>
    <t>/nas/mictau/XP_2012_01_12__0434/tests/ppc/mix/mix184_rmo.opt.goto_ALL_CLAIMS_2012-10-14_080642_9HTnHH.log</t>
  </si>
  <si>
    <t>/nas/mictau/XP_2012_01_12__0434/tests/ppc/mix/mix184_sc.goto_ALL_CLAIMS_2012-10-14_080510_ouIo74.log</t>
  </si>
  <si>
    <t>/nas/mictau/XP_2012_01_12__0434/tests/ppc/mix/mix184_tso.cav11.goto_ALL_CLAIMS_2012-10-14_080516_jOdYlE.log</t>
  </si>
  <si>
    <t>/nas/mictau/XP_2012_01_12__0434/tests/ppc/mix/mix184_tso.goto_ALL_CLAIMS_2012-10-14_080533_TsgtIF.log</t>
  </si>
  <si>
    <t>/nas/mictau/XP_2012_01_12__0434/tests/ppc/mix/mix184_tso.oepc.goto_ALL_CLAIMS_2012-10-14_080540_BBIUAP.log</t>
  </si>
  <si>
    <t>/nas/mictau/XP_2012_01_12__0434/tests/ppc/mix/mix183_tso.goto_ALL_CLAIMS_2012-10-14_080341_bcU1FY.log</t>
  </si>
  <si>
    <t>/nas/mictau/XP_2012_01_12__0434/tests/ppc/mix/mix183_tso.oepc.goto_ALL_CLAIMS_2012-10-14_080347_9oo05U.log</t>
  </si>
  <si>
    <t>/nas/mictau/XP_2012_01_12__0434/tests/ppc/mix/mix187_power.oepc.goto_ALL_CLAIMS_2012-10-14_081355_hNPgfX.log</t>
  </si>
  <si>
    <t>/nas/mictau/XP_2012_01_12__0434/tests/ppc/mix/mix187_power.opt.goto_ALL_CLAIMS_2012-10-14_081402_ptpH2P.log</t>
  </si>
  <si>
    <t>/nas/mictau/XP_2012_01_12__0434/tests/ppc/mix/mix186_power.oepc.goto_ALL_CLAIMS_2012-10-14_081145_V4WkDT.log</t>
  </si>
  <si>
    <t>/nas/mictau/XP_2012_01_12__0434/tests/ppc/mix/mix186_power.opt.goto_ALL_CLAIMS_2012-10-14_081152_zeq9oC.log</t>
  </si>
  <si>
    <t>/nas/mictau/XP_2012_01_12__0434/tests/ppc/mix/mix186_pso.goto_ALL_CLAIMS_2012-10-14_081038_vwBhAb.log</t>
  </si>
  <si>
    <t>/nas/mictau/XP_2012_01_12__0434/tests/ppc/mix/mix186_pso.oepc.goto_ALL_CLAIMS_2012-10-14_081045_w3GWH0.log</t>
  </si>
  <si>
    <t>/nas/mictau/XP_2012_01_12__0434/tests/ppc/mix/mix186_pso.opt.goto_ALL_CLAIMS_2012-10-14_081052_1EJixr.log</t>
  </si>
  <si>
    <t>/nas/mictau/XP_2012_01_12__0434/tests/ppc/mix/mix186_rmo.goto_ALL_CLAIMS_2012-10-14_081059_MTVokA.log</t>
  </si>
  <si>
    <t>/nas/mictau/XP_2012_01_12__0434/tests/ppc/mix/mix186_rmo.oepc.goto_ALL_CLAIMS_2012-10-14_081108_huYoJc.log</t>
  </si>
  <si>
    <t>/nas/mictau/XP_2012_01_12__0434/tests/ppc/mix/mix186_rmo.opt.goto_ALL_CLAIMS_2012-10-14_081114_XR7ypo.log</t>
  </si>
  <si>
    <t>/nas/mictau/XP_2012_01_12__0434/tests/ppc/mix/mix185_rmo.oepc.goto_ALL_CLAIMS_2012-10-14_080859_ucHXLF.log</t>
  </si>
  <si>
    <t>/nas/mictau/XP_2012_01_12__0434/tests/ppc/mix/mix185_rmo.opt.goto_ALL_CLAIMS_2012-10-14_080906_JgVk31.log</t>
  </si>
  <si>
    <t>/nas/mictau/XP_2012_01_12__0434/tests/ppc/mix/mix185_sc.goto_ALL_CLAIMS_2012-10-14_080729_hLHT6O.log</t>
  </si>
  <si>
    <t>/nas/mictau/XP_2012_01_12__0434/tests/ppc/mix/mix185_tso.cav11.goto_ALL_CLAIMS_2012-10-14_080736_WrJZcS.log</t>
  </si>
  <si>
    <t>/nas/mictau/XP_2012_01_12__0434/tests/ppc/mix/mix185_tso.goto_ALL_CLAIMS_2012-10-14_080753_aXTGsm.log</t>
  </si>
  <si>
    <t>/nas/mictau/XP_2012_01_12__0434/tests/ppc/mix/mix185_tso.oepc.goto_ALL_CLAIMS_2012-10-14_080800_mNPRDI.log</t>
  </si>
  <si>
    <t>/nas/mictau/XP_2012_01_12__0434/tests/ppc/mix/mix185_tso.opt.goto_ALL_CLAIMS_2012-10-14_080807_ROyKnB.log</t>
  </si>
  <si>
    <t>/nas/mictau/XP_2012_01_12__0434/tests/ppc/mix/mix186_power.goto_ALL_CLAIMS_2012-10-14_081121_yOa3sJ.log</t>
  </si>
  <si>
    <t>ppc/mix/mix186</t>
  </si>
  <si>
    <t>/nas/mictau/XP_2012_01_12__0434/tests/ppc/mix/mix188_power.oepc.goto_ALL_CLAIMS_2012-10-14_081604_QRTlaD.log</t>
  </si>
  <si>
    <t>/nas/mictau/XP_2012_01_12__0434/tests/ppc/mix/mix188_power.opt.goto_ALL_CLAIMS_2012-10-14_081611_n1Kn0E.log</t>
  </si>
  <si>
    <t>/nas/mictau/XP_2012_01_12__0434/tests/ppc/mix/mix188_pso.goto_ALL_CLAIMS_2012-10-14_081452_mq3lmx.log</t>
  </si>
  <si>
    <t>/nas/mictau/XP_2012_01_12__0434/tests/ppc/mix/mix188_pso.oepc.goto_ALL_CLAIMS_2012-10-14_081459_RvbAuy.log</t>
  </si>
  <si>
    <t>/nas/mictau/XP_2012_01_12__0434/tests/ppc/mix/mix187_pso.goto_ALL_CLAIMS_2012-10-14_081251_RQVtwF.log</t>
  </si>
  <si>
    <t>/nas/mictau/XP_2012_01_12__0434/tests/ppc/mix/mix187_pso.oepc.goto_ALL_CLAIMS_2012-10-14_081257_tHWDic.log</t>
  </si>
  <si>
    <t>/nas/mictau/XP_2012_01_12__0434/tests/ppc/mix/mix187_pso.opt.goto_ALL_CLAIMS_2012-10-14_081303_8Lj8pB.log</t>
  </si>
  <si>
    <t>/nas/mictau/XP_2012_01_12__0434/tests/ppc/mix/mix187_rmo.goto_ALL_CLAIMS_2012-10-14_081309_9noeVq.log</t>
  </si>
  <si>
    <t>/nas/mictau/XP_2012_01_12__0434/tests/ppc/mix/mix187_rmo.oepc.goto_ALL_CLAIMS_2012-10-14_081319_IVnXpJ.log</t>
  </si>
  <si>
    <t>/nas/mictau/XP_2012_01_12__0434/tests/ppc/mix/mix187_rmo.opt.goto_ALL_CLAIMS_2012-10-14_081326_EwafzO.log</t>
  </si>
  <si>
    <t>/nas/mictau/XP_2012_01_12__0434/tests/ppc/mix/mix187_sc.goto_ALL_CLAIMS_2012-10-14_081200_DCNtmd.log</t>
  </si>
  <si>
    <t>/nas/mictau/XP_2012_01_12__0434/tests/ppc/mix/mix187_tso.cav11.goto_ALL_CLAIMS_2012-10-14_081206_eq22t3.log</t>
  </si>
  <si>
    <t>/nas/mictau/XP_2012_01_12__0434/tests/ppc/mix/mix186_sc.goto_ALL_CLAIMS_2012-10-14_080956_1A0FBD.log</t>
  </si>
  <si>
    <t>/nas/mictau/XP_2012_01_12__0434/tests/ppc/mix/mix186_tso.cav11.goto_ALL_CLAIMS_2012-10-14_081002_Z1O4v3.log</t>
  </si>
  <si>
    <t>/nas/mictau/XP_2012_01_12__0434/tests/ppc/mix/mix186_tso.goto_ALL_CLAIMS_2012-10-14_081018_fuQ2sD.log</t>
  </si>
  <si>
    <t>/nas/mictau/XP_2012_01_12__0434/tests/ppc/mix/mix186_tso.oepc.goto_ALL_CLAIMS_2012-10-14_081024_63oVrs.log</t>
  </si>
  <si>
    <t>/nas/mictau/XP_2012_01_12__0434/tests/ppc/mix/mix186_tso.opt.goto_ALL_CLAIMS_2012-10-14_081031_ZJ1hMt.log</t>
  </si>
  <si>
    <t>/nas/mictau/XP_2012_01_12__0434/tests/ppc/mix/mix187_power.goto_ALL_CLAIMS_2012-10-14_081333_0TxF9H.log</t>
  </si>
  <si>
    <t>ppc/mix/mix187</t>
  </si>
  <si>
    <t>/nas/mictau/XP_2012_01_12__0434/tests/ppc/mix/mix189_power.oepc.goto_ALL_CLAIMS_2012-10-14_081823_PJl72E.log</t>
  </si>
  <si>
    <t>/nas/mictau/XP_2012_01_12__0434/tests/ppc/mix/mix189_power.opt.goto_ALL_CLAIMS_2012-10-14_081831_ifQdks.log</t>
  </si>
  <si>
    <t>/nas/mictau/XP_2012_01_12__0434/tests/ppc/mix/mix189_pso.goto_ALL_CLAIMS_2012-10-14_081703_YVUv6L.log</t>
  </si>
  <si>
    <t>/nas/mictau/XP_2012_01_12__0434/tests/ppc/mix/mix189_pso.oepc.goto_ALL_CLAIMS_2012-10-14_081714_aEuOWv.log</t>
  </si>
  <si>
    <t>/nas/mictau/XP_2012_01_12__0434/tests/ppc/mix/mix189_pso.opt.goto_ALL_CLAIMS_2012-10-14_081721_8hHkJ8.log</t>
  </si>
  <si>
    <t>/nas/mictau/XP_2012_01_12__0434/tests/ppc/mix/mix189_rmo.goto_ALL_CLAIMS_2012-10-14_081728_Cg8PA4.log</t>
  </si>
  <si>
    <t>/nas/mictau/XP_2012_01_12__0434/tests/ppc/mix/mix188_pso.opt.goto_ALL_CLAIMS_2012-10-14_081505_MC5sc8.log</t>
  </si>
  <si>
    <t>/nas/mictau/XP_2012_01_12__0434/tests/ppc/mix/mix188_rmo.goto_ALL_CLAIMS_2012-10-14_081511_mSsO3j.log</t>
  </si>
  <si>
    <t>/nas/mictau/XP_2012_01_12__0434/tests/ppc/mix/mix188_rmo.oepc.goto_ALL_CLAIMS_2012-10-14_081521_lv14eS.log</t>
  </si>
  <si>
    <t>/nas/mictau/XP_2012_01_12__0434/tests/ppc/mix/mix188_rmo.opt.goto_ALL_CLAIMS_2012-10-14_081528_1ykOQa.log</t>
  </si>
  <si>
    <t>/nas/mictau/XP_2012_01_12__0434/tests/ppc/mix/mix188_sc.goto_ALL_CLAIMS_2012-10-14_081411_Pp4Klf.log</t>
  </si>
  <si>
    <t>/nas/mictau/XP_2012_01_12__0434/tests/ppc/mix/mix188_tso.cav11.goto_ALL_CLAIMS_2012-10-14_081417_Z06Y7D.log</t>
  </si>
  <si>
    <t>/nas/mictau/XP_2012_01_12__0434/tests/ppc/mix/mix188_tso.goto_ALL_CLAIMS_2012-10-14_081434_Ir0MPu.log</t>
  </si>
  <si>
    <t>/nas/mictau/XP_2012_01_12__0434/tests/ppc/mix/mix188_tso.oepc.goto_ALL_CLAIMS_2012-10-14_081440_1btY3v.log</t>
  </si>
  <si>
    <t>/nas/mictau/XP_2012_01_12__0434/tests/ppc/mix/mix187_tso.goto_ALL_CLAIMS_2012-10-14_081232_J6ssLC.log</t>
  </si>
  <si>
    <t>/nas/mictau/XP_2012_01_12__0434/tests/ppc/mix/mix187_tso.oepc.goto_ALL_CLAIMS_2012-10-14_081238_Xtrn9a.log</t>
  </si>
  <si>
    <t>/nas/mictau/XP_2012_01_12__0434/tests/ppc/mix/mix187_tso.opt.goto_ALL_CLAIMS_2012-10-14_081244_mGkXkF.log</t>
  </si>
  <si>
    <t>/nas/mictau/XP_2012_01_12__0434/tests/ppc/mix/mix188_power.goto_ALL_CLAIMS_2012-10-14_081535_eVWwYT.log</t>
  </si>
  <si>
    <t>ppc/mix/mix188</t>
  </si>
  <si>
    <t>/nas/mictau/XP_2012_01_12__0434/tests/ppc/mix/mix190_power.opt.goto_ALL_CLAIMS_2012-10-14_082058_V35VKf.log</t>
  </si>
  <si>
    <t>/nas/mictau/XP_2012_01_12__0434/tests/ppc/mix/mix190_pso.goto_ALL_CLAIMS_2012-10-14_081927_XCfjyM.log</t>
  </si>
  <si>
    <t>/nas/mictau/XP_2012_01_12__0434/tests/ppc/mix/mix190_pso.oepc.goto_ALL_CLAIMS_2012-10-14_081938_BEAFtK.log</t>
  </si>
  <si>
    <t>/nas/mictau/XP_2012_01_12__0434/tests/ppc/mix/mix190_pso.opt.goto_ALL_CLAIMS_2012-10-14_081945_4KrFla.log</t>
  </si>
  <si>
    <t>/nas/mictau/XP_2012_01_12__0434/tests/ppc/mix/mix190_rmo.goto_ALL_CLAIMS_2012-10-14_081952_3BVZEx.log</t>
  </si>
  <si>
    <t>/nas/mictau/XP_2012_01_12__0434/tests/ppc/mix/mix190_rmo.oepc.goto_ALL_CLAIMS_2012-10-14_082008_Kh4EoY.log</t>
  </si>
  <si>
    <t>/nas/mictau/XP_2012_01_12__0434/tests/ppc/mix/mix190_rmo.opt.goto_ALL_CLAIMS_2012-10-14_082015_pMq4jj.log</t>
  </si>
  <si>
    <t>/nas/mictau/XP_2012_01_12__0434/tests/ppc/mix/mix189_rmo.oepc.goto_ALL_CLAIMS_2012-10-14_081745_bZIN7j.log</t>
  </si>
  <si>
    <t>/nas/mictau/XP_2012_01_12__0434/tests/ppc/mix/mix189_rmo.opt.goto_ALL_CLAIMS_2012-10-14_081752_RxkIZh.log</t>
  </si>
  <si>
    <t>/nas/mictau/XP_2012_01_12__0434/tests/ppc/mix/mix189_sc.goto_ALL_CLAIMS_2012-10-14_081619_ItbalJ.log</t>
  </si>
  <si>
    <t>/nas/mictau/XP_2012_01_12__0434/tests/ppc/mix/mix189_tso.cav11.goto_ALL_CLAIMS_2012-10-14_081625_02GiXU.log</t>
  </si>
  <si>
    <t>/nas/mictau/XP_2012_01_12__0434/tests/ppc/mix/mix189_tso.goto_ALL_CLAIMS_2012-10-14_081642_EIdgbX.log</t>
  </si>
  <si>
    <t>/nas/mictau/XP_2012_01_12__0434/tests/ppc/mix/mix189_tso.oepc.goto_ALL_CLAIMS_2012-10-14_081649_mtFc1G.log</t>
  </si>
  <si>
    <t>/nas/mictau/XP_2012_01_12__0434/tests/ppc/mix/mix189_tso.opt.goto_ALL_CLAIMS_2012-10-14_081656_4sXObu.log</t>
  </si>
  <si>
    <t>/nas/mictau/XP_2012_01_12__0434/tests/ppc/mix/mix190_power.goto_ALL_CLAIMS_2012-10-14_082022_1SNEc2.log</t>
  </si>
  <si>
    <t>ppc/mix/mix190</t>
  </si>
  <si>
    <t>/nas/mictau/XP_2012_01_12__0434/tests/ppc/mix/mix188_tso.opt.goto_ALL_CLAIMS_2012-10-14_081446_5TA7yU.log</t>
  </si>
  <si>
    <t>/nas/mictau/XP_2012_01_12__0434/tests/ppc/mix/mix189_power.goto_ALL_CLAIMS_2012-10-14_081800_wFHypQ.log</t>
  </si>
  <si>
    <t>ppc/mix/mix189</t>
  </si>
  <si>
    <t>/nas/mictau/XP_2012_01_12__0434/tests/ppc/mix/mix192_pso.oepc.goto_ALL_CLAIMS_2012-10-14_082408_0TCZHe.log</t>
  </si>
  <si>
    <t>/nas/mictau/XP_2012_01_12__0434/tests/ppc/mix/mix191_pso.goto_ALL_CLAIMS_2012-10-14_082150_n32LjR.log</t>
  </si>
  <si>
    <t>/nas/mictau/XP_2012_01_12__0434/tests/ppc/mix/mix191_pso.oepc.goto_ALL_CLAIMS_2012-10-14_082156_IejqdE.log</t>
  </si>
  <si>
    <t>/nas/mictau/XP_2012_01_12__0434/tests/ppc/mix/mix191_pso.opt.goto_ALL_CLAIMS_2012-10-14_082203_KtNzPB.log</t>
  </si>
  <si>
    <t>/nas/mictau/XP_2012_01_12__0434/tests/ppc/mix/mix191_rmo.goto_ALL_CLAIMS_2012-10-14_082209_Nu6TXh.log</t>
  </si>
  <si>
    <t>/nas/mictau/XP_2012_01_12__0434/tests/ppc/mix/mix191_rmo.oepc.goto_ALL_CLAIMS_2012-10-14_082218_2dOigw.log</t>
  </si>
  <si>
    <t>/nas/mictau/XP_2012_01_12__0434/tests/ppc/mix/mix191_rmo.opt.goto_ALL_CLAIMS_2012-10-14_082225_WaJiXf.log</t>
  </si>
  <si>
    <t>/nas/mictau/XP_2012_01_12__0434/tests/ppc/mix/mix191_sc.goto_ALL_CLAIMS_2012-10-14_082105_2Bj7GX.log</t>
  </si>
  <si>
    <t>/nas/mictau/XP_2012_01_12__0434/tests/ppc/mix/mix191_tso.cav11.goto_ALL_CLAIMS_2012-10-14_082111_fm7FNx.log</t>
  </si>
  <si>
    <t>/nas/mictau/XP_2012_01_12__0434/tests/ppc/mix/mix190_sc.goto_ALL_CLAIMS_2012-10-14_081838_uPVx3R.log</t>
  </si>
  <si>
    <t>/nas/mictau/XP_2012_01_12__0434/tests/ppc/mix/mix190_tso.cav11.goto_ALL_CLAIMS_2012-10-14_081844_r9ySot.log</t>
  </si>
  <si>
    <t>/nas/mictau/XP_2012_01_12__0434/tests/ppc/mix/mix190_tso.goto_ALL_CLAIMS_2012-10-14_081905_troJPc.log</t>
  </si>
  <si>
    <t>/nas/mictau/XP_2012_01_12__0434/tests/ppc/mix/mix190_tso.oepc.goto_ALL_CLAIMS_2012-10-14_081912_zTVn2P.log</t>
  </si>
  <si>
    <t>/nas/mictau/XP_2012_01_12__0434/tests/ppc/mix/mix190_tso.opt.goto_ALL_CLAIMS_2012-10-14_081920_gPKkEe.log</t>
  </si>
  <si>
    <t>/nas/mictau/XP_2012_01_12__0434/tests/ppc/mix/mix191_power.goto_ALL_CLAIMS_2012-10-14_082231_WMetkD.log</t>
  </si>
  <si>
    <t>ppc/mix/mix191</t>
  </si>
  <si>
    <t>/nas/mictau/XP_2012_01_12__0434/tests/ppc/mix/mix191_power.oepc.goto_ALL_CLAIMS_2012-10-14_082258_qCvS0S.log</t>
  </si>
  <si>
    <t>/nas/mictau/XP_2012_01_12__0434/tests/ppc/mix/mix191_power.opt.goto_ALL_CLAIMS_2012-10-14_082306_oOj6w9.log</t>
  </si>
  <si>
    <t>/nas/mictau/XP_2012_01_12__0434/tests/ppc/mix/mix190_power.oepc.goto_ALL_CLAIMS_2012-10-14_082050_T81ssz.log</t>
  </si>
  <si>
    <t>/nas/mictau/XP_2012_01_12__0434/tests/ppc/mix/mix193_pso.oepc.goto_ALL_CLAIMS_2012-10-14_082646_hmJ42m.log</t>
  </si>
  <si>
    <t>/nas/mictau/XP_2012_01_12__0434/tests/ppc/mix/mix193_pso.opt.goto_ALL_CLAIMS_2012-10-14_082654_LxQGwa.log</t>
  </si>
  <si>
    <t>/nas/mictau/XP_2012_01_12__0434/tests/ppc/mix/mix193_rmo.goto_ALL_CLAIMS_2012-10-14_082701_dYK9Vq.log</t>
  </si>
  <si>
    <t>/nas/mictau/XP_2012_01_12__0434/tests/ppc/mix/mix192_pso.opt.goto_ALL_CLAIMS_2012-10-14_082416_OTa8kY.log</t>
  </si>
  <si>
    <t>/nas/mictau/XP_2012_01_12__0434/tests/ppc/mix/mix192_rmo.goto_ALL_CLAIMS_2012-10-14_082423_J6rZFn.log</t>
  </si>
  <si>
    <t>/nas/mictau/XP_2012_01_12__0434/tests/ppc/mix/mix192_rmo.oepc.goto_ALL_CLAIMS_2012-10-14_082448_Zhvj6A.log</t>
  </si>
  <si>
    <t>/nas/mictau/XP_2012_01_12__0434/tests/ppc/mix/mix192_rmo.opt.goto_ALL_CLAIMS_2012-10-14_082455_gqK9gY.log</t>
  </si>
  <si>
    <t>/nas/mictau/XP_2012_01_12__0434/tests/ppc/mix/mix192_sc.goto_ALL_CLAIMS_2012-10-14_082313_XcQIFH.log</t>
  </si>
  <si>
    <t>/nas/mictau/XP_2012_01_12__0434/tests/ppc/mix/mix192_tso.cav11.goto_ALL_CLAIMS_2012-10-14_082319_LuBqrY.log</t>
  </si>
  <si>
    <t>/nas/mictau/XP_2012_01_12__0434/tests/ppc/mix/mix192_tso.goto_ALL_CLAIMS_2012-10-14_082338_r9sc7x.log</t>
  </si>
  <si>
    <t>/nas/mictau/XP_2012_01_12__0434/tests/ppc/mix/mix192_tso.oepc.goto_ALL_CLAIMS_2012-10-14_082345_N4xddw.log</t>
  </si>
  <si>
    <t>/nas/mictau/XP_2012_01_12__0434/tests/ppc/mix/mix191_tso.goto_ALL_CLAIMS_2012-10-14_082131_VKkKHA.log</t>
  </si>
  <si>
    <t>/nas/mictau/XP_2012_01_12__0434/tests/ppc/mix/mix191_tso.oepc.goto_ALL_CLAIMS_2012-10-14_082137_JXiBI3.log</t>
  </si>
  <si>
    <t>/nas/mictau/XP_2012_01_12__0434/tests/ppc/mix/mix191_tso.opt.goto_ALL_CLAIMS_2012-10-14_082143_Vs2Qz8.log</t>
  </si>
  <si>
    <t>/nas/mictau/XP_2012_01_12__0434/tests/ppc/mix/mix192_power.goto_ALL_CLAIMS_2012-10-14_082502_OVQWDs.log</t>
  </si>
  <si>
    <t>ppc/mix/mix192</t>
  </si>
  <si>
    <t>/nas/mictau/XP_2012_01_12__0434/tests/ppc/mix/mix192_power.oepc.goto_ALL_CLAIMS_2012-10-14_082529_vNzHTz.log</t>
  </si>
  <si>
    <t>/nas/mictau/XP_2012_01_12__0434/tests/ppc/mix/mix192_power.opt.goto_ALL_CLAIMS_2012-10-14_082537_uhYtOQ.log</t>
  </si>
  <si>
    <t>/nas/mictau/XP_2012_01_12__0434/tests/ppc/mix/mix192_pso.goto_ALL_CLAIMS_2012-10-14_082357_pHtbI6.log</t>
  </si>
  <si>
    <t>/nas/mictau/XP_2012_01_12__0434/tests/ppc/mix/mix194_pso.opt.goto_ALL_CLAIMS_2012-10-14_082921_4e6oJy.log</t>
  </si>
  <si>
    <t>/nas/mictau/XP_2012_01_12__0434/tests/ppc/mix/mix194_rmo.goto_ALL_CLAIMS_2012-10-14_082928_O0s4bS.log</t>
  </si>
  <si>
    <t>/nas/mictau/XP_2012_01_12__0434/tests/ppc/mix/mix194_rmo.oepc.goto_ALL_CLAIMS_2012-10-14_082936_JYJlXO.log</t>
  </si>
  <si>
    <t>/nas/mictau/XP_2012_01_12__0434/tests/ppc/mix/mix194_rmo.opt.goto_ALL_CLAIMS_2012-10-14_082943_L3ybkG.log</t>
  </si>
  <si>
    <t>/nas/mictau/XP_2012_01_12__0434/tests/ppc/mix/mix193_rmo.oepc.goto_ALL_CLAIMS_2012-10-14_082722_KtazoI.log</t>
  </si>
  <si>
    <t>/nas/mictau/XP_2012_01_12__0434/tests/ppc/mix/mix193_rmo.opt.goto_ALL_CLAIMS_2012-10-14_082729_QG30dO.log</t>
  </si>
  <si>
    <t>/nas/mictau/XP_2012_01_12__0434/tests/ppc/mix/mix193_sc.goto_ALL_CLAIMS_2012-10-14_082544_XooVpG.log</t>
  </si>
  <si>
    <t>/nas/mictau/XP_2012_01_12__0434/tests/ppc/mix/mix193_tso.cav11.goto_ALL_CLAIMS_2012-10-14_082550_8EqkVB.log</t>
  </si>
  <si>
    <t>/nas/mictau/XP_2012_01_12__0434/tests/ppc/mix/mix193_tso.goto_ALL_CLAIMS_2012-10-14_082613_qecbhi.log</t>
  </si>
  <si>
    <t>/nas/mictau/XP_2012_01_12__0434/tests/ppc/mix/mix193_tso.oepc.goto_ALL_CLAIMS_2012-10-14_082620_yTVHqT.log</t>
  </si>
  <si>
    <t>/nas/mictau/XP_2012_01_12__0434/tests/ppc/mix/mix193_tso.opt.goto_ALL_CLAIMS_2012-10-14_082626_9NII5S.log</t>
  </si>
  <si>
    <t>/nas/mictau/XP_2012_01_12__0434/tests/ppc/mix/mix194_power.goto_ALL_CLAIMS_2012-10-14_082950_U0SvHi.log</t>
  </si>
  <si>
    <t>ppc/mix/mix194</t>
  </si>
  <si>
    <t>/nas/mictau/XP_2012_01_12__0434/tests/ppc/mix/mix192_tso.opt.goto_ALL_CLAIMS_2012-10-14_082351_qiC8tm.log</t>
  </si>
  <si>
    <t>/nas/mictau/XP_2012_01_12__0434/tests/ppc/mix/mix193_power.goto_ALL_CLAIMS_2012-10-14_082737_I8ICge.log</t>
  </si>
  <si>
    <t>ppc/mix/mix193</t>
  </si>
  <si>
    <t>/nas/mictau/XP_2012_01_12__0434/tests/ppc/mix/mix193_power.oepc.goto_ALL_CLAIMS_2012-10-14_082809_A9ED8X.log</t>
  </si>
  <si>
    <t>/nas/mictau/XP_2012_01_12__0434/tests/ppc/mix/mix193_power.opt.goto_ALL_CLAIMS_2012-10-14_082816_GS8Odk.log</t>
  </si>
  <si>
    <t>/nas/mictau/XP_2012_01_12__0434/tests/ppc/mix/mix193_pso.goto_ALL_CLAIMS_2012-10-14_082632_oYp2gx.log</t>
  </si>
  <si>
    <t>/nas/mictau/XP_2012_01_12__0434/tests/ppc/mix/mix195_pso.opt.goto_ALL_CLAIMS_2012-10-14_083131_dgeYZf.log</t>
  </si>
  <si>
    <t>/nas/mictau/XP_2012_01_12__0434/tests/ppc/mix/mix195_rmo.goto_ALL_CLAIMS_2012-10-14_083137_EumQ3x.log</t>
  </si>
  <si>
    <t>/nas/mictau/XP_2012_01_12__0434/tests/ppc/mix/mix195_rmo.oepc.goto_ALL_CLAIMS_2012-10-14_083148_2pB8Yb.log</t>
  </si>
  <si>
    <t>/nas/mictau/XP_2012_01_12__0434/tests/ppc/mix/mix195_rmo.opt.goto_ALL_CLAIMS_2012-10-14_083155_dU3xdR.log</t>
  </si>
  <si>
    <t>/nas/mictau/XP_2012_01_12__0434/tests/ppc/mix/mix195_sc.goto_ALL_CLAIMS_2012-10-14_083035_dyR2cX.log</t>
  </si>
  <si>
    <t>/nas/mictau/XP_2012_01_12__0434/tests/ppc/mix/mix195_tso.cav11.goto_ALL_CLAIMS_2012-10-14_083041_hTXtZC.log</t>
  </si>
  <si>
    <t>/nas/mictau/XP_2012_01_12__0434/tests/ppc/mix/mix194_sc.goto_ALL_CLAIMS_2012-10-14_082824_5ckYDF.log</t>
  </si>
  <si>
    <t>/nas/mictau/XP_2012_01_12__0434/tests/ppc/mix/mix194_tso.cav11.goto_ALL_CLAIMS_2012-10-14_082830_KoIiwK.log</t>
  </si>
  <si>
    <t>/nas/mictau/XP_2012_01_12__0434/tests/ppc/mix/mix194_tso.goto_ALL_CLAIMS_2012-10-14_082850_ShbmOS.log</t>
  </si>
  <si>
    <t>/nas/mictau/XP_2012_01_12__0434/tests/ppc/mix/mix194_tso.oepc.goto_ALL_CLAIMS_2012-10-14_082856_BvZ9K0.log</t>
  </si>
  <si>
    <t>/nas/mictau/XP_2012_01_12__0434/tests/ppc/mix/mix194_tso.opt.goto_ALL_CLAIMS_2012-10-14_082902_UVFC9q.log</t>
  </si>
  <si>
    <t>/nas/mictau/XP_2012_01_12__0434/tests/ppc/mix/mix195_power.goto_ALL_CLAIMS_2012-10-14_083203_KnVik9.log</t>
  </si>
  <si>
    <t>ppc/mix/mix195</t>
  </si>
  <si>
    <t>/nas/mictau/XP_2012_01_12__0434/tests/ppc/mix/mix195_power.oepc.goto_ALL_CLAIMS_2012-10-14_083240_1aS6TE.log</t>
  </si>
  <si>
    <t>/nas/mictau/XP_2012_01_12__0434/tests/ppc/mix/mix195_power.opt.goto_ALL_CLAIMS_2012-10-14_083247_OpSjTC.log</t>
  </si>
  <si>
    <t>/nas/mictau/XP_2012_01_12__0434/tests/ppc/mix/mix194_power.oepc.goto_ALL_CLAIMS_2012-10-14_083020_ws8LJx.log</t>
  </si>
  <si>
    <t>/nas/mictau/XP_2012_01_12__0434/tests/ppc/mix/mix194_power.opt.goto_ALL_CLAIMS_2012-10-14_083028_TevEWj.log</t>
  </si>
  <si>
    <t>/nas/mictau/XP_2012_01_12__0434/tests/ppc/mix/mix194_pso.goto_ALL_CLAIMS_2012-10-14_082908_64MrPL.log</t>
  </si>
  <si>
    <t>/nas/mictau/XP_2012_01_12__0434/tests/ppc/mix/mix194_pso.oepc.goto_ALL_CLAIMS_2012-10-14_082915_Erw50R.log</t>
  </si>
  <si>
    <t>/nas/mictau/XP_2012_01_12__0434/tests/ppc/mix/mix196_pso.opt.goto_ALL_CLAIMS_2012-10-14_083459_h4W6P0.log</t>
  </si>
  <si>
    <t>/nas/mictau/XP_2012_01_12__0434/tests/ppc/mix/mix196_rmo.goto_ALL_CLAIMS_2012-10-14_083506_Np58q9.log</t>
  </si>
  <si>
    <t>/nas/mictau/XP_2012_01_12__0434/tests/ppc/mix/mix196_rmo.oepc.goto_ALL_CLAIMS_2012-10-14_083544_4dfY2Q.log</t>
  </si>
  <si>
    <t>/nas/mictau/XP_2012_01_12__0434/tests/ppc/mix/mix196_rmo.opt.goto_ALL_CLAIMS_2012-10-14_083551_PK3J6s.log</t>
  </si>
  <si>
    <t>/nas/mictau/XP_2012_01_12__0434/tests/ppc/mix/mix196_sc.goto_ALL_CLAIMS_2012-10-14_083255_KsLkYw.log</t>
  </si>
  <si>
    <t>/nas/mictau/XP_2012_01_12__0434/tests/ppc/mix/mix196_tso.cav11.goto_ALL_CLAIMS_2012-10-14_083302_UJeKIP.log</t>
  </si>
  <si>
    <t>/nas/mictau/XP_2012_01_12__0434/tests/ppc/mix/mix196_tso.goto_ALL_CLAIMS_2012-10-14_083340_AcqGcP.log</t>
  </si>
  <si>
    <t>/nas/mictau/XP_2012_01_12__0434/tests/ppc/mix/mix196_tso.oepc.goto_ALL_CLAIMS_2012-10-14_083359_Mu53Pc.log</t>
  </si>
  <si>
    <t>/nas/mictau/XP_2012_01_12__0434/tests/ppc/mix/mix195_tso.goto_ALL_CLAIMS_2012-10-14_083100_qzvaDz.log</t>
  </si>
  <si>
    <t>/nas/mictau/XP_2012_01_12__0434/tests/ppc/mix/mix195_tso.oepc.goto_ALL_CLAIMS_2012-10-14_083106_10GWmI.log</t>
  </si>
  <si>
    <t>/nas/mictau/XP_2012_01_12__0434/tests/ppc/mix/mix195_tso.opt.goto_ALL_CLAIMS_2012-10-14_083112_bBlgVF.log</t>
  </si>
  <si>
    <t>/nas/mictau/XP_2012_01_12__0434/tests/ppc/mix/mix196_power.goto_ALL_CLAIMS_2012-10-14_083558_Nr17fi.log</t>
  </si>
  <si>
    <t>ppc/mix/mix196</t>
  </si>
  <si>
    <t>/nas/mictau/XP_2012_01_12__0434/tests/ppc/mix/mix196_power.oepc.goto_ALL_CLAIMS_2012-10-14_083636_xdF6tQ.log</t>
  </si>
  <si>
    <t>/nas/mictau/XP_2012_01_12__0434/tests/ppc/mix/mix196_power.opt.goto_ALL_CLAIMS_2012-10-14_083643_uxzbE5.log</t>
  </si>
  <si>
    <t>/nas/mictau/XP_2012_01_12__0434/tests/ppc/mix/mix196_pso.goto_ALL_CLAIMS_2012-10-14_083413_fpbYZy.log</t>
  </si>
  <si>
    <t>/nas/mictau/XP_2012_01_12__0434/tests/ppc/mix/mix196_pso.oepc.goto_ALL_CLAIMS_2012-10-14_083452_1z1Trx.log</t>
  </si>
  <si>
    <t>/nas/mictau/XP_2012_01_12__0434/tests/ppc/mix/mix195_pso.goto_ALL_CLAIMS_2012-10-14_083118_aNmpLZ.log</t>
  </si>
  <si>
    <t>/nas/mictau/XP_2012_01_12__0434/tests/ppc/mix/mix195_pso.oepc.goto_ALL_CLAIMS_2012-10-14_083125_MK2Dlb.log</t>
  </si>
  <si>
    <t>/nas/mictau/XP_2012_01_12__0434/tests/ppc/mix/mix198_pso.opt.goto_ALL_CLAIMS_2012-10-14_084059_Iv5UNe.log</t>
  </si>
  <si>
    <t>/nas/mictau/XP_2012_01_12__0434/tests/ppc/mix/mix198_rmo.goto_ALL_CLAIMS_2012-10-14_084106_7jRGz5.log</t>
  </si>
  <si>
    <t>/nas/mictau/XP_2012_01_12__0434/tests/ppc/mix/mix198_rmo.oepc.goto_ALL_CLAIMS_2012-10-14_084138_3grfL8.log</t>
  </si>
  <si>
    <t>/nas/mictau/XP_2012_01_12__0434/tests/ppc/mix/mix197_rmo.goto_ALL_CLAIMS_2012-10-14_083811_5RBlry.log</t>
  </si>
  <si>
    <t>/nas/mictau/XP_2012_01_12__0434/tests/ppc/mix/mix197_rmo.oepc.goto_ALL_CLAIMS_2012-10-14_083827_Sf3AUt.log</t>
  </si>
  <si>
    <t>/nas/mictau/XP_2012_01_12__0434/tests/ppc/mix/mix197_rmo.opt.goto_ALL_CLAIMS_2012-10-14_083833_OpCS4Z.log</t>
  </si>
  <si>
    <t>/nas/mictau/XP_2012_01_12__0434/tests/ppc/mix/mix197_sc.goto_ALL_CLAIMS_2012-10-14_083651_GkvgxA.log</t>
  </si>
  <si>
    <t>/nas/mictau/XP_2012_01_12__0434/tests/ppc/mix/mix197_tso.cav11.goto_ALL_CLAIMS_2012-10-14_083657_BeTGiR.log</t>
  </si>
  <si>
    <t>/nas/mictau/XP_2012_01_12__0434/tests/ppc/mix/mix197_tso.goto_ALL_CLAIMS_2012-10-14_083716_dSiXGU.log</t>
  </si>
  <si>
    <t>/nas/mictau/XP_2012_01_12__0434/tests/ppc/mix/mix197_tso.oepc.goto_ALL_CLAIMS_2012-10-14_083728_8jqkYb.log</t>
  </si>
  <si>
    <t>/nas/mictau/XP_2012_01_12__0434/tests/ppc/mix/mix197_tso.opt.goto_ALL_CLAIMS_2012-10-14_083734_6ly4j1.log</t>
  </si>
  <si>
    <t>/nas/mictau/XP_2012_01_12__0434/tests/ppc/mix/mix196_tso.opt.goto_ALL_CLAIMS_2012-10-14_083406_cEdcW5.log</t>
  </si>
  <si>
    <t>/nas/mictau/XP_2012_01_12__0434/tests/ppc/mix/mix197_power.goto_ALL_CLAIMS_2012-10-14_083840_mKTQRh.log</t>
  </si>
  <si>
    <t>ppc/mix/mix197</t>
  </si>
  <si>
    <t>/nas/mictau/XP_2012_01_12__0434/tests/ppc/mix/mix197_power.oepc.goto_ALL_CLAIMS_2012-10-14_083904_pag7Bn.log</t>
  </si>
  <si>
    <t>/nas/mictau/XP_2012_01_12__0434/tests/ppc/mix/mix197_power.opt.goto_ALL_CLAIMS_2012-10-14_083911_19pz48.log</t>
  </si>
  <si>
    <t>/nas/mictau/XP_2012_01_12__0434/tests/ppc/mix/mix197_pso.goto_ALL_CLAIMS_2012-10-14_083741_VORDGj.log</t>
  </si>
  <si>
    <t>/nas/mictau/XP_2012_01_12__0434/tests/ppc/mix/mix197_pso.oepc.goto_ALL_CLAIMS_2012-10-14_083757_vZdH42.log</t>
  </si>
  <si>
    <t>/nas/mictau/XP_2012_01_12__0434/tests/ppc/mix/mix197_pso.opt.goto_ALL_CLAIMS_2012-10-14_083804_HJGNW7.log</t>
  </si>
  <si>
    <t>/nas/mictau/XP_2012_01_12__0434/tests/ppc/mix/mix199_rmo.goto_ALL_CLAIMS_2012-10-14_084338_MdJDtK.log</t>
  </si>
  <si>
    <t>/nas/mictau/XP_2012_01_12__0434/tests/ppc/mix/mix199_rmo.oepc.goto_ALL_CLAIMS_2012-10-14_084348_RmNSao.log</t>
  </si>
  <si>
    <t>/nas/mictau/XP_2012_01_12__0434/tests/ppc/mix/mix199_rmo.opt.goto_ALL_CLAIMS_2012-10-14_084354_KV1XSJ.log</t>
  </si>
  <si>
    <t>/nas/mictau/XP_2012_01_12__0434/tests/ppc/mix/mix199_sc.goto_ALL_CLAIMS_2012-10-14_084240_mz0E4o.log</t>
  </si>
  <si>
    <t>/nas/mictau/XP_2012_01_12__0434/tests/ppc/mix/mix198_rmo.opt.goto_ALL_CLAIMS_2012-10-14_084145_hZKGPQ.log</t>
  </si>
  <si>
    <t>/nas/mictau/XP_2012_01_12__0434/tests/ppc/mix/mix198_sc.goto_ALL_CLAIMS_2012-10-14_083918_C9ZvTJ.log</t>
  </si>
  <si>
    <t>/nas/mictau/XP_2012_01_12__0434/tests/ppc/mix/mix198_tso.cav11.goto_ALL_CLAIMS_2012-10-14_083924_4bKkW8.log</t>
  </si>
  <si>
    <t>/nas/mictau/XP_2012_01_12__0434/tests/ppc/mix/mix198_tso.goto_ALL_CLAIMS_2012-10-14_083956_GmcY9t.log</t>
  </si>
  <si>
    <t>/nas/mictau/XP_2012_01_12__0434/tests/ppc/mix/mix198_tso.oepc.goto_ALL_CLAIMS_2012-10-14_084006_854pMd.log</t>
  </si>
  <si>
    <t>/nas/mictau/XP_2012_01_12__0434/tests/ppc/mix/mix198_tso.opt.goto_ALL_CLAIMS_2012-10-14_084013_aZFnUh.log</t>
  </si>
  <si>
    <t>/nas/mictau/XP_2012_01_12__0434/tests/ppc/mix/mix199_power.goto_ALL_CLAIMS_2012-10-14_084401_vLgASf.log</t>
  </si>
  <si>
    <t>ppc/mix/mix199</t>
  </si>
  <si>
    <t>/nas/mictau/XP_2012_01_12__0434/tests/ppc/mix/mix199_power.oepc.goto_ALL_CLAIMS_2012-10-14_084414_eWB07L.log</t>
  </si>
  <si>
    <t>/nas/mictau/XP_2012_01_12__0434/tests/ppc/mix/mix198_power.goto_ALL_CLAIMS_2012-10-14_084152_Z9IJW1.log</t>
  </si>
  <si>
    <t>ppc/mix/mix198</t>
  </si>
  <si>
    <t>/nas/mictau/XP_2012_01_12__0434/tests/ppc/mix/mix198_power.oepc.goto_ALL_CLAIMS_2012-10-14_084226_qTlc30.log</t>
  </si>
  <si>
    <t>/nas/mictau/XP_2012_01_12__0434/tests/ppc/mix/mix198_power.opt.goto_ALL_CLAIMS_2012-10-14_084233_zT8XEm.log</t>
  </si>
  <si>
    <t>/nas/mictau/XP_2012_01_12__0434/tests/ppc/mix/mix198_pso.goto_ALL_CLAIMS_2012-10-14_084020_JM0xAV.log</t>
  </si>
  <si>
    <t>/nas/mictau/XP_2012_01_12__0434/tests/ppc/mix/mix198_pso.oepc.goto_ALL_CLAIMS_2012-10-14_084052_uuLvG0.log</t>
  </si>
  <si>
    <t>/nas/mictau/XP_2012_01_12__0434/tests/ppc/mix/mix200_rmo.goto_ALL_CLAIMS_2012-10-14_084631_hkjOVA.log</t>
  </si>
  <si>
    <t>/nas/mictau/XP_2012_01_12__0434/tests/ppc/mix/mix200_rmo.oepc.goto_ALL_CLAIMS_2012-10-14_084713_tCOZ65.log</t>
  </si>
  <si>
    <t>/nas/mictau/XP_2012_01_12__0434/tests/ppc/mix/mix200_rmo.opt.goto_ALL_CLAIMS_2012-10-14_084720_sMDghc.log</t>
  </si>
  <si>
    <t>/nas/mictau/XP_2012_01_12__0434/tests/ppc/mix/mix200_sc.goto_ALL_CLAIMS_2012-10-14_084427_5FIE8p.log</t>
  </si>
  <si>
    <t>/nas/mictau/XP_2012_01_12__0434/tests/ppc/mix/mix200_tso.cav11.goto_ALL_CLAIMS_2012-10-14_084434_sgnP0H.log</t>
  </si>
  <si>
    <t>/nas/mictau/XP_2012_01_12__0434/tests/ppc/mix/mix200_tso.goto_ALL_CLAIMS_2012-10-14_084508_hL5NKB.log</t>
  </si>
  <si>
    <t>/nas/mictau/XP_2012_01_12__0434/tests/ppc/mix/mix199_tso.cav11.goto_ALL_CLAIMS_2012-10-14_084246_ZutgWF.log</t>
  </si>
  <si>
    <t>/nas/mictau/XP_2012_01_12__0434/tests/ppc/mix/mix199_tso.goto_ALL_CLAIMS_2012-10-14_084256_m1Tlzq.log</t>
  </si>
  <si>
    <t>/nas/mictau/XP_2012_01_12__0434/tests/ppc/mix/mix199_tso.oepc.goto_ALL_CLAIMS_2012-10-14_084302_Rg1tGb.log</t>
  </si>
  <si>
    <t>/nas/mictau/XP_2012_01_12__0434/tests/ppc/mix/mix199_tso.opt.goto_ALL_CLAIMS_2012-10-14_084309_nncguI.log</t>
  </si>
  <si>
    <t>/nas/mictau/XP_2012_01_12__0434/tests/ppc/mix/mix200_power.goto_ALL_CLAIMS_2012-10-14_084728_TaiTlE.log</t>
  </si>
  <si>
    <t>ppc/mix/mix200</t>
  </si>
  <si>
    <t>/nas/mictau/XP_2012_01_12__0434/tests/ppc/mix/mix200_power.oepc.goto_ALL_CLAIMS_2012-10-14_084821_KtE64i.log</t>
  </si>
  <si>
    <t>/nas/mictau/XP_2012_01_12__0434/tests/ppc/mix/mix200_power.opt.goto_ALL_CLAIMS_2012-10-14_084828_D52eZy.log</t>
  </si>
  <si>
    <t>/nas/mictau/XP_2012_01_12__0434/tests/ppc/mix/mix200_pso.goto_ALL_CLAIMS_2012-10-14_084534_Wd8ux8.log</t>
  </si>
  <si>
    <t>/nas/mictau/XP_2012_01_12__0434/tests/ppc/mix/mix199_power.opt.goto_ALL_CLAIMS_2012-10-14_084420_qIyg3C.log</t>
  </si>
  <si>
    <t>/nas/mictau/XP_2012_01_12__0434/tests/ppc/mix/mix199_pso.goto_ALL_CLAIMS_2012-10-14_084315_FZFx4k.log</t>
  </si>
  <si>
    <t>/nas/mictau/XP_2012_01_12__0434/tests/ppc/mix/mix199_pso.oepc.goto_ALL_CLAIMS_2012-10-14_084325_YHnlHM.log</t>
  </si>
  <si>
    <t>/nas/mictau/XP_2012_01_12__0434/tests/ppc/mix/mix199_pso.opt.goto_ALL_CLAIMS_2012-10-14_084331_vHbX80.log</t>
  </si>
  <si>
    <t>/nas/mictau/XP_2012_01_12__0434/tests/ppc/mix/mix201_rmo.goto_ALL_CLAIMS_2012-10-14_084948_rcJ3BL.log</t>
  </si>
  <si>
    <t>/nas/mictau/XP_2012_01_12__0434/tests/ppc/mix/mix201_rmo.oepc.goto_ALL_CLAIMS_2012-10-14_085006_zP3nkc.log</t>
  </si>
  <si>
    <t>/nas/mictau/XP_2012_01_12__0434/tests/ppc/mix/mix201_rmo.opt.goto_ALL_CLAIMS_2012-10-14_085013_1ryrnk.log</t>
  </si>
  <si>
    <t>/nas/mictau/XP_2012_01_12__0434/tests/ppc/mix/mix201_sc.goto_ALL_CLAIMS_2012-10-14_084835_LaoblC.log</t>
  </si>
  <si>
    <t>/nas/mictau/XP_2012_01_12__0434/tests/ppc/mix/mix201_tso.cav11.goto_ALL_CLAIMS_2012-10-14_084841_elstpa.log</t>
  </si>
  <si>
    <t>/nas/mictau/XP_2012_01_12__0434/tests/ppc/mix/mix201_tso.goto_ALL_CLAIMS_2012-10-14_084856_tSKjfw.log</t>
  </si>
  <si>
    <t>/nas/mictau/XP_2012_01_12__0434/tests/ppc/mix/mix201_tso.oepc.goto_ALL_CLAIMS_2012-10-14_084903_XM7nfp.log</t>
  </si>
  <si>
    <t>/nas/mictau/XP_2012_01_12__0434/tests/ppc/mix/mix201_tso.opt.goto_ALL_CLAIMS_2012-10-14_084910_kIWrH3.log</t>
  </si>
  <si>
    <t>/nas/mictau/XP_2012_01_12__0434/tests/ppc/mix/mix200_tso.oepc.goto_ALL_CLAIMS_2012-10-14_084520_ZqvvIv.log</t>
  </si>
  <si>
    <t>/nas/mictau/XP_2012_01_12__0434/tests/ppc/mix/mix200_tso.opt.goto_ALL_CLAIMS_2012-10-14_084527_trYJm3.log</t>
  </si>
  <si>
    <t>/nas/mictau/XP_2012_01_12__0434/tests/ppc/mix/mix201_power.goto_ALL_CLAIMS_2012-10-14_085019_heYXlO.log</t>
  </si>
  <si>
    <t>ppc/mix/mix201</t>
  </si>
  <si>
    <t>/nas/mictau/XP_2012_01_12__0434/tests/ppc/mix/mix201_power.oepc.goto_ALL_CLAIMS_2012-10-14_085048_VGujuN.log</t>
  </si>
  <si>
    <t>/nas/mictau/XP_2012_01_12__0434/tests/ppc/mix/mix201_power.opt.goto_ALL_CLAIMS_2012-10-14_085055_T8rBPA.log</t>
  </si>
  <si>
    <t>/nas/mictau/XP_2012_01_12__0434/tests/ppc/mix/mix201_pso.goto_ALL_CLAIMS_2012-10-14_084917_iz9VDs.log</t>
  </si>
  <si>
    <t>/nas/mictau/XP_2012_01_12__0434/tests/ppc/mix/mix201_pso.oepc.goto_ALL_CLAIMS_2012-10-14_084935_3vHHE7.log</t>
  </si>
  <si>
    <t>/nas/mictau/XP_2012_01_12__0434/tests/ppc/mix/mix201_pso.opt.goto_ALL_CLAIMS_2012-10-14_084942_zld8IL.log</t>
  </si>
  <si>
    <t>/nas/mictau/XP_2012_01_12__0434/tests/ppc/mix/mix200_pso.oepc.goto_ALL_CLAIMS_2012-10-14_084617_SpsDVY.log</t>
  </si>
  <si>
    <t>/nas/mictau/XP_2012_01_12__0434/tests/ppc/mix/mix200_pso.opt.goto_ALL_CLAIMS_2012-10-14_084624_Wn6iZj.log</t>
  </si>
  <si>
    <t>/nas/mictau/XP_2012_01_12__0434/tests/ppc/mix/mix203_sc.goto_ALL_CLAIMS_2012-10-14_085455_0l0nSy.log</t>
  </si>
  <si>
    <t>/nas/mictau/XP_2012_01_12__0434/tests/ppc/mix/mix202_rmo.opt.goto_ALL_CLAIMS_2012-10-14_085346_o6DYzH.log</t>
  </si>
  <si>
    <t>/nas/mictau/XP_2012_01_12__0434/tests/ppc/mix/mix202_sc.goto_ALL_CLAIMS_2012-10-14_085102_F1pkWn.log</t>
  </si>
  <si>
    <t>/nas/mictau/XP_2012_01_12__0434/tests/ppc/mix/mix202_tso.cav11.goto_ALL_CLAIMS_2012-10-14_085108_NJAv6S.log</t>
  </si>
  <si>
    <t>/nas/mictau/XP_2012_01_12__0434/tests/ppc/mix/mix202_tso.goto_ALL_CLAIMS_2012-10-14_085152_S6NA5Y.log</t>
  </si>
  <si>
    <t>/nas/mictau/XP_2012_01_12__0434/tests/ppc/mix/mix202_tso.oepc.goto_ALL_CLAIMS_2012-10-14_085159_Ie91GT.log</t>
  </si>
  <si>
    <t>/nas/mictau/XP_2012_01_12__0434/tests/ppc/mix/mix202_tso.opt.goto_ALL_CLAIMS_2012-10-14_085206_MNeaQg.log</t>
  </si>
  <si>
    <t>/nas/mictau/XP_2012_01_12__0434/tests/ppc/mix/mix203_power.goto_ALL_CLAIMS_2012-10-14_085618_u3A7Mu.log</t>
  </si>
  <si>
    <t>ppc/mix/mix203</t>
  </si>
  <si>
    <t>/nas/mictau/XP_2012_01_12__0434/tests/ppc/mix/mix203_power.oepc.goto_ALL_CLAIMS_2012-10-14_085634_HjUywM.log</t>
  </si>
  <si>
    <t>/nas/mictau/XP_2012_01_12__0434/tests/ppc/mix/mix202_power.goto_ALL_CLAIMS_2012-10-14_085353_2XNjRr.log</t>
  </si>
  <si>
    <t>ppc/mix/mix202</t>
  </si>
  <si>
    <t>/nas/mictau/XP_2012_01_12__0434/tests/ppc/mix/mix202_power.oepc.goto_ALL_CLAIMS_2012-10-14_085441_1fSSBI.log</t>
  </si>
  <si>
    <t>/nas/mictau/XP_2012_01_12__0434/tests/ppc/mix/mix202_power.opt.goto_ALL_CLAIMS_2012-10-14_085448_COZCHh.log</t>
  </si>
  <si>
    <t>/nas/mictau/XP_2012_01_12__0434/tests/ppc/mix/mix202_pso.goto_ALL_CLAIMS_2012-10-14_085214_A2gh2w.log</t>
  </si>
  <si>
    <t>/nas/mictau/XP_2012_01_12__0434/tests/ppc/mix/mix202_pso.oepc.goto_ALL_CLAIMS_2012-10-14_085249_reZTB0.log</t>
  </si>
  <si>
    <t>/nas/mictau/XP_2012_01_12__0434/tests/ppc/mix/mix202_pso.opt.goto_ALL_CLAIMS_2012-10-14_085256_YtQdyN.log</t>
  </si>
  <si>
    <t>/nas/mictau/XP_2012_01_12__0434/tests/ppc/mix/mix202_rmo.goto_ALL_CLAIMS_2012-10-14_085303_zmD0du.log</t>
  </si>
  <si>
    <t>/nas/mictau/XP_2012_01_12__0434/tests/ppc/mix/mix202_rmo.oepc.goto_ALL_CLAIMS_2012-10-14_085339_EGsfRE.log</t>
  </si>
  <si>
    <t>/nas/mictau/XP_2012_01_12__0434/tests/ppc/mix/mix204_sc.goto_ALL_CLAIMS_2012-10-14_085648_fIW3Zk.log</t>
  </si>
  <si>
    <t>/nas/mictau/XP_2012_01_12__0434/tests/ppc/mix/mix204_tso.cav11.goto_ALL_CLAIMS_2012-10-14_085654_h9TGS5.log</t>
  </si>
  <si>
    <t>/nas/mictau/XP_2012_01_12__0434/tests/ppc/mix/mix204_tso.goto_ALL_CLAIMS_2012-10-14_085719_veyiLF.log</t>
  </si>
  <si>
    <t>/nas/mictau/XP_2012_01_12__0434/tests/ppc/mix/mix203_tso.cav11.goto_ALL_CLAIMS_2012-10-14_085501_ftAuwj.log</t>
  </si>
  <si>
    <t>/nas/mictau/XP_2012_01_12__0434/tests/ppc/mix/mix203_tso.goto_ALL_CLAIMS_2012-10-14_085513_PSfopq.log</t>
  </si>
  <si>
    <t>/nas/mictau/XP_2012_01_12__0434/tests/ppc/mix/mix203_tso.oepc.goto_ALL_CLAIMS_2012-10-14_085519_nHsw82.log</t>
  </si>
  <si>
    <t>/nas/mictau/XP_2012_01_12__0434/tests/ppc/mix/mix203_tso.opt.goto_ALL_CLAIMS_2012-10-14_085525_67UcMC.log</t>
  </si>
  <si>
    <t>/nas/mictau/XP_2012_01_12__0434/tests/ppc/mix/mix204_power.goto_ALL_CLAIMS_2012-10-14_085844_H4OfLD.log</t>
  </si>
  <si>
    <t>ppc/mix/mix204</t>
  </si>
  <si>
    <t>/nas/mictau/XP_2012_01_12__0434/tests/ppc/mix/mix204_power.oepc.goto_ALL_CLAIMS_2012-10-14_085908_YURa9k.log</t>
  </si>
  <si>
    <t>/nas/mictau/XP_2012_01_12__0434/tests/ppc/mix/mix204_power.opt.goto_ALL_CLAIMS_2012-10-14_085914_l92xAW.log</t>
  </si>
  <si>
    <t>/nas/mictau/XP_2012_01_12__0434/tests/ppc/mix/mix204_pso.goto_ALL_CLAIMS_2012-10-14_085738_7HIveg.log</t>
  </si>
  <si>
    <t>/nas/mictau/XP_2012_01_12__0434/tests/ppc/mix/mix203_power.opt.goto_ALL_CLAIMS_2012-10-14_085641_yXv4uS.log</t>
  </si>
  <si>
    <t>/nas/mictau/XP_2012_01_12__0434/tests/ppc/mix/mix203_pso.goto_ALL_CLAIMS_2012-10-14_085531_q67ENY.log</t>
  </si>
  <si>
    <t>/nas/mictau/XP_2012_01_12__0434/tests/ppc/mix/mix203_pso.oepc.goto_ALL_CLAIMS_2012-10-14_085542_MSmDQT.log</t>
  </si>
  <si>
    <t>/nas/mictau/XP_2012_01_12__0434/tests/ppc/mix/mix203_pso.opt.goto_ALL_CLAIMS_2012-10-14_085548_on17IR.log</t>
  </si>
  <si>
    <t>/nas/mictau/XP_2012_01_12__0434/tests/ppc/mix/mix203_rmo.goto_ALL_CLAIMS_2012-10-14_085555_4g8EP3.log</t>
  </si>
  <si>
    <t>/nas/mictau/XP_2012_01_12__0434/tests/ppc/mix/mix203_rmo.oepc.goto_ALL_CLAIMS_2012-10-14_085605_Jy8AyT.log</t>
  </si>
  <si>
    <t>/nas/mictau/XP_2012_01_12__0434/tests/ppc/mix/mix203_rmo.opt.goto_ALL_CLAIMS_2012-10-14_085612_dQa5nR.log</t>
  </si>
  <si>
    <t>/nas/mictau/XP_2012_01_12__0434/tests/ppc/mix/mix205_sc.goto_ALL_CLAIMS_2012-10-14_085921_JdtxD4.log</t>
  </si>
  <si>
    <t>/nas/mictau/XP_2012_01_12__0434/tests/ppc/mix/mix205_tso.cav11.goto_ALL_CLAIMS_2012-10-14_085928_m2OmB8.log</t>
  </si>
  <si>
    <t>/nas/mictau/XP_2012_01_12__0434/tests/ppc/mix/mix205_tso.goto_ALL_CLAIMS_2012-10-14_090007_yzkHEh.log</t>
  </si>
  <si>
    <t>/nas/mictau/XP_2012_01_12__0434/tests/ppc/mix/mix205_tso.oepc.goto_ALL_CLAIMS_2012-10-14_090013_vUGwo5.log</t>
  </si>
  <si>
    <t>/nas/mictau/XP_2012_01_12__0434/tests/ppc/mix/mix205_tso.opt.goto_ALL_CLAIMS_2012-10-14_090019_7FTddS.log</t>
  </si>
  <si>
    <t>/nas/mictau/XP_2012_01_12__0434/tests/ppc/mix/mix204_tso.oepc.goto_ALL_CLAIMS_2012-10-14_085725_0G2PpW.log</t>
  </si>
  <si>
    <t>/nas/mictau/XP_2012_01_12__0434/tests/ppc/mix/mix204_tso.opt.goto_ALL_CLAIMS_2012-10-14_085731_Jt4Hbi.log</t>
  </si>
  <si>
    <t>/nas/mictau/XP_2012_01_12__0434/tests/ppc/mix/mix205_power.goto_ALL_CLAIMS_2012-10-14_090207_Pg604G.log</t>
  </si>
  <si>
    <t>ppc/mix/mix205</t>
  </si>
  <si>
    <t>/nas/mictau/XP_2012_01_12__0434/tests/ppc/mix/mix205_power.oepc.goto_ALL_CLAIMS_2012-10-14_090304_9vb5O0.log</t>
  </si>
  <si>
    <t>/nas/mictau/XP_2012_01_12__0434/tests/ppc/mix/mix205_power.opt.goto_ALL_CLAIMS_2012-10-14_090311_QRZ9Mg.log</t>
  </si>
  <si>
    <t>/nas/mictau/XP_2012_01_12__0434/tests/ppc/mix/mix205_pso.goto_ALL_CLAIMS_2012-10-14_090026_2Y1sUZ.log</t>
  </si>
  <si>
    <t>/nas/mictau/XP_2012_01_12__0434/tests/ppc/mix/mix205_pso.oepc.goto_ALL_CLAIMS_2012-10-14_090103_vqHCIW.log</t>
  </si>
  <si>
    <t>/nas/mictau/XP_2012_01_12__0434/tests/ppc/mix/mix205_pso.opt.goto_ALL_CLAIMS_2012-10-14_090110_06G5Z3.log</t>
  </si>
  <si>
    <t>/nas/mictau/XP_2012_01_12__0434/tests/ppc/mix/mix204_pso.oepc.goto_ALL_CLAIMS_2012-10-14_085757_tOWmWz.log</t>
  </si>
  <si>
    <t>/nas/mictau/XP_2012_01_12__0434/tests/ppc/mix/mix204_pso.opt.goto_ALL_CLAIMS_2012-10-14_085804_qjVxmO.log</t>
  </si>
  <si>
    <t>/nas/mictau/XP_2012_01_12__0434/tests/ppc/mix/mix204_rmo.goto_ALL_CLAIMS_2012-10-14_085811_rDAyuS.log</t>
  </si>
  <si>
    <t>/nas/mictau/XP_2012_01_12__0434/tests/ppc/mix/mix204_rmo.oepc.goto_ALL_CLAIMS_2012-10-14_085830_ju5tqA.log</t>
  </si>
  <si>
    <t>/nas/mictau/XP_2012_01_12__0434/tests/ppc/mix/mix204_rmo.opt.goto_ALL_CLAIMS_2012-10-14_085837_eCx189.log</t>
  </si>
  <si>
    <t>/nas/mictau/XP_2012_01_12__0434/tests/ppc/mix/mix206_tso.cav11.goto_ALL_CLAIMS_2012-10-14_090324_iNSnoA.log</t>
  </si>
  <si>
    <t>/nas/mictau/XP_2012_01_12__0434/tests/ppc/mix/mix206_tso.goto_ALL_CLAIMS_2012-10-14_090333_HQ8oNt.log</t>
  </si>
  <si>
    <t>/nas/mictau/XP_2012_01_12__0434/tests/ppc/mix/mix206_tso.oepc.goto_ALL_CLAIMS_2012-10-14_090343_LN2IZb.log</t>
  </si>
  <si>
    <t>/nas/mictau/XP_2012_01_12__0434/tests/ppc/mix/mix206_tso.opt.goto_ALL_CLAIMS_2012-10-14_090349_lxmktv.log</t>
  </si>
  <si>
    <t>/nas/mictau/XP_2012_01_12__0434/tests/ppc/mix/mix207_power.goto_ALL_CLAIMS_2012-10-14_090649_Wl3qtc.log</t>
  </si>
  <si>
    <t>ppc/mix/mix207</t>
  </si>
  <si>
    <t>/nas/mictau/XP_2012_01_12__0434/tests/ppc/mix/mix207_power.oepc.goto_ALL_CLAIMS_2012-10-14_090703_C9a1RW.log</t>
  </si>
  <si>
    <t>/nas/mictau/XP_2012_01_12__0434/tests/ppc/mix/mix206_power.goto_ALL_CLAIMS_2012-10-14_090442_rlMBxI.log</t>
  </si>
  <si>
    <t>ppc/mix/mix206</t>
  </si>
  <si>
    <t>/nas/mictau/XP_2012_01_12__0434/tests/ppc/mix/mix206_power.oepc.goto_ALL_CLAIMS_2012-10-14_090451_bI8lds.log</t>
  </si>
  <si>
    <t>/nas/mictau/XP_2012_01_12__0434/tests/ppc/mix/mix206_power.opt.goto_ALL_CLAIMS_2012-10-14_090458_PYa5xE.log</t>
  </si>
  <si>
    <t>/nas/mictau/XP_2012_01_12__0434/tests/ppc/mix/mix206_pso.goto_ALL_CLAIMS_2012-10-14_090356_SzS2VJ.log</t>
  </si>
  <si>
    <t>/nas/mictau/XP_2012_01_12__0434/tests/ppc/mix/mix206_pso.oepc.goto_ALL_CLAIMS_2012-10-14_090406_MZsySW.log</t>
  </si>
  <si>
    <t>/nas/mictau/XP_2012_01_12__0434/tests/ppc/mix/mix206_pso.opt.goto_ALL_CLAIMS_2012-10-14_090412_Cp43fL.log</t>
  </si>
  <si>
    <t>/nas/mictau/XP_2012_01_12__0434/tests/ppc/mix/mix206_rmo.goto_ALL_CLAIMS_2012-10-14_090419_4XVtO2.log</t>
  </si>
  <si>
    <t>/nas/mictau/XP_2012_01_12__0434/tests/ppc/mix/mix206_rmo.oepc.goto_ALL_CLAIMS_2012-10-14_090428_4irphx.log</t>
  </si>
  <si>
    <t>/nas/mictau/XP_2012_01_12__0434/tests/ppc/mix/mix205_rmo.goto_ALL_CLAIMS_2012-10-14_090117_xtbbQQ.log</t>
  </si>
  <si>
    <t>/nas/mictau/XP_2012_01_12__0434/tests/ppc/mix/mix205_rmo.oepc.goto_ALL_CLAIMS_2012-10-14_090153_kRgFyO.log</t>
  </si>
  <si>
    <t>/nas/mictau/XP_2012_01_12__0434/tests/ppc/mix/mix205_rmo.opt.goto_ALL_CLAIMS_2012-10-14_090200_xKgd1r.log</t>
  </si>
  <si>
    <t>/nas/mictau/XP_2012_01_12__0434/tests/ppc/mix/mix207_tso.cav11.goto_ALL_CLAIMS_2012-10-14_090511_VQ4Nj2.log</t>
  </si>
  <si>
    <t>/nas/mictau/XP_2012_01_12__0434/tests/ppc/mix/mix207_tso.goto_ALL_CLAIMS_2012-10-14_090525_xTCw7n.log</t>
  </si>
  <si>
    <t>/nas/mictau/XP_2012_01_12__0434/tests/ppc/mix/mix207_tso.oepc.goto_ALL_CLAIMS_2012-10-14_090539_bC5QFq.log</t>
  </si>
  <si>
    <t>/nas/mictau/XP_2012_01_12__0434/tests/ppc/mix/mix207_tso.opt.goto_ALL_CLAIMS_2012-10-14_090546_bmfSDG.log</t>
  </si>
  <si>
    <t>/nas/mictau/XP_2012_01_12__0434/tests/ppc/mix/mix208_power.goto_ALL_CLAIMS_2012-10-14_091008_k57w6w.log</t>
  </si>
  <si>
    <t>ppc/mix/mix208</t>
  </si>
  <si>
    <t>/nas/mictau/XP_2012_01_12__0434/tests/ppc/mix/mix208_power.oepc.goto_ALL_CLAIMS_2012-10-14_091038_So3AVp.log</t>
  </si>
  <si>
    <t>/nas/mictau/XP_2012_01_12__0434/tests/ppc/mix/mix208_power.opt.goto_ALL_CLAIMS_2012-10-14_091046_anm49K.log</t>
  </si>
  <si>
    <t>/nas/mictau/XP_2012_01_12__0434/tests/ppc/mix/mix208_pso.goto_ALL_CLAIMS_2012-10-14_090838_aWylle.log</t>
  </si>
  <si>
    <t>/nas/mictau/XP_2012_01_12__0434/tests/ppc/mix/mix207_power.opt.goto_ALL_CLAIMS_2012-10-14_090710_v09oUs.log</t>
  </si>
  <si>
    <t>/nas/mictau/XP_2012_01_12__0434/tests/ppc/mix/mix207_pso.goto_ALL_CLAIMS_2012-10-14_090553_9YKJKy.log</t>
  </si>
  <si>
    <t>/nas/mictau/XP_2012_01_12__0434/tests/ppc/mix/mix207_pso.oepc.goto_ALL_CLAIMS_2012-10-14_090607_6eTt1A.log</t>
  </si>
  <si>
    <t>/nas/mictau/XP_2012_01_12__0434/tests/ppc/mix/mix207_pso.opt.goto_ALL_CLAIMS_2012-10-14_090614_zn0Ois.log</t>
  </si>
  <si>
    <t>/nas/mictau/XP_2012_01_12__0434/tests/ppc/mix/mix207_rmo.goto_ALL_CLAIMS_2012-10-14_090621_Ec9OLE.log</t>
  </si>
  <si>
    <t>/nas/mictau/XP_2012_01_12__0434/tests/ppc/mix/mix207_rmo.oepc.goto_ALL_CLAIMS_2012-10-14_090635_xftC2n.log</t>
  </si>
  <si>
    <t>/nas/mictau/XP_2012_01_12__0434/tests/ppc/mix/mix207_rmo.opt.goto_ALL_CLAIMS_2012-10-14_090642_LEJCtc.log</t>
  </si>
  <si>
    <t>/nas/mictau/XP_2012_01_12__0434/tests/ppc/mix/mix207_sc.goto_ALL_CLAIMS_2012-10-14_090504_PukeuA.log</t>
  </si>
  <si>
    <t>/nas/mictau/XP_2012_01_12__0434/tests/ppc/mix/mix206_rmo.opt.goto_ALL_CLAIMS_2012-10-14_090435_zbHkrY.log</t>
  </si>
  <si>
    <t>/nas/mictau/XP_2012_01_12__0434/tests/ppc/mix/mix206_sc.goto_ALL_CLAIMS_2012-10-14_090318_ivKkvA.log</t>
  </si>
  <si>
    <t>/nas/mictau/XP_2012_01_12__0434/tests/ppc/nc/lwdwr/lwdwr000_tso.opt.goto_ALL_CLAIMS_2012-10-13_224248_AtjCQF.log</t>
  </si>
  <si>
    <t>/nas/mictau/XP_2012_01_12__0434/tests/ppc/mix/mix208_tso.oepc.goto_ALL_CLAIMS_2012-10-14_090823_FbRgYV.log</t>
  </si>
  <si>
    <t>/nas/mictau/XP_2012_01_12__0434/tests/ppc/mix/mix208_tso.opt.goto_ALL_CLAIMS_2012-10-14_090831_VCz3X8.log</t>
  </si>
  <si>
    <t>/nas/mictau/XP_2012_01_12__0434/tests/ppc/nc/lwdwr/lwdwr000_power.goto_ALL_CLAIMS_2012-10-13_224323_YIHuef.log</t>
  </si>
  <si>
    <t>ppc/lwdwr/lwdwr000</t>
  </si>
  <si>
    <t>/nas/mictau/XP_2012_01_12__0434/tests/ppc/nc/lwdwr/lwdwr000_power.oepc.goto_ALL_CLAIMS_2012-10-13_224328_nP72Cp.log</t>
  </si>
  <si>
    <t>/nas/mictau/XP_2012_01_12__0434/tests/ppc/nc/lwdwr/lwdwr000_power.opt.goto_ALL_CLAIMS_2012-10-13_224333_9FrWqh.log</t>
  </si>
  <si>
    <t>/nas/mictau/XP_2012_01_12__0434/tests/ppc/nc/lwdwr/lwdwr000_pso.goto_ALL_CLAIMS_2012-10-13_224255_UftkRd.log</t>
  </si>
  <si>
    <t>/nas/mictau/XP_2012_01_12__0434/tests/ppc/nc/lwdwr/lwdwr000_pso.oepc.goto_ALL_CLAIMS_2012-10-13_224259_ouJg19.log</t>
  </si>
  <si>
    <t>/nas/mictau/XP_2012_01_12__0434/tests/ppc/nc/lwdwr/lwdwr000_pso.opt.goto_ALL_CLAIMS_2012-10-13_224304_ZeqRPN.log</t>
  </si>
  <si>
    <t>/nas/mictau/XP_2012_01_12__0434/tests/ppc/mix/mix208_pso.oepc.goto_ALL_CLAIMS_2012-10-14_090908_wmTZPC.log</t>
  </si>
  <si>
    <t>/nas/mictau/XP_2012_01_12__0434/tests/ppc/mix/mix208_pso.opt.goto_ALL_CLAIMS_2012-10-14_090916_s1SUVF.log</t>
  </si>
  <si>
    <t>/nas/mictau/XP_2012_01_12__0434/tests/ppc/mix/mix208_rmo.goto_ALL_CLAIMS_2012-10-14_090923_WPLe3R.log</t>
  </si>
  <si>
    <t>/nas/mictau/XP_2012_01_12__0434/tests/ppc/mix/mix208_rmo.oepc.goto_ALL_CLAIMS_2012-10-14_090953_dvdiQt.log</t>
  </si>
  <si>
    <t>/nas/mictau/XP_2012_01_12__0434/tests/ppc/mix/mix208_rmo.opt.goto_ALL_CLAIMS_2012-10-14_091001_Dg73TL.log</t>
  </si>
  <si>
    <t>/nas/mictau/XP_2012_01_12__0434/tests/ppc/mix/mix208_sc.goto_ALL_CLAIMS_2012-10-14_090717_78VePF.log</t>
  </si>
  <si>
    <t>/nas/mictau/XP_2012_01_12__0434/tests/ppc/mix/mix208_tso.cav11.goto_ALL_CLAIMS_2012-10-14_090723_WmcPJC.log</t>
  </si>
  <si>
    <t>/nas/mictau/XP_2012_01_12__0434/tests/ppc/mix/mix208_tso.goto_ALL_CLAIMS_2012-10-14_090753_JPpXsT.log</t>
  </si>
  <si>
    <t>ppc/lwdwr/lwdwr002</t>
  </si>
  <si>
    <t>/nas/mictau/XP_2012_01_12__0434/tests/ppc/nc/lwdwr/lwdwr002_power.oepc.goto_ALL_CLAIMS_2012-10-13_224555_sis58v.log</t>
  </si>
  <si>
    <t>/nas/mictau/XP_2012_01_12__0434/tests/ppc/nc/lwdwr/lwdwr001_power.goto_ALL_CLAIMS_2012-10-13_224432_IFSmCX.log</t>
  </si>
  <si>
    <t>ppc/lwdwr/lwdwr001</t>
  </si>
  <si>
    <t>/nas/mictau/XP_2012_01_12__0434/tests/ppc/nc/lwdwr/lwdwr001_power.oepc.goto_ALL_CLAIMS_2012-10-13_224455_EjaRA2.log</t>
  </si>
  <si>
    <t>/nas/mictau/XP_2012_01_12__0434/tests/ppc/nc/lwdwr/lwdwr001_power.opt.goto_ALL_CLAIMS_2012-10-13_224459_sM2RbQ.log</t>
  </si>
  <si>
    <t>/nas/mictau/XP_2012_01_12__0434/tests/ppc/nc/lwdwr/lwdwr001_pso.goto_ALL_CLAIMS_2012-10-13_224406_9lXHM6.log</t>
  </si>
  <si>
    <t>/nas/mictau/XP_2012_01_12__0434/tests/ppc/nc/lwdwr/lwdwr001_pso.oepc.goto_ALL_CLAIMS_2012-10-13_224410_9uNwXo.log</t>
  </si>
  <si>
    <t>/nas/mictau/XP_2012_01_12__0434/tests/ppc/nc/lwdwr/lwdwr001_pso.opt.goto_ALL_CLAIMS_2012-10-13_224414_lV0UyS.log</t>
  </si>
  <si>
    <t>/nas/mictau/XP_2012_01_12__0434/tests/ppc/nc/lwdwr/lwdwr001_rmo.goto_ALL_CLAIMS_2012-10-13_224420_CaVizq.log</t>
  </si>
  <si>
    <t>/nas/mictau/XP_2012_01_12__0434/tests/ppc/nc/lwdwr/lwdwr001_rmo.oepc.goto_ALL_CLAIMS_2012-10-13_224424_lk74xm.log</t>
  </si>
  <si>
    <t>/nas/mictau/XP_2012_01_12__0434/tests/ppc/nc/lwdwr/lwdwr000_rmo.goto_ALL_CLAIMS_2012-10-13_224309_wcaDAQ.log</t>
  </si>
  <si>
    <t>/nas/mictau/XP_2012_01_12__0434/tests/ppc/nc/lwdwr/lwdwr000_rmo.oepc.goto_ALL_CLAIMS_2012-10-13_224314_Sa3d7w.log</t>
  </si>
  <si>
    <t>/nas/mictau/XP_2012_01_12__0434/tests/ppc/nc/lwdwr/lwdwr000_rmo.opt.goto_ALL_CLAIMS_2012-10-13_224319_cRdXNb.log</t>
  </si>
  <si>
    <t>/nas/mictau/XP_2012_01_12__0434/tests/ppc/nc/lwdwr/lwdwr000_sc.goto_ALL_CLAIMS_2012-10-13_224218_rTwquH.log</t>
  </si>
  <si>
    <t>/nas/mictau/XP_2012_01_12__0434/tests/ppc/nc/lwdwr/lwdwr000_tso.cav11.goto_ALL_CLAIMS_2012-10-13_224223_4Oyrhj.log</t>
  </si>
  <si>
    <t>/nas/mictau/XP_2012_01_12__0434/tests/ppc/nc/lwdwr/lwdwr000_tso.goto_ALL_CLAIMS_2012-10-13_224239_nYxQUt.log</t>
  </si>
  <si>
    <t>/nas/mictau/XP_2012_01_12__0434/tests/ppc/nc/lwdwr/lwdwr000_tso.oepc.goto_ALL_CLAIMS_2012-10-13_224244_myo3tA.log</t>
  </si>
  <si>
    <t>/nas/mictau/XP_2012_01_12__0434/tests/ppc/nc/lwdwr/lwdwr003_power.oepc.goto_ALL_CLAIMS_2012-10-13_224738_M67mae.log</t>
  </si>
  <si>
    <t>/nas/mictau/XP_2012_01_12__0434/tests/ppc/nc/lwdwr/lwdwr003_power.opt.goto_ALL_CLAIMS_2012-10-13_224743_wwRw0d.log</t>
  </si>
  <si>
    <t>/nas/mictau/XP_2012_01_12__0434/tests/ppc/nc/lwdwr/lwdwr002_power.opt.goto_ALL_CLAIMS_2012-10-13_224559_gAvqjE.log</t>
  </si>
  <si>
    <t>/nas/mictau/XP_2012_01_12__0434/tests/ppc/nc/lwdwr/lwdwr002_pso.goto_ALL_CLAIMS_2012-10-13_224528_J1O7o3.log</t>
  </si>
  <si>
    <t>/nas/mictau/XP_2012_01_12__0434/tests/ppc/nc/lwdwr/lwdwr002_pso.oepc.goto_ALL_CLAIMS_2012-10-13_224532_GYum41.log</t>
  </si>
  <si>
    <t>/nas/mictau/XP_2012_01_12__0434/tests/ppc/nc/lwdwr/lwdwr002_pso.opt.goto_ALL_CLAIMS_2012-10-13_224535_G8zXu8.log</t>
  </si>
  <si>
    <t>/nas/mictau/XP_2012_01_12__0434/tests/ppc/nc/lwdwr/lwdwr002_rmo.goto_ALL_CLAIMS_2012-10-13_224539_nDQ7fB.log</t>
  </si>
  <si>
    <t>/nas/mictau/XP_2012_01_12__0434/tests/ppc/nc/lwdwr/lwdwr002_rmo.oepc.goto_ALL_CLAIMS_2012-10-13_224543_xyoW8K.log</t>
  </si>
  <si>
    <t>/nas/mictau/XP_2012_01_12__0434/tests/ppc/nc/lwdwr/lwdwr002_rmo.opt.goto_ALL_CLAIMS_2012-10-13_224547_AVZgME.log</t>
  </si>
  <si>
    <t>/nas/mictau/XP_2012_01_12__0434/tests/ppc/nc/lwdwr/lwdwr002_sc.goto_ALL_CLAIMS_2012-10-13_224503_YSDHhz.log</t>
  </si>
  <si>
    <t>/nas/mictau/XP_2012_01_12__0434/tests/ppc/nc/lwdwr/lwdwr001_rmo.opt.goto_ALL_CLAIMS_2012-10-13_224427_wfxWaZ.log</t>
  </si>
  <si>
    <t>/nas/mictau/XP_2012_01_12__0434/tests/ppc/nc/lwdwr/lwdwr001_sc.goto_ALL_CLAIMS_2012-10-13_224337_rapzMt.log</t>
  </si>
  <si>
    <t>/nas/mictau/XP_2012_01_12__0434/tests/ppc/nc/lwdwr/lwdwr001_tso.cav11.goto_ALL_CLAIMS_2012-10-13_224340_wIX0Of.log</t>
  </si>
  <si>
    <t>/nas/mictau/XP_2012_01_12__0434/tests/ppc/nc/lwdwr/lwdwr001_tso.goto_ALL_CLAIMS_2012-10-13_224354_tNeml2.log</t>
  </si>
  <si>
    <t>/nas/mictau/XP_2012_01_12__0434/tests/ppc/nc/lwdwr/lwdwr001_tso.oepc.goto_ALL_CLAIMS_2012-10-13_224358_aPj9HB.log</t>
  </si>
  <si>
    <t>/nas/mictau/XP_2012_01_12__0434/tests/ppc/nc/lwdwr/lwdwr001_tso.opt.goto_ALL_CLAIMS_2012-10-13_224402_0JivLS.log</t>
  </si>
  <si>
    <t>/nas/mictau/XP_2012_01_12__0434/tests/ppc/nc/lwdwr/lwdwr002_power.goto_ALL_CLAIMS_2012-10-13_224551_NKTwVC.log</t>
  </si>
  <si>
    <t>/nas/mictau/XP_2012_01_12__0434/tests/ppc/nc/lwdwr/lwdwr004_power.opt.goto_ALL_CLAIMS_2012-10-13_224901_Z7mpis.log</t>
  </si>
  <si>
    <t>/nas/mictau/XP_2012_01_12__0434/tests/ppc/nc/lwdwr/lwdwr004_pso.goto_ALL_CLAIMS_2012-10-13_224829_VynmAc.log</t>
  </si>
  <si>
    <t>/nas/mictau/XP_2012_01_12__0434/tests/ppc/nc/lwdwr/lwdwr004_pso.oepc.goto_ALL_CLAIMS_2012-10-13_224833_fmg9KJ.log</t>
  </si>
  <si>
    <t>/nas/mictau/XP_2012_01_12__0434/tests/ppc/nc/lwdwr/lwdwr003_pso.goto_ALL_CLAIMS_2012-10-13_224642_GgGtO1.log</t>
  </si>
  <si>
    <t>/nas/mictau/XP_2012_01_12__0434/tests/ppc/nc/lwdwr/lwdwr003_pso.oepc.goto_ALL_CLAIMS_2012-10-13_224655_b91n97.log</t>
  </si>
  <si>
    <t>/nas/mictau/XP_2012_01_12__0434/tests/ppc/nc/lwdwr/lwdwr003_pso.opt.goto_ALL_CLAIMS_2012-10-13_224659_Z078M0.log</t>
  </si>
  <si>
    <t>/nas/mictau/XP_2012_01_12__0434/tests/ppc/nc/lwdwr/lwdwr003_rmo.goto_ALL_CLAIMS_2012-10-13_224703_VIUWNk.log</t>
  </si>
  <si>
    <t>/nas/mictau/XP_2012_01_12__0434/tests/ppc/nc/lwdwr/lwdwr003_rmo.oepc.goto_ALL_CLAIMS_2012-10-13_224715_C9fA3V.log</t>
  </si>
  <si>
    <t>/nas/mictau/XP_2012_01_12__0434/tests/ppc/nc/lwdwr/lwdwr003_rmo.opt.goto_ALL_CLAIMS_2012-10-13_224720_Y7d0F5.log</t>
  </si>
  <si>
    <t>/nas/mictau/XP_2012_01_12__0434/tests/ppc/nc/lwdwr/lwdwr003_sc.goto_ALL_CLAIMS_2012-10-13_224603_bLRdyp.log</t>
  </si>
  <si>
    <t>/nas/mictau/XP_2012_01_12__0434/tests/ppc/nc/lwdwr/lwdwr003_tso.cav11.goto_ALL_CLAIMS_2012-10-13_224607_uAAsv3.log</t>
  </si>
  <si>
    <t>/nas/mictau/XP_2012_01_12__0434/tests/ppc/nc/lwdwr/lwdwr002_tso.cav11.goto_ALL_CLAIMS_2012-10-13_224507_KzPwQC.log</t>
  </si>
  <si>
    <t>/nas/mictau/XP_2012_01_12__0434/tests/ppc/nc/lwdwr/lwdwr002_tso.goto_ALL_CLAIMS_2012-10-13_224516_tAEtns.log</t>
  </si>
  <si>
    <t>/nas/mictau/XP_2012_01_12__0434/tests/ppc/nc/lwdwr/lwdwr002_tso.oepc.goto_ALL_CLAIMS_2012-10-13_224520_sFsHwJ.log</t>
  </si>
  <si>
    <t>/nas/mictau/XP_2012_01_12__0434/tests/ppc/nc/lwdwr/lwdwr002_tso.opt.goto_ALL_CLAIMS_2012-10-13_224524_YrZmD1.log</t>
  </si>
  <si>
    <t>/nas/mictau/XP_2012_01_12__0434/tests/ppc/nc/lwdwr/lwdwr003_power.goto_ALL_CLAIMS_2012-10-13_224724_cjwxQw.log</t>
  </si>
  <si>
    <t>ppc/lwdwr/lwdwr003</t>
  </si>
  <si>
    <t>/nas/mictau/XP_2012_01_12__0434/tests/ppc/nc/lwdwr/lwdwr005_pso.goto_ALL_CLAIMS_2012-10-13_225101_enNKVq.log</t>
  </si>
  <si>
    <t>/nas/mictau/XP_2012_01_12__0434/tests/ppc/nc/lwdwr/lwdwr005_pso.oepc.goto_ALL_CLAIMS_2012-10-13_225105_k4ZMUX.log</t>
  </si>
  <si>
    <t>/nas/mictau/XP_2012_01_12__0434/tests/ppc/nc/lwdwr/lwdwr005_pso.opt.goto_ALL_CLAIMS_2012-10-13_225109_KlJP4A.log</t>
  </si>
  <si>
    <t>/nas/mictau/XP_2012_01_12__0434/tests/ppc/nc/lwdwr/lwdwr004_pso.opt.goto_ALL_CLAIMS_2012-10-13_224836_ZOdmzF.log</t>
  </si>
  <si>
    <t>/nas/mictau/XP_2012_01_12__0434/tests/ppc/nc/lwdwr/lwdwr004_rmo.goto_ALL_CLAIMS_2012-10-13_224841_rhlWc8.log</t>
  </si>
  <si>
    <t>/nas/mictau/XP_2012_01_12__0434/tests/ppc/nc/lwdwr/lwdwr004_rmo.oepc.goto_ALL_CLAIMS_2012-10-13_224845_Ekselw.log</t>
  </si>
  <si>
    <t>/nas/mictau/XP_2012_01_12__0434/tests/ppc/nc/lwdwr/lwdwr004_rmo.opt.goto_ALL_CLAIMS_2012-10-13_224849_xJWtCv.log</t>
  </si>
  <si>
    <t>/nas/mictau/XP_2012_01_12__0434/tests/ppc/nc/lwdwr/lwdwr004_sc.goto_ALL_CLAIMS_2012-10-13_224747_IfmYyA.log</t>
  </si>
  <si>
    <t>/nas/mictau/XP_2012_01_12__0434/tests/ppc/nc/lwdwr/lwdwr004_tso.cav11.goto_ALL_CLAIMS_2012-10-13_224750_J083lJ.log</t>
  </si>
  <si>
    <t>/nas/mictau/XP_2012_01_12__0434/tests/ppc/nc/lwdwr/lwdwr004_tso.goto_ALL_CLAIMS_2012-10-13_224818_mc3KiL.log</t>
  </si>
  <si>
    <t>/nas/mictau/XP_2012_01_12__0434/tests/ppc/nc/lwdwr/lwdwr004_tso.oepc.goto_ALL_CLAIMS_2012-10-13_224821_QjJbd2.log</t>
  </si>
  <si>
    <t>/nas/mictau/XP_2012_01_12__0434/tests/ppc/nc/lwdwr/lwdwr003_tso.goto_ALL_CLAIMS_2012-10-13_224621_mmjfnq.log</t>
  </si>
  <si>
    <t>/nas/mictau/XP_2012_01_12__0434/tests/ppc/nc/lwdwr/lwdwr003_tso.oepc.goto_ALL_CLAIMS_2012-10-13_224633_Ojqudv.log</t>
  </si>
  <si>
    <t>/nas/mictau/XP_2012_01_12__0434/tests/ppc/nc/lwdwr/lwdwr003_tso.opt.goto_ALL_CLAIMS_2012-10-13_224638_UYqFKK.log</t>
  </si>
  <si>
    <t>/nas/mictau/XP_2012_01_12__0434/tests/ppc/nc/lwdwr/lwdwr004_power.goto_ALL_CLAIMS_2012-10-13_224853_XKjVME.log</t>
  </si>
  <si>
    <t>ppc/lwdwr/lwdwr004</t>
  </si>
  <si>
    <t>/nas/mictau/XP_2012_01_12__0434/tests/ppc/nc/lwdwr/lwdwr004_power.oepc.goto_ALL_CLAIMS_2012-10-13_224857_oahDFw.log</t>
  </si>
  <si>
    <t>/nas/mictau/XP_2012_01_12__0434/tests/ppc/nc/lwdwr/lwdwr006_pso.oepc.goto_ALL_CLAIMS_2012-10-13_225539_iikpBy.log</t>
  </si>
  <si>
    <t>/nas/mictau/XP_2012_01_12__0434/tests/ppc/nc/lwdwr/lwdwr006_pso.opt.goto_ALL_CLAIMS_2012-10-13_225543_mXVODU.log</t>
  </si>
  <si>
    <t>/nas/mictau/XP_2012_01_12__0434/tests/ppc/nc/lwdwr/lwdwr006_rmo.goto_ALL_CLAIMS_2012-10-13_225547_NPhcLY.log</t>
  </si>
  <si>
    <t>/nas/mictau/XP_2012_01_12__0434/tests/ppc/nc/lwdwr/lwdwr006_rmo.oepc.goto_ALL_CLAIMS_2012-10-13_225550_F1nwxd.log</t>
  </si>
  <si>
    <t>/nas/mictau/XP_2012_01_12__0434/tests/ppc/nc/lwdwr/lwdwr005_rmo.goto_ALL_CLAIMS_2012-10-13_225113_82l12w.log</t>
  </si>
  <si>
    <t>/nas/mictau/XP_2012_01_12__0434/tests/ppc/nc/lwdwr/lwdwr005_rmo.oepc.goto_ALL_CLAIMS_2012-10-13_225117_mu0Hcf.log</t>
  </si>
  <si>
    <t>/nas/mictau/XP_2012_01_12__0434/tests/ppc/nc/lwdwr/lwdwr005_rmo.opt.goto_ALL_CLAIMS_2012-10-13_225121_YL6TZJ.log</t>
  </si>
  <si>
    <t>/nas/mictau/XP_2012_01_12__0434/tests/ppc/nc/lwdwr/lwdwr005_sc.goto_ALL_CLAIMS_2012-10-13_224905_RTjJcy.log</t>
  </si>
  <si>
    <t>/nas/mictau/XP_2012_01_12__0434/tests/ppc/nc/lwdwr/lwdwr005_tso.cav11.goto_ALL_CLAIMS_2012-10-13_224909_EZmEA2.log</t>
  </si>
  <si>
    <t>/nas/mictau/XP_2012_01_12__0434/tests/ppc/nc/lwdwr/lwdwr005_tso.goto_ALL_CLAIMS_2012-10-13_225049_o3wase.log</t>
  </si>
  <si>
    <t>/nas/mictau/XP_2012_01_12__0434/tests/ppc/nc/lwdwr/lwdwr005_tso.oepc.goto_ALL_CLAIMS_2012-10-13_225053_WGhO0h.log</t>
  </si>
  <si>
    <t>/nas/mictau/XP_2012_01_12__0434/tests/ppc/nc/lwdwr/lwdwr005_tso.opt.goto_ALL_CLAIMS_2012-10-13_225057_NaTKCJ.log</t>
  </si>
  <si>
    <t>/nas/mictau/XP_2012_01_12__0434/tests/ppc/nc/lwdwr/lwdwr004_tso.opt.goto_ALL_CLAIMS_2012-10-13_224825_x3OjlB.log</t>
  </si>
  <si>
    <t>/nas/mictau/XP_2012_01_12__0434/tests/ppc/nc/lwdwr/lwdwr005_power.goto_ALL_CLAIMS_2012-10-13_225125_DnBI5z.log</t>
  </si>
  <si>
    <t>ppc/lwdwr/lwdwr005</t>
  </si>
  <si>
    <t>/nas/mictau/XP_2012_01_12__0434/tests/ppc/nc/lwdwr/lwdwr005_power.oepc.goto_ALL_CLAIMS_2012-10-13_225446_jKmolR.log</t>
  </si>
  <si>
    <t>/nas/mictau/XP_2012_01_12__0434/tests/ppc/nc/lwdwr/lwdwr005_power.opt.goto_ALL_CLAIMS_2012-10-13_225450_Pl3YXB.log</t>
  </si>
  <si>
    <t>/nas/mictau/XP_2012_01_12__0434/tests/ppc/nc/lwdwr/lwdwr007_pso.oepc.goto_ALL_CLAIMS_2012-10-13_225655_Ry8fYP.log</t>
  </si>
  <si>
    <t>/nas/mictau/XP_2012_01_12__0434/tests/ppc/nc/lwdwr/lwdwr007_pso.opt.goto_ALL_CLAIMS_2012-10-13_225659_ry91iR.log</t>
  </si>
  <si>
    <t>/nas/mictau/XP_2012_01_12__0434/tests/ppc/nc/lwdwr/lwdwr007_rmo.goto_ALL_CLAIMS_2012-10-13_225703_J7YHSJ.log</t>
  </si>
  <si>
    <t>/nas/mictau/XP_2012_01_12__0434/tests/ppc/nc/lwdwr/lwdwr007_rmo.oepc.goto_ALL_CLAIMS_2012-10-13_225707_HObEpB.log</t>
  </si>
  <si>
    <t>/nas/mictau/XP_2012_01_12__0434/tests/ppc/nc/lwdwr/lwdwr007_rmo.opt.goto_ALL_CLAIMS_2012-10-13_225710_8lpQjL.log</t>
  </si>
  <si>
    <t>/nas/mictau/XP_2012_01_12__0434/tests/ppc/nc/lwdwr/lwdwr006_rmo.opt.goto_ALL_CLAIMS_2012-10-13_225554_0NK9sG.log</t>
  </si>
  <si>
    <t>/nas/mictau/XP_2012_01_12__0434/tests/ppc/nc/lwdwr/lwdwr006_sc.goto_ALL_CLAIMS_2012-10-13_225455_bIlr7v.log</t>
  </si>
  <si>
    <t>/nas/mictau/XP_2012_01_12__0434/tests/ppc/nc/lwdwr/lwdwr006_tso.cav11.goto_ALL_CLAIMS_2012-10-13_225458_L2sP8Q.log</t>
  </si>
  <si>
    <t>/nas/mictau/XP_2012_01_12__0434/tests/ppc/nc/lwdwr/lwdwr006_tso.goto_ALL_CLAIMS_2012-10-13_225524_anawGa.log</t>
  </si>
  <si>
    <t>/nas/mictau/XP_2012_01_12__0434/tests/ppc/nc/lwdwr/lwdwr006_tso.oepc.goto_ALL_CLAIMS_2012-10-13_225527_KCaY3D.log</t>
  </si>
  <si>
    <t>/nas/mictau/XP_2012_01_12__0434/tests/ppc/nc/lwdwr/lwdwr006_tso.opt.goto_ALL_CLAIMS_2012-10-13_225531_GQ7iLo.log</t>
  </si>
  <si>
    <t>/nas/mictau/XP_2012_01_12__0434/tests/ppc/nc/lwdwr/lwdwr007_power.goto_ALL_CLAIMS_2012-10-13_225715_c5jK1Y.log</t>
  </si>
  <si>
    <t>ppc/lwdwr/lwdwr007</t>
  </si>
  <si>
    <t>/nas/mictau/XP_2012_01_12__0434/tests/ppc/nc/lwdwr/lwdwr006_power.goto_ALL_CLAIMS_2012-10-13_225558_A5hdFF.log</t>
  </si>
  <si>
    <t>ppc/lwdwr/lwdwr006</t>
  </si>
  <si>
    <t>/nas/mictau/XP_2012_01_12__0434/tests/ppc/nc/lwdwr/lwdwr006_power.oepc.goto_ALL_CLAIMS_2012-10-13_225605_7XeB6D.log</t>
  </si>
  <si>
    <t>/nas/mictau/XP_2012_01_12__0434/tests/ppc/nc/lwdwr/lwdwr006_power.opt.goto_ALL_CLAIMS_2012-10-13_225609_Wl4060.log</t>
  </si>
  <si>
    <t>/nas/mictau/XP_2012_01_12__0434/tests/ppc/nc/lwdwr/lwdwr006_pso.goto_ALL_CLAIMS_2012-10-13_225535_BHOCXi.log</t>
  </si>
  <si>
    <t>/nas/mictau/XP_2012_01_12__0434/tests/ppc/nc/lwdwr/lwdwr008_rmo.goto_ALL_CLAIMS_2012-10-13_225812_6YRR5q.log</t>
  </si>
  <si>
    <t>/nas/mictau/XP_2012_01_12__0434/tests/ppc/nc/lwdwr/lwdwr008_rmo.oepc.goto_ALL_CLAIMS_2012-10-13_225816_IhdPKd.log</t>
  </si>
  <si>
    <t>/nas/mictau/XP_2012_01_12__0434/tests/ppc/nc/lwdwr/lwdwr008_rmo.opt.goto_ALL_CLAIMS_2012-10-13_225820_hRUcES.log</t>
  </si>
  <si>
    <t>/nas/mictau/XP_2012_01_12__0434/tests/ppc/nc/lwdwr/lwdwr008_sc.goto_ALL_CLAIMS_2012-10-13_225738_WTVuwf.log</t>
  </si>
  <si>
    <t>/nas/mictau/XP_2012_01_12__0434/tests/ppc/nc/lwdwr/lwdwr008_tso.cav11.goto_ALL_CLAIMS_2012-10-13_225742_LlbeAE.log</t>
  </si>
  <si>
    <t>/nas/mictau/XP_2012_01_12__0434/tests/ppc/nc/lwdwr/lwdwr007_sc.goto_ALL_CLAIMS_2012-10-13_225613_eDVSRG.log</t>
  </si>
  <si>
    <t>/nas/mictau/XP_2012_01_12__0434/tests/ppc/nc/lwdwr/lwdwr007_tso.cav11.goto_ALL_CLAIMS_2012-10-13_225616_QZuVRi.log</t>
  </si>
  <si>
    <t>/nas/mictau/XP_2012_01_12__0434/tests/ppc/nc/lwdwr/lwdwr007_tso.goto_ALL_CLAIMS_2012-10-13_225639_MzNQGP.log</t>
  </si>
  <si>
    <t>/nas/mictau/XP_2012_01_12__0434/tests/ppc/nc/lwdwr/lwdwr007_tso.oepc.goto_ALL_CLAIMS_2012-10-13_225644_lI7YtJ.log</t>
  </si>
  <si>
    <t>/nas/mictau/XP_2012_01_12__0434/tests/ppc/nc/lwdwr/lwdwr007_tso.opt.goto_ALL_CLAIMS_2012-10-13_225647_s5gdzx.log</t>
  </si>
  <si>
    <t>/nas/mictau/XP_2012_01_12__0434/tests/ppc/nc/lwdwr/lwdwr008_power.goto_ALL_CLAIMS_2012-10-13_225823_Owtil5.log</t>
  </si>
  <si>
    <t>ppc/lwdwr/lwdwr008</t>
  </si>
  <si>
    <t>/nas/mictau/XP_2012_01_12__0434/tests/ppc/nc/lwdwr/lwdwr008_power.oepc.goto_ALL_CLAIMS_2012-10-13_225829_0KpwWr.log</t>
  </si>
  <si>
    <t>/nas/mictau/XP_2012_01_12__0434/tests/ppc/nc/lwdwr/lwdwr008_power.opt.goto_ALL_CLAIMS_2012-10-13_225833_mTZHvU.log</t>
  </si>
  <si>
    <t>/nas/mictau/XP_2012_01_12__0434/tests/ppc/nc/lwdwr/lwdwr007_power.oepc.goto_ALL_CLAIMS_2012-10-13_225730_wKzG9e.log</t>
  </si>
  <si>
    <t>/nas/mictau/XP_2012_01_12__0434/tests/ppc/nc/lwdwr/lwdwr007_power.opt.goto_ALL_CLAIMS_2012-10-13_225734_vSn5ct.log</t>
  </si>
  <si>
    <t>/nas/mictau/XP_2012_01_12__0434/tests/ppc/nc/lwdwr/lwdwr007_pso.goto_ALL_CLAIMS_2012-10-13_225652_oXm8uX.log</t>
  </si>
  <si>
    <t>/nas/mictau/XP_2012_01_12__0434/tests/ppc/nc/lwdwr/lwdwr009_pso.opt.goto_ALL_CLAIMS_2012-10-13_225925_9eaDUu.log</t>
  </si>
  <si>
    <t>/nas/mictau/XP_2012_01_12__0434/tests/ppc/nc/lwdwr/lwdwr009_rmo.goto_ALL_CLAIMS_2012-10-13_225929_vUC7Aj.log</t>
  </si>
  <si>
    <t>/nas/mictau/XP_2012_01_12__0434/tests/ppc/nc/lwdwr/lwdwr009_rmo.oepc.goto_ALL_CLAIMS_2012-10-13_225937_LBGMrQ.log</t>
  </si>
  <si>
    <t>/nas/mictau/XP_2012_01_12__0434/tests/ppc/nc/lwdwr/lwdwr009_rmo.opt.goto_ALL_CLAIMS_2012-10-13_225941_YGiiBN.log</t>
  </si>
  <si>
    <t>/nas/mictau/XP_2012_01_12__0434/tests/ppc/nc/lwdwr/lwdwr009_sc.goto_ALL_CLAIMS_2012-10-13_225837_5q7A55.log</t>
  </si>
  <si>
    <t>/nas/mictau/XP_2012_01_12__0434/tests/ppc/nc/lwdwr/lwdwr009_tso.cav11.goto_ALL_CLAIMS_2012-10-13_225841_rwDmWh.log</t>
  </si>
  <si>
    <t>/nas/mictau/XP_2012_01_12__0434/tests/ppc/nc/lwdwr/lwdwr009_tso.goto_ALL_CLAIMS_2012-10-13_225856_d0yJv6.log</t>
  </si>
  <si>
    <t>/nas/mictau/XP_2012_01_12__0434/tests/ppc/nc/lwdwr/lwdwr008_tso.goto_ALL_CLAIMS_2012-10-13_225750_0j7Jdj.log</t>
  </si>
  <si>
    <t>/nas/mictau/XP_2012_01_12__0434/tests/ppc/nc/lwdwr/lwdwr008_tso.oepc.goto_ALL_CLAIMS_2012-10-13_225753_VrUcSp.log</t>
  </si>
  <si>
    <t>/nas/mictau/XP_2012_01_12__0434/tests/ppc/nc/lwdwr/lwdwr008_tso.opt.goto_ALL_CLAIMS_2012-10-13_225757_7odiyX.log</t>
  </si>
  <si>
    <t>/nas/mictau/XP_2012_01_12__0434/tests/ppc/nc/lwdwr/lwdwr009_power.goto_ALL_CLAIMS_2012-10-13_225946_Hte2HH.log</t>
  </si>
  <si>
    <t>ppc/lwdwr/lwdwr009</t>
  </si>
  <si>
    <t>/nas/mictau/XP_2012_01_12__0434/tests/ppc/nc/lwdwr/lwdwr009_power.oepc.goto_ALL_CLAIMS_2012-10-13_225954_9fnqnF.log</t>
  </si>
  <si>
    <t>/nas/mictau/XP_2012_01_12__0434/tests/ppc/nc/lwdwr/lwdwr009_power.opt.goto_ALL_CLAIMS_2012-10-13_225958_Rv1br0.log</t>
  </si>
  <si>
    <t>/nas/mictau/XP_2012_01_12__0434/tests/ppc/nc/lwdwr/lwdwr009_pso.goto_ALL_CLAIMS_2012-10-13_225912_vKjcDG.log</t>
  </si>
  <si>
    <t>/nas/mictau/XP_2012_01_12__0434/tests/ppc/nc/lwdwr/lwdwr008_pso.goto_ALL_CLAIMS_2012-10-13_225801_1Y27u1.log</t>
  </si>
  <si>
    <t>/nas/mictau/XP_2012_01_12__0434/tests/ppc/nc/lwdwr/lwdwr008_pso.oepc.goto_ALL_CLAIMS_2012-10-13_225805_4R31tN.log</t>
  </si>
  <si>
    <t>/nas/mictau/XP_2012_01_12__0434/tests/ppc/nc/lwdwr/lwdwr008_pso.opt.goto_ALL_CLAIMS_2012-10-13_225808_Z93SJd.log</t>
  </si>
  <si>
    <t>/nas/mictau/XP_2012_01_12__0434/tests/ppc/nc/lwdwr/lwdwr010_rmo.oepc.goto_ALL_CLAIMS_2012-10-13_230051_occqtY.log</t>
  </si>
  <si>
    <t>/nas/mictau/XP_2012_01_12__0434/tests/ppc/nc/lwdwr/lwdwr010_rmo.opt.goto_ALL_CLAIMS_2012-10-13_230054_zGVhmH.log</t>
  </si>
  <si>
    <t>/nas/mictau/XP_2012_01_12__0434/tests/ppc/nc/lwdwr/lwdwr010_sc.goto_ALL_CLAIMS_2012-10-13_230002_Ti9dfH.log</t>
  </si>
  <si>
    <t>/nas/mictau/XP_2012_01_12__0434/tests/ppc/nc/lwdwr/lwdwr010_tso.cav11.goto_ALL_CLAIMS_2012-10-13_230006_PolvlB.log</t>
  </si>
  <si>
    <t>/nas/mictau/XP_2012_01_12__0434/tests/ppc/nc/lwdwr/lwdwr010_tso.goto_ALL_CLAIMS_2012-10-13_230024_VHoLxk.log</t>
  </si>
  <si>
    <t>/nas/mictau/XP_2012_01_12__0434/tests/ppc/nc/lwdwr/lwdwr010_tso.oepc.goto_ALL_CLAIMS_2012-10-13_230028_lBbeSJ.log</t>
  </si>
  <si>
    <t>/nas/mictau/XP_2012_01_12__0434/tests/ppc/nc/lwdwr/lwdwr010_tso.opt.goto_ALL_CLAIMS_2012-10-13_230032_6ZsrdB.log</t>
  </si>
  <si>
    <t>/nas/mictau/XP_2012_01_12__0434/tests/ppc/nc/lwdwr/lwdwr009_tso.oepc.goto_ALL_CLAIMS_2012-10-13_225904_Vp12Xh.log</t>
  </si>
  <si>
    <t>/nas/mictau/XP_2012_01_12__0434/tests/ppc/nc/lwdwr/lwdwr009_tso.opt.goto_ALL_CLAIMS_2012-10-13_225908_e9C3ic.log</t>
  </si>
  <si>
    <t>/nas/mictau/XP_2012_01_12__0434/tests/ppc/nc/lwdwr/lwdwr010_power.goto_ALL_CLAIMS_2012-10-13_230059_YjdUtA.log</t>
  </si>
  <si>
    <t>ppc/lwdwr/lwdwr010</t>
  </si>
  <si>
    <t>/nas/mictau/XP_2012_01_12__0434/tests/ppc/nc/lwdwr/lwdwr010_power.oepc.goto_ALL_CLAIMS_2012-10-13_230105_4CNQPx.log</t>
  </si>
  <si>
    <t>/nas/mictau/XP_2012_01_12__0434/tests/ppc/nc/lwdwr/lwdwr010_power.opt.goto_ALL_CLAIMS_2012-10-13_230109_ZjnV8C.log</t>
  </si>
  <si>
    <t>/nas/mictau/XP_2012_01_12__0434/tests/ppc/nc/lwdwr/lwdwr010_pso.goto_ALL_CLAIMS_2012-10-13_230036_PFnDHV.log</t>
  </si>
  <si>
    <t>/nas/mictau/XP_2012_01_12__0434/tests/ppc/nc/lwdwr/lwdwr010_pso.oepc.goto_ALL_CLAIMS_2012-10-13_230039_WgP4ax.log</t>
  </si>
  <si>
    <t>/nas/mictau/XP_2012_01_12__0434/tests/ppc/nc/lwdwr/lwdwr010_pso.opt.goto_ALL_CLAIMS_2012-10-13_230043_atQIzC.log</t>
  </si>
  <si>
    <t>/nas/mictau/XP_2012_01_12__0434/tests/ppc/nc/lwdwr/lwdwr009_pso.oepc.goto_ALL_CLAIMS_2012-10-13_225921_bR5Mkv.log</t>
  </si>
  <si>
    <t>/nas/mictau/XP_2012_01_12__0434/tests/ppc/nc/lwdwr/lwdwr011_rmo.opt.goto_ALL_CLAIMS_2012-10-13_230255_SPkpWX.log</t>
  </si>
  <si>
    <t>/nas/mictau/XP_2012_01_12__0434/tests/ppc/nc/lwdwr/lwdwr011_sc.goto_ALL_CLAIMS_2012-10-13_230113_APf4ut.log</t>
  </si>
  <si>
    <t>/nas/mictau/XP_2012_01_12__0434/tests/ppc/nc/lwdwr/lwdwr011_tso.cav11.goto_ALL_CLAIMS_2012-10-13_230116_vZP9co.log</t>
  </si>
  <si>
    <t>/nas/mictau/XP_2012_01_12__0434/tests/ppc/nc/lwdwr/lwdwr011_tso.goto_ALL_CLAIMS_2012-10-13_230223_SQIaoo.log</t>
  </si>
  <si>
    <t>/nas/mictau/XP_2012_01_12__0434/tests/ppc/nc/lwdwr/lwdwr011_tso.oepc.goto_ALL_CLAIMS_2012-10-13_230227_wABE4n.log</t>
  </si>
  <si>
    <t>/nas/mictau/XP_2012_01_12__0434/tests/ppc/nc/lwdwr/lwdwr011_tso.opt.goto_ALL_CLAIMS_2012-10-13_230230_AdnIK1.log</t>
  </si>
  <si>
    <t>/nas/mictau/XP_2012_01_12__0434/tests/ppc/nc/lwdwr/lwdwr012_power.goto_ALL_CLAIMS_2012-10-13_230631_uNyter.log</t>
  </si>
  <si>
    <t>ppc/lwdwr/lwdwr012</t>
  </si>
  <si>
    <t>/nas/mictau/XP_2012_01_12__0434/tests/ppc/nc/lwdwr/lwdwr011_power.goto_ALL_CLAIMS_2012-10-13_230259_IS4EYj.log</t>
  </si>
  <si>
    <t>ppc/lwdwr/lwdwr011</t>
  </si>
  <si>
    <t>/nas/mictau/XP_2012_01_12__0434/tests/ppc/nc/lwdwr/lwdwr011_power.oepc.goto_ALL_CLAIMS_2012-10-13_230519_C08ViH.log</t>
  </si>
  <si>
    <t>/nas/mictau/XP_2012_01_12__0434/tests/ppc/nc/lwdwr/lwdwr011_power.opt.goto_ALL_CLAIMS_2012-10-13_230524_GjRFbb.log</t>
  </si>
  <si>
    <t>/nas/mictau/XP_2012_01_12__0434/tests/ppc/nc/lwdwr/lwdwr011_pso.goto_ALL_CLAIMS_2012-10-13_230235_wIFPkx.log</t>
  </si>
  <si>
    <t>/nas/mictau/XP_2012_01_12__0434/tests/ppc/nc/lwdwr/lwdwr011_pso.oepc.goto_ALL_CLAIMS_2012-10-13_230239_QblZYB.log</t>
  </si>
  <si>
    <t>/nas/mictau/XP_2012_01_12__0434/tests/ppc/nc/lwdwr/lwdwr011_pso.opt.goto_ALL_CLAIMS_2012-10-13_230243_ztJacP.log</t>
  </si>
  <si>
    <t>/nas/mictau/XP_2012_01_12__0434/tests/ppc/nc/lwdwr/lwdwr011_rmo.goto_ALL_CLAIMS_2012-10-13_230247_j0beiz.log</t>
  </si>
  <si>
    <t>/nas/mictau/XP_2012_01_12__0434/tests/ppc/nc/lwdwr/lwdwr011_rmo.oepc.goto_ALL_CLAIMS_2012-10-13_230251_aUYKk1.log</t>
  </si>
  <si>
    <t>/nas/mictau/XP_2012_01_12__0434/tests/ppc/nc/lwdwr/lwdwr010_rmo.goto_ALL_CLAIMS_2012-10-13_230047_74WFUt.log</t>
  </si>
  <si>
    <t>/nas/mictau/XP_2012_01_12__0434/tests/ppc/nc/lwdwr/lwdwr012_sc.goto_ALL_CLAIMS_2012-10-13_230528_VkB3vr.log</t>
  </si>
  <si>
    <t>/nas/mictau/XP_2012_01_12__0434/tests/ppc/nc/lwdwr/lwdwr012_tso.cav11.goto_ALL_CLAIMS_2012-10-13_230532_xBmaaj.log</t>
  </si>
  <si>
    <t>/nas/mictau/XP_2012_01_12__0434/tests/ppc/nc/lwdwr/lwdwr012_tso.goto_ALL_CLAIMS_2012-10-13_230540_JMbOAb.log</t>
  </si>
  <si>
    <t>/nas/mictau/XP_2012_01_12__0434/tests/ppc/nc/lwdwr/lwdwr012_tso.oepc.goto_ALL_CLAIMS_2012-10-13_230548_VCzNeg.log</t>
  </si>
  <si>
    <t>/nas/mictau/XP_2012_01_12__0434/tests/ppc/nc/lwdwr/lwdwr012_tso.opt.goto_ALL_CLAIMS_2012-10-13_230553_usObUQ.log</t>
  </si>
  <si>
    <t>/nas/mictau/XP_2012_01_12__0434/tests/ppc/nc/lwdwr/lwdwr013_power.goto_ALL_CLAIMS_2012-10-13_230819_oZHm8V.log</t>
  </si>
  <si>
    <t>ppc/lwdwr/lwdwr013</t>
  </si>
  <si>
    <t>/nas/mictau/XP_2012_01_12__0434/tests/ppc/nc/lwdwr/lwdwr013_power.oepc.goto_ALL_CLAIMS_2012-10-13_230833_UreTu7.log</t>
  </si>
  <si>
    <t>/nas/mictau/XP_2012_01_12__0434/tests/ppc/nc/lwdwr/lwdwr013_power.opt.goto_ALL_CLAIMS_2012-10-13_230838_MFqoCu.log</t>
  </si>
  <si>
    <t>/nas/mictau/XP_2012_01_12__0434/tests/ppc/nc/lwdwr/lwdwr012_power.oepc.goto_ALL_CLAIMS_2012-10-13_230641_gnRzi1.log</t>
  </si>
  <si>
    <t>/nas/mictau/XP_2012_01_12__0434/tests/ppc/nc/lwdwr/lwdwr012_power.opt.goto_ALL_CLAIMS_2012-10-13_230645_5Ki6pE.log</t>
  </si>
  <si>
    <t>/nas/mictau/XP_2012_01_12__0434/tests/ppc/nc/lwdwr/lwdwr012_pso.goto_ALL_CLAIMS_2012-10-13_230557_9oyryv.log</t>
  </si>
  <si>
    <t>/nas/mictau/XP_2012_01_12__0434/tests/ppc/nc/lwdwr/lwdwr012_pso.oepc.goto_ALL_CLAIMS_2012-10-13_230606_3CeBEW.log</t>
  </si>
  <si>
    <t>/nas/mictau/XP_2012_01_12__0434/tests/ppc/nc/lwdwr/lwdwr012_pso.opt.goto_ALL_CLAIMS_2012-10-13_230610_ydNPnu.log</t>
  </si>
  <si>
    <t>/nas/mictau/XP_2012_01_12__0434/tests/ppc/nc/lwdwr/lwdwr012_rmo.goto_ALL_CLAIMS_2012-10-13_230614_eL7VXj.log</t>
  </si>
  <si>
    <t>/nas/mictau/XP_2012_01_12__0434/tests/ppc/nc/lwdwr/lwdwr012_rmo.oepc.goto_ALL_CLAIMS_2012-10-13_230622_G0Zgcr.log</t>
  </si>
  <si>
    <t>/nas/mictau/XP_2012_01_12__0434/tests/ppc/nc/lwdwr/lwdwr012_rmo.opt.goto_ALL_CLAIMS_2012-10-13_230627_zCzl5H.log</t>
  </si>
  <si>
    <t>/nas/mictau/XP_2012_01_12__0434/tests/ppc/nc/lwdwr/lwdwr014_tso.goto_ALL_CLAIMS_2012-10-13_230914_K8Ah7T.log</t>
  </si>
  <si>
    <t>/nas/mictau/XP_2012_01_12__0434/tests/ppc/nc/lwdwr/lwdwr013_tso.goto_ALL_CLAIMS_2012-10-13_230707_19X7lw.log</t>
  </si>
  <si>
    <t>/nas/mictau/XP_2012_01_12__0434/tests/ppc/nc/lwdwr/lwdwr013_tso.oepc.goto_ALL_CLAIMS_2012-10-13_230720_86ZsD7.log</t>
  </si>
  <si>
    <t>/nas/mictau/XP_2012_01_12__0434/tests/ppc/nc/lwdwr/lwdwr013_tso.opt.goto_ALL_CLAIMS_2012-10-13_230724_dy0uBG.log</t>
  </si>
  <si>
    <t>/nas/mictau/XP_2012_01_12__0434/tests/ppc/nc/lwdwr/lwdwr014_power.goto_ALL_CLAIMS_2012-10-13_231015_iiDtCt.log</t>
  </si>
  <si>
    <t>ppc/lwdwr/lwdwr014</t>
  </si>
  <si>
    <t>/nas/mictau/XP_2012_01_12__0434/tests/ppc/nc/lwdwr/lwdwr014_power.oepc.goto_ALL_CLAIMS_2012-10-13_231025_cR37H3.log</t>
  </si>
  <si>
    <t>/nas/mictau/XP_2012_01_12__0434/tests/ppc/nc/lwdwr/lwdwr014_power.opt.goto_ALL_CLAIMS_2012-10-13_231029_6XHnEQ.log</t>
  </si>
  <si>
    <t>/nas/mictau/XP_2012_01_12__0434/tests/ppc/nc/lwdwr/lwdwr014_pso.goto_ALL_CLAIMS_2012-10-13_230935_y5rw4l.log</t>
  </si>
  <si>
    <t>/nas/mictau/XP_2012_01_12__0434/tests/ppc/nc/lwdwr/lwdwr014_pso.oepc.goto_ALL_CLAIMS_2012-10-13_230945_vkQfYo.log</t>
  </si>
  <si>
    <t>/nas/mictau/XP_2012_01_12__0434/tests/ppc/nc/lwdwr/lwdwr013_pso.goto_ALL_CLAIMS_2012-10-13_230729_AneI2W.log</t>
  </si>
  <si>
    <t>/nas/mictau/XP_2012_01_12__0434/tests/ppc/nc/lwdwr/lwdwr013_pso.oepc.goto_ALL_CLAIMS_2012-10-13_230743_InvGdM.log</t>
  </si>
  <si>
    <t>/nas/mictau/XP_2012_01_12__0434/tests/ppc/nc/lwdwr/lwdwr013_pso.opt.goto_ALL_CLAIMS_2012-10-13_230748_9hQxdz.log</t>
  </si>
  <si>
    <t>/nas/mictau/XP_2012_01_12__0434/tests/ppc/nc/lwdwr/lwdwr013_rmo.goto_ALL_CLAIMS_2012-10-13_230752_hHjtvY.log</t>
  </si>
  <si>
    <t>/nas/mictau/XP_2012_01_12__0434/tests/ppc/nc/lwdwr/lwdwr013_rmo.oepc.goto_ALL_CLAIMS_2012-10-13_230809_HSgiFA.log</t>
  </si>
  <si>
    <t>/nas/mictau/XP_2012_01_12__0434/tests/ppc/nc/lwdwr/lwdwr013_rmo.opt.goto_ALL_CLAIMS_2012-10-13_230814_B8RFI3.log</t>
  </si>
  <si>
    <t>/nas/mictau/XP_2012_01_12__0434/tests/ppc/nc/lwdwr/lwdwr013_sc.goto_ALL_CLAIMS_2012-10-13_230649_9I0ERc.log</t>
  </si>
  <si>
    <t>/nas/mictau/XP_2012_01_12__0434/tests/ppc/nc/lwdwr/lwdwr013_tso.cav11.goto_ALL_CLAIMS_2012-10-13_230653_VxozGr.log</t>
  </si>
  <si>
    <t>/nas/mictau/XP_2012_01_12__0434/tests/ppc/nc/lwdwr/lwdwr015_tso.oepc.goto_ALL_CLAIMS_2012-10-13_231237_kKijly.log</t>
  </si>
  <si>
    <t>/nas/mictau/XP_2012_01_12__0434/tests/ppc/nc/lwdwr/lwdwr015_tso.opt.goto_ALL_CLAIMS_2012-10-13_231246_BGVGKL.log</t>
  </si>
  <si>
    <t>/nas/mictau/XP_2012_01_12__0434/tests/ppc/nc/lwdwr/lwdwr014_tso.oepc.goto_ALL_CLAIMS_2012-10-13_230925_593KoV.log</t>
  </si>
  <si>
    <t>/nas/mictau/XP_2012_01_12__0434/tests/ppc/nc/lwdwr/lwdwr014_tso.opt.goto_ALL_CLAIMS_2012-10-13_230930_W0RZ3s.log</t>
  </si>
  <si>
    <t>/nas/mictau/XP_2012_01_12__0434/tests/ppc/nc/lwdwr/lwdwr015_power.goto_ALL_CLAIMS_2012-10-13_231448_34Umfi.log</t>
  </si>
  <si>
    <t>ppc/lwdwr/lwdwr015</t>
  </si>
  <si>
    <t>/nas/mictau/XP_2012_01_12__0434/tests/ppc/nc/lwdwr/lwdwr015_power.oepc.goto_ALL_CLAIMS_2012-10-13_231649_zmRDNE.log</t>
  </si>
  <si>
    <t>/nas/mictau/XP_2012_01_12__0434/tests/ppc/nc/lwdwr/lwdwr015_power.opt.goto_ALL_CLAIMS_2012-10-13_231657_Ntczsw.log</t>
  </si>
  <si>
    <t>/nas/mictau/XP_2012_01_12__0434/tests/ppc/nc/lwdwr/lwdwr015_pso.goto_ALL_CLAIMS_2012-10-13_231251_pZxrDC.log</t>
  </si>
  <si>
    <t>/nas/mictau/XP_2012_01_12__0434/tests/ppc/nc/lwdwr/lwdwr015_pso.oepc.goto_ALL_CLAIMS_2012-10-13_231342_BLDpBn.log</t>
  </si>
  <si>
    <t>/nas/mictau/XP_2012_01_12__0434/tests/ppc/nc/lwdwr/lwdwr015_pso.opt.goto_ALL_CLAIMS_2012-10-13_231349_ALBI6V.log</t>
  </si>
  <si>
    <t>/nas/mictau/XP_2012_01_12__0434/tests/ppc/nc/lwdwr/lwdwr014_pso.opt.goto_ALL_CLAIMS_2012-10-13_230950_us0eak.log</t>
  </si>
  <si>
    <t>/nas/mictau/XP_2012_01_12__0434/tests/ppc/nc/lwdwr/lwdwr014_rmo.goto_ALL_CLAIMS_2012-10-13_230956_UhortY.log</t>
  </si>
  <si>
    <t>/nas/mictau/XP_2012_01_12__0434/tests/ppc/nc/lwdwr/lwdwr014_rmo.oepc.goto_ALL_CLAIMS_2012-10-13_231005_eDwco7.log</t>
  </si>
  <si>
    <t>/nas/mictau/XP_2012_01_12__0434/tests/ppc/nc/lwdwr/lwdwr014_rmo.opt.goto_ALL_CLAIMS_2012-10-13_231010_y7JRNd.log</t>
  </si>
  <si>
    <t>/nas/mictau/XP_2012_01_12__0434/tests/ppc/nc/lwdwr/lwdwr014_sc.goto_ALL_CLAIMS_2012-10-13_230843_ad1IUh.log</t>
  </si>
  <si>
    <t>/nas/mictau/XP_2012_01_12__0434/tests/ppc/nc/lwdwr/lwdwr014_tso.cav11.goto_ALL_CLAIMS_2012-10-13_230847_KcJgVC.log</t>
  </si>
  <si>
    <t>/nas/mictau/XP_2012_01_12__0434/tests/ppc/nc/lwdwr/lwdwr016_tso.oepc.goto_ALL_CLAIMS_2012-10-13_231733_wG3ubh.log</t>
  </si>
  <si>
    <t>/nas/mictau/XP_2012_01_12__0434/tests/ppc/nc/lwdwr/lwdwr016_tso.opt.goto_ALL_CLAIMS_2012-10-13_231737_v8zTlO.log</t>
  </si>
  <si>
    <t>/nas/mictau/XP_2012_01_12__0434/tests/ppc/nc/lwdwr/lwdwr017_power.goto_ALL_CLAIMS_2012-10-13_231930_TkCNrw.log</t>
  </si>
  <si>
    <t>ppc/lwdwr/lwdwr017</t>
  </si>
  <si>
    <t>/nas/mictau/XP_2012_01_12__0434/tests/ppc/nc/lwdwr/lwdwr016_power.goto_ALL_CLAIMS_2012-10-13_231805_xjkSuC.log</t>
  </si>
  <si>
    <t>ppc/lwdwr/lwdwr016</t>
  </si>
  <si>
    <t>/nas/mictau/XP_2012_01_12__0434/tests/ppc/nc/lwdwr/lwdwr016_power.oepc.goto_ALL_CLAIMS_2012-10-13_231809_n8EBLS.log</t>
  </si>
  <si>
    <t>/nas/mictau/XP_2012_01_12__0434/tests/ppc/nc/lwdwr/lwdwr016_power.opt.goto_ALL_CLAIMS_2012-10-13_231813_4GlznZ.log</t>
  </si>
  <si>
    <t>/nas/mictau/XP_2012_01_12__0434/tests/ppc/nc/lwdwr/lwdwr016_pso.goto_ALL_CLAIMS_2012-10-13_231742_UgjP8M.log</t>
  </si>
  <si>
    <t>/nas/mictau/XP_2012_01_12__0434/tests/ppc/nc/lwdwr/lwdwr016_pso.oepc.goto_ALL_CLAIMS_2012-10-13_231745_YETHdz.log</t>
  </si>
  <si>
    <t>/nas/mictau/XP_2012_01_12__0434/tests/ppc/nc/lwdwr/lwdwr016_pso.opt.goto_ALL_CLAIMS_2012-10-13_231749_a9yf9Z.log</t>
  </si>
  <si>
    <t>/nas/mictau/XP_2012_01_12__0434/tests/ppc/nc/lwdwr/lwdwr016_rmo.goto_ALL_CLAIMS_2012-10-13_231753_0U982J.log</t>
  </si>
  <si>
    <t>/nas/mictau/XP_2012_01_12__0434/tests/ppc/nc/lwdwr/lwdwr015_rmo.goto_ALL_CLAIMS_2012-10-13_231353_QA9aNu.log</t>
  </si>
  <si>
    <t>/nas/mictau/XP_2012_01_12__0434/tests/ppc/nc/lwdwr/lwdwr015_rmo.oepc.goto_ALL_CLAIMS_2012-10-13_231435_U8f77A.log</t>
  </si>
  <si>
    <t>/nas/mictau/XP_2012_01_12__0434/tests/ppc/nc/lwdwr/lwdwr015_rmo.opt.goto_ALL_CLAIMS_2012-10-13_231444_ntaHFY.log</t>
  </si>
  <si>
    <t>/nas/mictau/XP_2012_01_12__0434/tests/ppc/nc/lwdwr/lwdwr015_sc.goto_ALL_CLAIMS_2012-10-13_231034_G40IKb.log</t>
  </si>
  <si>
    <t>/nas/mictau/XP_2012_01_12__0434/tests/ppc/nc/lwdwr/lwdwr015_tso.cav11.goto_ALL_CLAIMS_2012-10-13_231038_FNU6sx.log</t>
  </si>
  <si>
    <t>/nas/mictau/XP_2012_01_12__0434/tests/ppc/nc/lwdwr/lwdwr015_tso.goto_ALL_CLAIMS_2012-10-13_231145_eg6PTy.log</t>
  </si>
  <si>
    <t>/nas/mictau/XP_2012_01_12__0434/tests/ppc/nc/lwdwr/lwdwr018_power.goto_ALL_CLAIMS_2012-10-13_232044_8Q066L.log</t>
  </si>
  <si>
    <t>ppc/lwdwr/lwdwr018</t>
  </si>
  <si>
    <t>/nas/mictau/XP_2012_01_12__0434/tests/ppc/nc/lwdwr/lwdwr018_power.oepc.goto_ALL_CLAIMS_2012-10-13_232047_q07n9e.log</t>
  </si>
  <si>
    <t>/nas/mictau/XP_2012_01_12__0434/tests/ppc/nc/lwdwr/lwdwr018_power.opt.goto_ALL_CLAIMS_2012-10-13_232051_Edi9fz.log</t>
  </si>
  <si>
    <t>/nas/mictau/XP_2012_01_12__0434/tests/ppc/nc/lwdwr/lwdwr017_power.oepc.goto_ALL_CLAIMS_2012-10-13_231949_QHjF27.log</t>
  </si>
  <si>
    <t>/nas/mictau/XP_2012_01_12__0434/tests/ppc/nc/lwdwr/lwdwr017_power.opt.goto_ALL_CLAIMS_2012-10-13_231953_guXrBO.log</t>
  </si>
  <si>
    <t>/nas/mictau/XP_2012_01_12__0434/tests/ppc/nc/lwdwr/lwdwr017_pso.goto_ALL_CLAIMS_2012-10-13_231906_zIRU62.log</t>
  </si>
  <si>
    <t>/nas/mictau/XP_2012_01_12__0434/tests/ppc/nc/lwdwr/lwdwr017_pso.oepc.goto_ALL_CLAIMS_2012-10-13_231910_0SGayq.log</t>
  </si>
  <si>
    <t>/nas/mictau/XP_2012_01_12__0434/tests/ppc/nc/lwdwr/lwdwr017_pso.opt.goto_ALL_CLAIMS_2012-10-13_231914_Had0uj.log</t>
  </si>
  <si>
    <t>/nas/mictau/XP_2012_01_12__0434/tests/ppc/nc/lwdwr/lwdwr017_rmo.goto_ALL_CLAIMS_2012-10-13_231919_X5FWlz.log</t>
  </si>
  <si>
    <t>/nas/mictau/XP_2012_01_12__0434/tests/ppc/nc/lwdwr/lwdwr017_rmo.oepc.goto_ALL_CLAIMS_2012-10-13_231923_OiAQd8.log</t>
  </si>
  <si>
    <t>/nas/mictau/XP_2012_01_12__0434/tests/ppc/nc/lwdwr/lwdwr017_rmo.opt.goto_ALL_CLAIMS_2012-10-13_231926_6JCwYG.log</t>
  </si>
  <si>
    <t>/nas/mictau/XP_2012_01_12__0434/tests/ppc/nc/lwdwr/lwdwr016_rmo.oepc.goto_ALL_CLAIMS_2012-10-13_231757_yeIENw.log</t>
  </si>
  <si>
    <t>/nas/mictau/XP_2012_01_12__0434/tests/ppc/nc/lwdwr/lwdwr016_rmo.opt.goto_ALL_CLAIMS_2012-10-13_231801_b0f3LI.log</t>
  </si>
  <si>
    <t>/nas/mictau/XP_2012_01_12__0434/tests/ppc/nc/lwdwr/lwdwr016_sc.goto_ALL_CLAIMS_2012-10-13_231700_wCAHL5.log</t>
  </si>
  <si>
    <t>/nas/mictau/XP_2012_01_12__0434/tests/ppc/nc/lwdwr/lwdwr016_tso.cav11.goto_ALL_CLAIMS_2012-10-13_231704_oCuFDY.log</t>
  </si>
  <si>
    <t>/nas/mictau/XP_2012_01_12__0434/tests/ppc/nc/lwdwr/lwdwr016_tso.goto_ALL_CLAIMS_2012-10-13_231729_OekrhO.log</t>
  </si>
  <si>
    <t>/nas/mictau/XP_2012_01_12__0434/tests/ppc/nc/lwdwr/lwdwr019_power.oepc.goto_ALL_CLAIMS_2012-10-13_232201_ZHjOD5.log</t>
  </si>
  <si>
    <t>/nas/mictau/XP_2012_01_12__0434/tests/ppc/nc/lwdwr/lwdwr019_power.opt.goto_ALL_CLAIMS_2012-10-13_232205_ImygG0.log</t>
  </si>
  <si>
    <t>/nas/mictau/XP_2012_01_12__0434/tests/ppc/nc/lwdwr/lwdwr019_pso.goto_ALL_CLAIMS_2012-10-13_232133_KAnTQF.log</t>
  </si>
  <si>
    <t>/nas/mictau/XP_2012_01_12__0434/tests/ppc/nc/lwdwr/lwdwr019_pso.oepc.goto_ALL_CLAIMS_2012-10-13_232137_682KYk.log</t>
  </si>
  <si>
    <t>/nas/mictau/XP_2012_01_12__0434/tests/ppc/nc/lwdwr/lwdwr018_pso.goto_ALL_CLAIMS_2012-10-13_232022_cbgKZj.log</t>
  </si>
  <si>
    <t>/nas/mictau/XP_2012_01_12__0434/tests/ppc/nc/lwdwr/lwdwr018_pso.oepc.goto_ALL_CLAIMS_2012-10-13_232025_xKoVDf.log</t>
  </si>
  <si>
    <t>/nas/mictau/XP_2012_01_12__0434/tests/ppc/nc/lwdwr/lwdwr018_pso.opt.goto_ALL_CLAIMS_2012-10-13_232029_CAZjZu.log</t>
  </si>
  <si>
    <t>/nas/mictau/XP_2012_01_12__0434/tests/ppc/nc/lwdwr/lwdwr018_rmo.goto_ALL_CLAIMS_2012-10-13_232032_7q2v5O.log</t>
  </si>
  <si>
    <t>/nas/mictau/XP_2012_01_12__0434/tests/ppc/nc/lwdwr/lwdwr018_rmo.oepc.goto_ALL_CLAIMS_2012-10-13_232036_BjlkSR.log</t>
  </si>
  <si>
    <t>/nas/mictau/XP_2012_01_12__0434/tests/ppc/nc/lwdwr/lwdwr018_rmo.opt.goto_ALL_CLAIMS_2012-10-13_232040_R4SlWC.log</t>
  </si>
  <si>
    <t>/nas/mictau/XP_2012_01_12__0434/tests/ppc/nc/lwdwr/lwdwr018_sc.goto_ALL_CLAIMS_2012-10-13_231957_zeNhlg.log</t>
  </si>
  <si>
    <t>/nas/mictau/XP_2012_01_12__0434/tests/ppc/nc/lwdwr/lwdwr018_tso.cav11.goto_ALL_CLAIMS_2012-10-13_232001_4tVMeb.log</t>
  </si>
  <si>
    <t>/nas/mictau/XP_2012_01_12__0434/tests/ppc/nc/lwdwr/lwdwr017_sc.goto_ALL_CLAIMS_2012-10-13_231818_j8DqSr.log</t>
  </si>
  <si>
    <t>/nas/mictau/XP_2012_01_12__0434/tests/ppc/nc/lwdwr/lwdwr017_tso.cav11.goto_ALL_CLAIMS_2012-10-13_231821_p8fuJq.log</t>
  </si>
  <si>
    <t>/nas/mictau/XP_2012_01_12__0434/tests/ppc/nc/lwdwr/lwdwr017_tso.goto_ALL_CLAIMS_2012-10-13_231854_i4JBLC.log</t>
  </si>
  <si>
    <t>/nas/mictau/XP_2012_01_12__0434/tests/ppc/nc/lwdwr/lwdwr017_tso.oepc.goto_ALL_CLAIMS_2012-10-13_231858_VaQwYu.log</t>
  </si>
  <si>
    <t>/nas/mictau/XP_2012_01_12__0434/tests/ppc/nc/lwdwr/lwdwr017_tso.opt.goto_ALL_CLAIMS_2012-10-13_231902_F2soWy.log</t>
  </si>
  <si>
    <t>/nas/mictau/XP_2012_01_12__0434/tests/ppc/nc/lwdwr/lwdwr020_power.opt.goto_ALL_CLAIMS_2012-10-13_232943_kt6FLT.log</t>
  </si>
  <si>
    <t>/nas/mictau/XP_2012_01_12__0434/tests/ppc/nc/lwdwr/lwdwr020_pso.goto_ALL_CLAIMS_2012-10-13_232409_rEVwqv.log</t>
  </si>
  <si>
    <t>/nas/mictau/XP_2012_01_12__0434/tests/ppc/nc/lwdwr/lwdwr020_pso.oepc.goto_ALL_CLAIMS_2012-10-13_232413_wmMnZT.log</t>
  </si>
  <si>
    <t>/nas/mictau/XP_2012_01_12__0434/tests/ppc/nc/lwdwr/lwdwr020_pso.opt.goto_ALL_CLAIMS_2012-10-13_232417_cZ5z2P.log</t>
  </si>
  <si>
    <t>/nas/mictau/XP_2012_01_12__0434/tests/ppc/nc/lwdwr/lwdwr020_rmo.goto_ALL_CLAIMS_2012-10-13_232421_6CBHdi.log</t>
  </si>
  <si>
    <t>/nas/mictau/XP_2012_01_12__0434/tests/ppc/nc/lwdwr/lwdwr019_pso.opt.goto_ALL_CLAIMS_2012-10-13_232142_DNjzuG.log</t>
  </si>
  <si>
    <t>/nas/mictau/XP_2012_01_12__0434/tests/ppc/nc/lwdwr/lwdwr019_rmo.goto_ALL_CLAIMS_2012-10-13_232146_5NOQxM.log</t>
  </si>
  <si>
    <t>/nas/mictau/XP_2012_01_12__0434/tests/ppc/nc/lwdwr/lwdwr019_rmo.oepc.goto_ALL_CLAIMS_2012-10-13_232150_FRYNt5.log</t>
  </si>
  <si>
    <t>/nas/mictau/XP_2012_01_12__0434/tests/ppc/nc/lwdwr/lwdwr019_rmo.opt.goto_ALL_CLAIMS_2012-10-13_232154_F8AyVS.log</t>
  </si>
  <si>
    <t>/nas/mictau/XP_2012_01_12__0434/tests/ppc/nc/lwdwr/lwdwr019_sc.goto_ALL_CLAIMS_2012-10-13_232055_OZLkGR.log</t>
  </si>
  <si>
    <t>/nas/mictau/XP_2012_01_12__0434/tests/ppc/nc/lwdwr/lwdwr019_tso.cav11.goto_ALL_CLAIMS_2012-10-13_232058_z3jFwx.log</t>
  </si>
  <si>
    <t>/nas/mictau/XP_2012_01_12__0434/tests/ppc/nc/lwdwr/lwdwr019_tso.goto_ALL_CLAIMS_2012-10-13_232121_YkeFk6.log</t>
  </si>
  <si>
    <t>/nas/mictau/XP_2012_01_12__0434/tests/ppc/nc/lwdwr/lwdwr019_tso.oepc.goto_ALL_CLAIMS_2012-10-13_232125_Hvb14t.log</t>
  </si>
  <si>
    <t>/nas/mictau/XP_2012_01_12__0434/tests/ppc/nc/lwdwr/lwdwr018_tso.goto_ALL_CLAIMS_2012-10-13_232010_5QFU03.log</t>
  </si>
  <si>
    <t>/nas/mictau/XP_2012_01_12__0434/tests/ppc/nc/lwdwr/lwdwr018_tso.oepc.goto_ALL_CLAIMS_2012-10-13_232014_sDn5rE.log</t>
  </si>
  <si>
    <t>/nas/mictau/XP_2012_01_12__0434/tests/ppc/nc/lwdwr/lwdwr018_tso.opt.goto_ALL_CLAIMS_2012-10-13_232017_B82t7t.log</t>
  </si>
  <si>
    <t>/nas/mictau/XP_2012_01_12__0434/tests/ppc/nc/lwdwr/lwdwr019_power.goto_ALL_CLAIMS_2012-10-13_232158_e2cttM.log</t>
  </si>
  <si>
    <t>ppc/lwdwr/lwdwr019</t>
  </si>
  <si>
    <t>/nas/mictau/XP_2012_01_12__0434/tests/ppc/nc/lwdwr/lwdwr021_pso.goto_ALL_CLAIMS_2012-10-13_233057_1xwygq.log</t>
  </si>
  <si>
    <t>/nas/mictau/XP_2012_01_12__0434/tests/ppc/nc/lwdwr/lwdwr021_pso.oepc.goto_ALL_CLAIMS_2012-10-13_233105_NpUNK7.log</t>
  </si>
  <si>
    <t>/nas/mictau/XP_2012_01_12__0434/tests/ppc/nc/lwdwr/lwdwr021_pso.opt.goto_ALL_CLAIMS_2012-10-13_233114_8TNr21.log</t>
  </si>
  <si>
    <t>/nas/mictau/XP_2012_01_12__0434/tests/ppc/nc/lwdwr/lwdwr021_rmo.goto_ALL_CLAIMS_2012-10-13_233122_kvGBmn.log</t>
  </si>
  <si>
    <t>/nas/mictau/XP_2012_01_12__0434/tests/ppc/nc/lwdwr/lwdwr021_rmo.oepc.goto_ALL_CLAIMS_2012-10-13_233131_Ghx1HT.log</t>
  </si>
  <si>
    <t>/nas/mictau/XP_2012_01_12__0434/tests/ppc/nc/lwdwr/lwdwr020_rmo.oepc.goto_ALL_CLAIMS_2012-10-13_232425_rcWWGJ.log</t>
  </si>
  <si>
    <t>/nas/mictau/XP_2012_01_12__0434/tests/ppc/nc/lwdwr/lwdwr020_rmo.opt.goto_ALL_CLAIMS_2012-10-13_232429_Wncubu.log</t>
  </si>
  <si>
    <t>/nas/mictau/XP_2012_01_12__0434/tests/ppc/nc/lwdwr/lwdwr020_sc.goto_ALL_CLAIMS_2012-10-13_232209_jmG9Zg.log</t>
  </si>
  <si>
    <t>/nas/mictau/XP_2012_01_12__0434/tests/ppc/nc/lwdwr/lwdwr020_tso.cav11.goto_ALL_CLAIMS_2012-10-13_232212_Yea32I.log</t>
  </si>
  <si>
    <t>/nas/mictau/XP_2012_01_12__0434/tests/ppc/nc/lwdwr/lwdwr020_tso.goto_ALL_CLAIMS_2012-10-13_232357_JeMTHY.log</t>
  </si>
  <si>
    <t>/nas/mictau/XP_2012_01_12__0434/tests/ppc/nc/lwdwr/lwdwr020_tso.oepc.goto_ALL_CLAIMS_2012-10-13_232401_bes5vE.log</t>
  </si>
  <si>
    <t>/nas/mictau/XP_2012_01_12__0434/tests/ppc/nc/lwdwr/lwdwr020_tso.opt.goto_ALL_CLAIMS_2012-10-13_232405_eK8ZjP.log</t>
  </si>
  <si>
    <t>/nas/mictau/XP_2012_01_12__0434/tests/ppc/nc/lwdwr/lwdwr021_power.goto_ALL_CLAIMS_2012-10-13_233150_5MVxK8.log</t>
  </si>
  <si>
    <t>/nas/mictau/XP_2012_01_12__0434/tests/ppc/nc/lwdwr/lwdwr019_tso.opt.goto_ALL_CLAIMS_2012-10-13_232129_R9hKNk.log</t>
  </si>
  <si>
    <t>/nas/mictau/XP_2012_01_12__0434/tests/ppc/nc/lwdwr/lwdwr020_power.goto_ALL_CLAIMS_2012-10-13_232434_SJLbQ6.log</t>
  </si>
  <si>
    <t>ppc/lwdwr/lwdwr020</t>
  </si>
  <si>
    <t>/nas/mictau/XP_2012_01_12__0434/tests/ppc/nc/lwdwr/lwdwr020_power.oepc.goto_ALL_CLAIMS_2012-10-13_232939_AAO2qH.log</t>
  </si>
  <si>
    <t>/nas/mictau/XP_2012_01_12__0434/tests/ppc/nc/lwswr/lwswr000_pso.oepc.goto_ALL_CLAIMS_2012-10-13_224700_OeyXfu.log</t>
  </si>
  <si>
    <t>/nas/mictau/XP_2012_01_12__0434/tests/ppc/nc/lwswr/lwswr000_pso.opt.goto_ALL_CLAIMS_2012-10-13_224825_741E8v.log</t>
  </si>
  <si>
    <t>/nas/mictau/XP_2012_01_12__0434/tests/ppc/nc/lwswr/lwswr000_rmo.goto_ALL_CLAIMS_2012-10-13_225051_zhK5CN.log</t>
  </si>
  <si>
    <t>/nas/mictau/XP_2012_01_12__0434/tests/ppc/nc/lwswr/lwswr000_rmo.oepc.goto_ALL_CLAIMS_2012-10-13_225214_aKy6wA.log</t>
  </si>
  <si>
    <t>/nas/mictau/XP_2012_01_12__0434/tests/ppc/nc/lwswr/lwswr000_rmo.opt.goto_ALL_CLAIMS_2012-10-13_225344_AmkGpG.log</t>
  </si>
  <si>
    <t>/nas/mictau/XP_2012_01_12__0434/tests/ppc/nc/lwswr/lwswr000_sc.goto_ALL_CLAIMS_2012-10-13_224156_5E1Ip7.log</t>
  </si>
  <si>
    <t>/nas/mictau/XP_2012_01_12__0434/tests/ppc/nc/lwdwr/lwdwr021_rmo.opt.goto_ALL_CLAIMS_2012-10-13_233140_JhytJ5.log</t>
  </si>
  <si>
    <t>/nas/mictau/XP_2012_01_12__0434/tests/ppc/nc/lwdwr/lwdwr021_sc.goto_ALL_CLAIMS_2012-10-13_232947_vo0kRZ.log</t>
  </si>
  <si>
    <t>/nas/mictau/XP_2012_01_12__0434/tests/ppc/nc/lwdwr/lwdwr021_tso.cav11.goto_ALL_CLAIMS_2012-10-13_232950_GfNkNt.log</t>
  </si>
  <si>
    <t>/nas/mictau/XP_2012_01_12__0434/tests/ppc/nc/lwdwr/lwdwr021_tso.goto_ALL_CLAIMS_2012-10-13_233031_RuUNsh.log</t>
  </si>
  <si>
    <t>/nas/mictau/XP_2012_01_12__0434/tests/ppc/nc/lwdwr/lwdwr021_tso.oepc.goto_ALL_CLAIMS_2012-10-13_233040_ixVief.log</t>
  </si>
  <si>
    <t>/nas/mictau/XP_2012_01_12__0434/tests/ppc/nc/lwdwr/lwdwr021_tso.opt.goto_ALL_CLAIMS_2012-10-13_233048_MParbU.log</t>
  </si>
  <si>
    <t>/nas/mictau/XP_2012_01_12__0434/tests/ppc/nc/lwswr/lwswr000_power.goto_ALL_CLAIMS_2012-10-13_225607_52g1Vu.log</t>
  </si>
  <si>
    <t>ppc/lwswr/lwswr000</t>
  </si>
  <si>
    <t>/nas/mictau/XP_2012_01_12__0434/tests/ppc/nc/lwswr/lwswr000_power.oepc.goto_ALL_CLAIMS_2012-10-13_230049_pwmJLd.log</t>
  </si>
  <si>
    <t>ppc/lwdwr/lwdwr021</t>
  </si>
  <si>
    <t>/nas/mictau/XP_2012_01_12__0434/tests/ppc/nc/lwdwr/lwdwr021_power.oepc.goto_ALL_CLAIMS_2012-10-13_233242_6CSDuE.log</t>
  </si>
  <si>
    <t>/nas/mictau/XP_2012_01_12__0434/tests/ppc/nc/lwdwr/lwdwr021_power.opt.goto_ALL_CLAIMS_2012-10-13_233251_st5A4V.log</t>
  </si>
  <si>
    <t>/nas/mictau/XP_2012_01_12__0434/tests/ppc/nc/lwswr/lwswr001_rmo.goto_ALL_CLAIMS_2012-10-13_230355_mB0ucc.log</t>
  </si>
  <si>
    <t>/nas/mictau/XP_2012_01_12__0434/tests/ppc/nc/lwswr/lwswr001_rmo.oepc.goto_ALL_CLAIMS_2012-10-13_230440_zseYcN.log</t>
  </si>
  <si>
    <t>/nas/mictau/XP_2012_01_12__0434/tests/ppc/nc/lwswr/lwswr001_rmo.opt.goto_ALL_CLAIMS_2012-10-13_230445_Nt1gZb.log</t>
  </si>
  <si>
    <t>/nas/mictau/XP_2012_01_12__0434/tests/ppc/nc/lwswr/lwswr001_sc.goto_ALL_CLAIMS_2012-10-13_230135_2Rbauh.log</t>
  </si>
  <si>
    <t>/nas/mictau/XP_2012_01_12__0434/tests/ppc/nc/lwswr/lwswr001_tso.cav11.goto_ALL_CLAIMS_2012-10-13_230139_3QIfpp.log</t>
  </si>
  <si>
    <t>/nas/mictau/XP_2012_01_12__0434/tests/ppc/nc/lwswr/lwswr001_tso.goto_ALL_CLAIMS_2012-10-13_230218_mM8sA5.log</t>
  </si>
  <si>
    <t>/nas/mictau/XP_2012_01_12__0434/tests/ppc/nc/lwswr/lwswr000_tso.cav11.goto_ALL_CLAIMS_2012-10-13_224200_2o2sZr.log</t>
  </si>
  <si>
    <t>/nas/mictau/XP_2012_01_12__0434/tests/ppc/nc/lwswr/lwswr000_tso.goto_ALL_CLAIMS_2012-10-13_224307_zNgzR6.log</t>
  </si>
  <si>
    <t>/nas/mictau/XP_2012_01_12__0434/tests/ppc/nc/lwswr/lwswr000_tso.oepc.goto_ALL_CLAIMS_2012-10-13_224420_IFkPGl.log</t>
  </si>
  <si>
    <t>/nas/mictau/XP_2012_01_12__0434/tests/ppc/nc/lwswr/lwswr000_tso.opt.goto_ALL_CLAIMS_2012-10-13_224455_z5SA4X.log</t>
  </si>
  <si>
    <t>/nas/mictau/XP_2012_01_12__0434/tests/ppc/nc/lwswr/lwswr001_power.goto_ALL_CLAIMS_2012-10-13_230450_WGFDEM.log</t>
  </si>
  <si>
    <t>ppc/lwswr/lwswr001</t>
  </si>
  <si>
    <t>/nas/mictau/XP_2012_01_12__0434/tests/ppc/nc/lwswr/lwswr001_power.oepc.goto_ALL_CLAIMS_2012-10-13_230546_vpOUKi.log</t>
  </si>
  <si>
    <t>/nas/mictau/XP_2012_01_12__0434/tests/ppc/nc/lwswr/lwswr001_power.opt.goto_ALL_CLAIMS_2012-10-13_230550_vRNp33.log</t>
  </si>
  <si>
    <t>/nas/mictau/XP_2012_01_12__0434/tests/ppc/nc/lwswr/lwswr001_pso.goto_ALL_CLAIMS_2012-10-13_230307_PjQQTz.log</t>
  </si>
  <si>
    <t>/nas/mictau/XP_2012_01_12__0434/tests/ppc/nc/lwswr/lwswr000_power.opt.goto_ALL_CLAIMS_2012-10-13_230112_mVOFaF.log</t>
  </si>
  <si>
    <t>/nas/mictau/XP_2012_01_12__0434/tests/ppc/nc/lwswr/lwswr000_pso.goto_ALL_CLAIMS_2012-10-13_224546_SIXupe.log</t>
  </si>
  <si>
    <t>/nas/mictau/XP_2012_01_12__0434/tests/ppc/nc/lwswr/lwswr002_rmo.opt.goto_ALL_CLAIMS_2012-10-13_230732_PiHh10.log</t>
  </si>
  <si>
    <t>/nas/mictau/XP_2012_01_12__0434/tests/ppc/nc/lwswr/lwswr002_sc.goto_ALL_CLAIMS_2012-10-13_230556_GWTOju.log</t>
  </si>
  <si>
    <t>/nas/mictau/XP_2012_01_12__0434/tests/ppc/nc/lwswr/lwswr002_tso.cav11.goto_ALL_CLAIMS_2012-10-13_230559_mE1FPh.log</t>
  </si>
  <si>
    <t>/nas/mictau/XP_2012_01_12__0434/tests/ppc/nc/lwswr/lwswr002_tso.goto_ALL_CLAIMS_2012-10-13_230616_sWLeH7.log</t>
  </si>
  <si>
    <t>/nas/mictau/XP_2012_01_12__0434/tests/ppc/nc/lwswr/lwswr002_tso.oepc.goto_ALL_CLAIMS_2012-10-13_230633_LX8AsK.log</t>
  </si>
  <si>
    <t>/nas/mictau/XP_2012_01_12__0434/tests/ppc/nc/lwswr/lwswr002_tso.opt.goto_ALL_CLAIMS_2012-10-13_230638_ATn2S3.log</t>
  </si>
  <si>
    <t>/nas/mictau/XP_2012_01_12__0434/tests/ppc/nc/lwswr/lwswr001_tso.oepc.goto_ALL_CLAIMS_2012-10-13_230257_tKoIjz.log</t>
  </si>
  <si>
    <t>/nas/mictau/XP_2012_01_12__0434/tests/ppc/nc/lwswr/lwswr001_tso.opt.goto_ALL_CLAIMS_2012-10-13_230302_ez20lQ.log</t>
  </si>
  <si>
    <t>/nas/mictau/XP_2012_01_12__0434/tests/ppc/nc/lwswr/lwswr002_power.goto_ALL_CLAIMS_2012-10-13_230736_2fCDFP.log</t>
  </si>
  <si>
    <t>ppc/lwswr/lwswr002</t>
  </si>
  <si>
    <t>/nas/mictau/XP_2012_01_12__0434/tests/ppc/nc/lwswr/lwswr002_power.oepc.goto_ALL_CLAIMS_2012-10-13_230756_6EpwSh.log</t>
  </si>
  <si>
    <t>/nas/mictau/XP_2012_01_12__0434/tests/ppc/nc/lwswr/lwswr002_power.opt.goto_ALL_CLAIMS_2012-10-13_230801_rZtoGY.log</t>
  </si>
  <si>
    <t>/nas/mictau/XP_2012_01_12__0434/tests/ppc/nc/lwswr/lwswr002_pso.goto_ALL_CLAIMS_2012-10-13_230642_KYPt1e.log</t>
  </si>
  <si>
    <t>/nas/mictau/XP_2012_01_12__0434/tests/ppc/nc/lwswr/lwswr002_pso.oepc.goto_ALL_CLAIMS_2012-10-13_230659_ie0AkM.log</t>
  </si>
  <si>
    <t>/nas/mictau/XP_2012_01_12__0434/tests/ppc/nc/lwswr/lwswr002_pso.opt.goto_ALL_CLAIMS_2012-10-13_230704_NzSpce.log</t>
  </si>
  <si>
    <t>/nas/mictau/XP_2012_01_12__0434/tests/ppc/nc/lwswr/lwswr001_pso.oepc.goto_ALL_CLAIMS_2012-10-13_230344_p898Kt.log</t>
  </si>
  <si>
    <t>/nas/mictau/XP_2012_01_12__0434/tests/ppc/nc/lwswr/lwswr001_pso.opt.goto_ALL_CLAIMS_2012-10-13_230348_p1sXUi.log</t>
  </si>
  <si>
    <t>/nas/mictau/XP_2012_01_12__0434/tests/ppc/nc/lwswr/lwswr003_rmo.opt.goto_ALL_CLAIMS_2012-10-13_231353_aRbPmR.log</t>
  </si>
  <si>
    <t>/nas/mictau/XP_2012_01_12__0434/tests/ppc/nc/lwswr/lwswr003_sc.goto_ALL_CLAIMS_2012-10-13_230805_LRvoaF.log</t>
  </si>
  <si>
    <t>/nas/mictau/XP_2012_01_12__0434/tests/ppc/nc/lwswr/lwswr003_tso.cav11.goto_ALL_CLAIMS_2012-10-13_230809_tUzXYW.log</t>
  </si>
  <si>
    <t>/nas/mictau/XP_2012_01_12__0434/tests/ppc/nc/lwswr/lwswr003_tso.goto_ALL_CLAIMS_2012-10-13_230923_KBfHSk.log</t>
  </si>
  <si>
    <t>/nas/mictau/XP_2012_01_12__0434/tests/ppc/nc/lwswr/lwswr003_tso.oepc.goto_ALL_CLAIMS_2012-10-13_231042_ZOte6S.log</t>
  </si>
  <si>
    <t>/nas/mictau/XP_2012_01_12__0434/tests/ppc/nc/lwswr/lwswr003_tso.opt.goto_ALL_CLAIMS_2012-10-13_231051_aB52lM.log</t>
  </si>
  <si>
    <t>/nas/mictau/XP_2012_01_12__0434/tests/ppc/plain/podrr/podrr000_power.goto_ALL_CLAIMS_2012-10-13_224657_o7lCcS.log</t>
  </si>
  <si>
    <t>ppc/podrr/podrr000</t>
  </si>
  <si>
    <t>/nas/mictau/XP_2012_01_12__0434/tests/ppc/nc/lwswr/lwswr003_power.goto_ALL_CLAIMS_2012-10-13_231359_UgNlxO.log</t>
  </si>
  <si>
    <t>ppc/lwswr/lwswr003</t>
  </si>
  <si>
    <t>/nas/mictau/XP_2012_01_12__0434/tests/ppc/nc/lwswr/lwswr003_power.oepc.goto_ALL_CLAIMS_2012-10-13_231507_7rasK3.log</t>
  </si>
  <si>
    <t>/nas/mictau/XP_2012_01_12__0434/tests/ppc/nc/lwswr/lwswr003_power.opt.goto_ALL_CLAIMS_2012-10-13_231514_c5tU9b.log</t>
  </si>
  <si>
    <t>/nas/mictau/XP_2012_01_12__0434/tests/ppc/nc/lwswr/lwswr003_pso.goto_ALL_CLAIMS_2012-10-13_231057_7I50Vc.log</t>
  </si>
  <si>
    <t>/nas/mictau/XP_2012_01_12__0434/tests/ppc/nc/lwswr/lwswr003_pso.oepc.goto_ALL_CLAIMS_2012-10-13_231223_Iuo9hm.log</t>
  </si>
  <si>
    <t>/nas/mictau/XP_2012_01_12__0434/tests/ppc/nc/lwswr/lwswr003_pso.opt.goto_ALL_CLAIMS_2012-10-13_231232_xoNPiB.log</t>
  </si>
  <si>
    <t>/nas/mictau/XP_2012_01_12__0434/tests/ppc/nc/lwswr/lwswr003_rmo.goto_ALL_CLAIMS_2012-10-13_231236_BGfxsP.log</t>
  </si>
  <si>
    <t>/nas/mictau/XP_2012_01_12__0434/tests/ppc/nc/lwswr/lwswr002_rmo.goto_ALL_CLAIMS_2012-10-13_230709_lje4iq.log</t>
  </si>
  <si>
    <t>/nas/mictau/XP_2012_01_12__0434/tests/ppc/nc/lwswr/lwswr002_rmo.oepc.goto_ALL_CLAIMS_2012-10-13_230726_4AO9FI.log</t>
  </si>
  <si>
    <t>/nas/mictau/XP_2012_01_12__0434/tests/ppc/plain/podrr/podrr000_tso.cav11.goto_ALL_CLAIMS_2012-10-13_224622_sVWAIY.log</t>
  </si>
  <si>
    <t>/nas/mictau/XP_2012_01_12__0434/tests/ppc/plain/podrr/podrr000_tso.goto_ALL_CLAIMS_2012-10-13_224630_OYbxom.log</t>
  </si>
  <si>
    <t>/nas/mictau/XP_2012_01_12__0434/tests/ppc/plain/podrr/podrr000_tso.oepc.goto_ALL_CLAIMS_2012-10-13_224633_OsS2eo.log</t>
  </si>
  <si>
    <t>/nas/mictau/XP_2012_01_12__0434/tests/ppc/plain/podrr/podrr000_tso.opt.goto_ALL_CLAIMS_2012-10-13_224636_XlskwD.log</t>
  </si>
  <si>
    <t>/nas/mictau/XP_2012_01_12__0434/tests/ppc/plain/podrr/podrr001_power.goto_ALL_CLAIMS_2012-10-13_224824_FN2WmU.log</t>
  </si>
  <si>
    <t>ppc/podrr/podrr001</t>
  </si>
  <si>
    <t>/nas/mictau/XP_2012_01_12__0434/tests/ppc/plain/podrr/podrr001_power.oepc.goto_ALL_CLAIMS_2012-10-13_224827_NkaKQ7.log</t>
  </si>
  <si>
    <t>/nas/mictau/XP_2012_01_12__0434/tests/ppc/plain/podrr/podrr001_power.opt.goto_ALL_CLAIMS_2012-10-13_224830_9FMaCA.log</t>
  </si>
  <si>
    <t>/nas/mictau/XP_2012_01_12__0434/tests/ppc/plain/podrr/podrr000_power.oepc.goto_ALL_CLAIMS_2012-10-13_224700_CoOF2t.log</t>
  </si>
  <si>
    <t>/nas/mictau/XP_2012_01_12__0434/tests/ppc/plain/podrr/podrr000_power.opt.goto_ALL_CLAIMS_2012-10-13_224703_mqP9m5.log</t>
  </si>
  <si>
    <t>/nas/mictau/XP_2012_01_12__0434/tests/ppc/plain/podrr/podrr000_pso.goto_ALL_CLAIMS_2012-10-13_224639_Rezg9P.log</t>
  </si>
  <si>
    <t>/nas/mictau/XP_2012_01_12__0434/tests/ppc/plain/podrr/podrr000_pso.oepc.goto_ALL_CLAIMS_2012-10-13_224641_8s1aMW.log</t>
  </si>
  <si>
    <t>/nas/mictau/XP_2012_01_12__0434/tests/ppc/plain/podrr/podrr000_pso.opt.goto_ALL_CLAIMS_2012-10-13_224644_6GflwS.log</t>
  </si>
  <si>
    <t>/nas/mictau/XP_2012_01_12__0434/tests/ppc/plain/podrr/podrr000_rmo.goto_ALL_CLAIMS_2012-10-13_224647_XUgZQc.log</t>
  </si>
  <si>
    <t>/nas/mictau/XP_2012_01_12__0434/tests/ppc/plain/podrr/podrr000_rmo.oepc.goto_ALL_CLAIMS_2012-10-13_224650_ELTSKd.log</t>
  </si>
  <si>
    <t>/nas/mictau/XP_2012_01_12__0434/tests/ppc/plain/podrr/podrr000_rmo.opt.goto_ALL_CLAIMS_2012-10-13_224654_TdbC0J.log</t>
  </si>
  <si>
    <t>/nas/mictau/XP_2012_01_12__0434/tests/ppc/nc/lwswr/lwswr003_rmo.oepc.goto_ALL_CLAIMS_2012-10-13_231347_DKgcWu.log</t>
  </si>
  <si>
    <t>/nas/mictau/XP_2012_01_12__0434/tests/ppc/plain/podrr/podrr001_tso.cav11.goto_ALL_CLAIMS_2012-10-13_224710_u5Ijdb.log</t>
  </si>
  <si>
    <t>/nas/mictau/XP_2012_01_12__0434/tests/ppc/plain/podrr/podrr001_tso.goto_ALL_CLAIMS_2012-10-13_224756_e3xNX7.log</t>
  </si>
  <si>
    <t>/nas/mictau/XP_2012_01_12__0434/tests/ppc/plain/podrr/podrr001_tso.oepc.goto_ALL_CLAIMS_2012-10-13_224758_qE86vC.log</t>
  </si>
  <si>
    <t>/nas/mictau/XP_2012_01_12__0434/tests/ppc/plain/podrr/podrr001_tso.opt.goto_ALL_CLAIMS_2012-10-13_224801_BdTm9g.log</t>
  </si>
  <si>
    <t>/nas/mictau/XP_2012_01_12__0434/tests/ppc/plain/podrr/podrr002_power.goto_ALL_CLAIMS_2012-10-13_225047_E9ZEKm.log</t>
  </si>
  <si>
    <t>ppc/podrr/podrr002</t>
  </si>
  <si>
    <t>/nas/mictau/XP_2012_01_12__0434/tests/ppc/plain/podrr/podrr002_power.oepc.goto_ALL_CLAIMS_2012-10-13_225338_OUssvZ.log</t>
  </si>
  <si>
    <t>/nas/mictau/XP_2012_01_12__0434/tests/ppc/plain/podrr/podrr002_power.opt.goto_ALL_CLAIMS_2012-10-13_225342_6fu4H7.log</t>
  </si>
  <si>
    <t>/nas/mictau/XP_2012_01_12__0434/tests/ppc/plain/podrr/podrr002_pso.goto_ALL_CLAIMS_2012-10-13_225027_jXoxoW.log</t>
  </si>
  <si>
    <t>/nas/mictau/XP_2012_01_12__0434/tests/ppc/plain/podrr/podrr001_pso.goto_ALL_CLAIMS_2012-10-13_224804_FOBZpX.log</t>
  </si>
  <si>
    <t>/nas/mictau/XP_2012_01_12__0434/tests/ppc/plain/podrr/podrr001_pso.oepc.goto_ALL_CLAIMS_2012-10-13_224807_as3Tv4.log</t>
  </si>
  <si>
    <t>/nas/mictau/XP_2012_01_12__0434/tests/ppc/plain/podrr/podrr001_pso.opt.goto_ALL_CLAIMS_2012-10-13_224810_oYufa2.log</t>
  </si>
  <si>
    <t>/nas/mictau/XP_2012_01_12__0434/tests/ppc/plain/podrr/podrr001_rmo.goto_ALL_CLAIMS_2012-10-13_224813_qoDWwU.log</t>
  </si>
  <si>
    <t>/nas/mictau/XP_2012_01_12__0434/tests/ppc/plain/podrr/podrr001_rmo.oepc.goto_ALL_CLAIMS_2012-10-13_224817_UxG3vR.log</t>
  </si>
  <si>
    <t>/nas/mictau/XP_2012_01_12__0434/tests/ppc/plain/podrr/podrr001_rmo.opt.goto_ALL_CLAIMS_2012-10-13_224820_yJS4bg.log</t>
  </si>
  <si>
    <t>/nas/mictau/XP_2012_01_12__0434/tests/ppc/plain/podrr/podrr001_sc.goto_ALL_CLAIMS_2012-10-13_224707_sue9Dy.log</t>
  </si>
  <si>
    <t>/nas/mictau/XP_2012_01_12__0434/tests/ppc/plain/podrr/podrr000_sc.goto_ALL_CLAIMS_2012-10-13_224619_ywOKhu.log</t>
  </si>
  <si>
    <t>/nas/mictau/XP_2012_01_12__0434/tests/ppc/plain/podrr/podrr003_tso.goto_ALL_CLAIMS_2012-10-13_225430_kkQKdP.log</t>
  </si>
  <si>
    <t>/nas/mictau/XP_2012_01_12__0434/tests/ppc/plain/podrr/podrr002_tso.goto_ALL_CLAIMS_2012-10-13_225018_87tXj0.log</t>
  </si>
  <si>
    <t>/nas/mictau/XP_2012_01_12__0434/tests/ppc/plain/podrr/podrr002_tso.oepc.goto_ALL_CLAIMS_2012-10-13_225021_HFryX8.log</t>
  </si>
  <si>
    <t>/nas/mictau/XP_2012_01_12__0434/tests/ppc/plain/podrr/podrr002_tso.opt.goto_ALL_CLAIMS_2012-10-13_225024_VcbRFA.log</t>
  </si>
  <si>
    <t>/nas/mictau/XP_2012_01_12__0434/tests/ppc/plain/podrr/podrr003_power.goto_ALL_CLAIMS_2012-10-13_225507_78r6oV.log</t>
  </si>
  <si>
    <t>ppc/podrr/podrr003</t>
  </si>
  <si>
    <t>/nas/mictau/XP_2012_01_12__0434/tests/ppc/plain/podrr/podrr003_power.oepc.goto_ALL_CLAIMS_2012-10-13_225514_OvCsCt.log</t>
  </si>
  <si>
    <t>/nas/mictau/XP_2012_01_12__0434/tests/ppc/plain/podrr/podrr003_power.opt.goto_ALL_CLAIMS_2012-10-13_225521_7M1oEd.log</t>
  </si>
  <si>
    <t>/nas/mictau/XP_2012_01_12__0434/tests/ppc/plain/podrr/podrr003_pso.goto_ALL_CLAIMS_2012-10-13_225439_EdY2L6.log</t>
  </si>
  <si>
    <t>/nas/mictau/XP_2012_01_12__0434/tests/ppc/plain/podrr/podrr003_pso.oepc.goto_ALL_CLAIMS_2012-10-13_225441_WA1vCJ.log</t>
  </si>
  <si>
    <t>/nas/mictau/XP_2012_01_12__0434/tests/ppc/plain/podrr/podrr002_pso.oepc.goto_ALL_CLAIMS_2012-10-13_225030_4V4C0a.log</t>
  </si>
  <si>
    <t>/nas/mictau/XP_2012_01_12__0434/tests/ppc/plain/podrr/podrr002_pso.opt.goto_ALL_CLAIMS_2012-10-13_225032_1pIgUL.log</t>
  </si>
  <si>
    <t>/nas/mictau/XP_2012_01_12__0434/tests/ppc/plain/podrr/podrr002_rmo.goto_ALL_CLAIMS_2012-10-13_225036_Uu6W7d.log</t>
  </si>
  <si>
    <t>/nas/mictau/XP_2012_01_12__0434/tests/ppc/plain/podrr/podrr002_rmo.oepc.goto_ALL_CLAIMS_2012-10-13_225039_0BR8Qi.log</t>
  </si>
  <si>
    <t>/nas/mictau/XP_2012_01_12__0434/tests/ppc/plain/podrr/podrr002_rmo.opt.goto_ALL_CLAIMS_2012-10-13_225043_zgGct9.log</t>
  </si>
  <si>
    <t>/nas/mictau/XP_2012_01_12__0434/tests/ppc/plain/podrr/podrr002_sc.goto_ALL_CLAIMS_2012-10-13_224834_cc0T2W.log</t>
  </si>
  <si>
    <t>/nas/mictau/XP_2012_01_12__0434/tests/ppc/plain/podrr/podrr002_tso.cav11.goto_ALL_CLAIMS_2012-10-13_224837_dYyJOU.log</t>
  </si>
  <si>
    <t>/nas/mictau/XP_2012_01_12__0434/tests/ppc/plain/podrw/podrw000_tso.oepc.goto_ALL_CLAIMS_2012-10-13_225750_gMk7nw.log</t>
  </si>
  <si>
    <t>/nas/mictau/XP_2012_01_12__0434/tests/ppc/plain/podrw/podrw000_tso.opt.goto_ALL_CLAIMS_2012-10-13_225753_xbh6oM.log</t>
  </si>
  <si>
    <t>/nas/mictau/XP_2012_01_12__0434/tests/ppc/plain/podrr/podrr003_tso.oepc.goto_ALL_CLAIMS_2012-10-13_225433_HJn8Hg.log</t>
  </si>
  <si>
    <t>/nas/mictau/XP_2012_01_12__0434/tests/ppc/plain/podrr/podrr003_tso.opt.goto_ALL_CLAIMS_2012-10-13_225436_FvFzRI.log</t>
  </si>
  <si>
    <t>/nas/mictau/XP_2012_01_12__0434/tests/ppc/plain/podrw/podrw000_power.goto_ALL_CLAIMS_2012-10-13_225813_4816zJ.log</t>
  </si>
  <si>
    <t>ppc/podrw/podrw000</t>
  </si>
  <si>
    <t>/nas/mictau/XP_2012_01_12__0434/tests/ppc/plain/podrw/podrw000_power.oepc.goto_ALL_CLAIMS_2012-10-13_225818_63a6Sd.log</t>
  </si>
  <si>
    <t>/nas/mictau/XP_2012_01_12__0434/tests/ppc/plain/podrw/podrw000_power.opt.goto_ALL_CLAIMS_2012-10-13_225822_4Z6xgv.log</t>
  </si>
  <si>
    <t>/nas/mictau/XP_2012_01_12__0434/tests/ppc/plain/podrw/podrw000_pso.goto_ALL_CLAIMS_2012-10-13_225756_q3GZCo.log</t>
  </si>
  <si>
    <t>/nas/mictau/XP_2012_01_12__0434/tests/ppc/plain/podrw/podrw000_pso.oepc.goto_ALL_CLAIMS_2012-10-13_225758_TQWReK.log</t>
  </si>
  <si>
    <t>/nas/mictau/XP_2012_01_12__0434/tests/ppc/plain/podrw/podrw000_pso.opt.goto_ALL_CLAIMS_2012-10-13_225801_6TOeVB.log</t>
  </si>
  <si>
    <t>/nas/mictau/XP_2012_01_12__0434/tests/ppc/plain/podrr/podrr003_pso.opt.goto_ALL_CLAIMS_2012-10-13_225444_udRdHM.log</t>
  </si>
  <si>
    <t>/nas/mictau/XP_2012_01_12__0434/tests/ppc/plain/podrr/podrr003_rmo.goto_ALL_CLAIMS_2012-10-13_225447_AnMbM1.log</t>
  </si>
  <si>
    <t>/nas/mictau/XP_2012_01_12__0434/tests/ppc/plain/podrr/podrr003_rmo.oepc.goto_ALL_CLAIMS_2012-10-13_225453_SGkD4A.log</t>
  </si>
  <si>
    <t>/nas/mictau/XP_2012_01_12__0434/tests/ppc/plain/podrr/podrr003_rmo.opt.goto_ALL_CLAIMS_2012-10-13_225500_DxUMgj.log</t>
  </si>
  <si>
    <t>/nas/mictau/XP_2012_01_12__0434/tests/ppc/plain/podrr/podrr003_sc.goto_ALL_CLAIMS_2012-10-13_225346_ZcXx27.log</t>
  </si>
  <si>
    <t>/nas/mictau/XP_2012_01_12__0434/tests/ppc/plain/podrr/podrr003_tso.cav11.goto_ALL_CLAIMS_2012-10-13_225348_XYvBMZ.log</t>
  </si>
  <si>
    <t>/nas/mictau/XP_2012_01_12__0434/tests/ppc/plain/podrwposwr/podrwposwr000_power.goto_ALL_CLAIMS_2012-10-13_224309_1YrFU8.log</t>
  </si>
  <si>
    <t>ppc/podrwposwr/podrwposwr000</t>
  </si>
  <si>
    <t>/nas/mictau/XP_2012_01_12__0434/tests/ppc/plain/podrwposwr/podrwposwr000_power.oepc.goto_ALL_CLAIMS_2012-10-13_224320_l7Hlk4.log</t>
  </si>
  <si>
    <t>/nas/mictau/XP_2012_01_12__0434/tests/ppc/plain/podrw/podrw001_power.goto_ALL_CLAIMS_2012-10-13_225937_rlxtsB.log</t>
  </si>
  <si>
    <t>ppc/podrw/podrw001</t>
  </si>
  <si>
    <t>/nas/mictau/XP_2012_01_12__0434/tests/ppc/plain/podrw/podrw001_power.oepc.goto_ALL_CLAIMS_2012-10-13_225944_v6ZCas.log</t>
  </si>
  <si>
    <t>/nas/mictau/XP_2012_01_12__0434/tests/ppc/plain/podrw/podrw001_power.opt.goto_ALL_CLAIMS_2012-10-13_225949_9LcubY.log</t>
  </si>
  <si>
    <t>/nas/mictau/XP_2012_01_12__0434/tests/ppc/plain/podrw/podrw001_pso.goto_ALL_CLAIMS_2012-10-13_225918_3DaVfP.log</t>
  </si>
  <si>
    <t>/nas/mictau/XP_2012_01_12__0434/tests/ppc/plain/podrw/podrw001_pso.oepc.goto_ALL_CLAIMS_2012-10-13_225920_Xmj2t1.log</t>
  </si>
  <si>
    <t>/nas/mictau/XP_2012_01_12__0434/tests/ppc/plain/podrw/podrw001_pso.opt.goto_ALL_CLAIMS_2012-10-13_225923_t6Sx9M.log</t>
  </si>
  <si>
    <t>/nas/mictau/XP_2012_01_12__0434/tests/ppc/plain/podrw/podrw001_rmo.goto_ALL_CLAIMS_2012-10-13_225926_pfkUKG.log</t>
  </si>
  <si>
    <t>/nas/mictau/XP_2012_01_12__0434/tests/ppc/plain/podrw/podrw001_rmo.oepc.goto_ALL_CLAIMS_2012-10-13_225929_Izrq2d.log</t>
  </si>
  <si>
    <t>/nas/mictau/XP_2012_01_12__0434/tests/ppc/plain/podrw/podrw000_rmo.goto_ALL_CLAIMS_2012-10-13_225804_hmUpt2.log</t>
  </si>
  <si>
    <t>/nas/mictau/XP_2012_01_12__0434/tests/ppc/plain/podrw/podrw000_rmo.oepc.goto_ALL_CLAIMS_2012-10-13_225807_5Msvdv.log</t>
  </si>
  <si>
    <t>/nas/mictau/XP_2012_01_12__0434/tests/ppc/plain/podrw/podrw000_rmo.opt.goto_ALL_CLAIMS_2012-10-13_225810_DDTSUJ.log</t>
  </si>
  <si>
    <t>/nas/mictau/XP_2012_01_12__0434/tests/ppc/plain/podrw/podrw000_sc.goto_ALL_CLAIMS_2012-10-13_225732_fgJTSf.log</t>
  </si>
  <si>
    <t>/nas/mictau/XP_2012_01_12__0434/tests/ppc/plain/podrw/podrw000_tso.cav11.goto_ALL_CLAIMS_2012-10-13_225735_o57dZM.log</t>
  </si>
  <si>
    <t>/nas/mictau/XP_2012_01_12__0434/tests/ppc/plain/podrw/podrw000_tso.goto_ALL_CLAIMS_2012-10-13_225747_vz5rLT.log</t>
  </si>
  <si>
    <t>/nas/mictau/XP_2012_01_12__0434/tests/ppc/plain/podrwposwr/podrwposwr001_power.goto_ALL_CLAIMS_2012-10-13_224509_asx4ih.log</t>
  </si>
  <si>
    <t>ppc/podrwposwr/podrwposwr001</t>
  </si>
  <si>
    <t>/nas/mictau/XP_2012_01_12__0434/tests/ppc/plain/podrwposwr/podrwposwr001_power.oepc.goto_ALL_CLAIMS_2012-10-13_224524_trWcxt.log</t>
  </si>
  <si>
    <t>/nas/mictau/XP_2012_01_12__0434/tests/ppc/plain/podrwposwr/podrwposwr000_power.opt.goto_ALL_CLAIMS_2012-10-13_224326_6XosDF.log</t>
  </si>
  <si>
    <t>/nas/mictau/XP_2012_01_12__0434/tests/ppc/plain/podrwposwr/podrwposwr000_pso.goto_ALL_CLAIMS_2012-10-13_224232_z14BCd.log</t>
  </si>
  <si>
    <t>/nas/mictau/XP_2012_01_12__0434/tests/ppc/plain/podrwposwr/podrwposwr000_pso.oepc.goto_ALL_CLAIMS_2012-10-13_224237_aEW4iq.log</t>
  </si>
  <si>
    <t>/nas/mictau/XP_2012_01_12__0434/tests/ppc/plain/podrwposwr/podrwposwr000_pso.opt.goto_ALL_CLAIMS_2012-10-13_224242_ZKBa2x.log</t>
  </si>
  <si>
    <t>/nas/mictau/XP_2012_01_12__0434/tests/ppc/plain/podrwposwr/podrwposwr000_rmo.goto_ALL_CLAIMS_2012-10-13_224247_Gxcxm3.log</t>
  </si>
  <si>
    <t>/nas/mictau/XP_2012_01_12__0434/tests/ppc/plain/podrwposwr/podrwposwr000_rmo.oepc.goto_ALL_CLAIMS_2012-10-13_224258_oke5qP.log</t>
  </si>
  <si>
    <t>/nas/mictau/XP_2012_01_12__0434/tests/ppc/plain/podrwposwr/podrwposwr000_rmo.opt.goto_ALL_CLAIMS_2012-10-13_224303_8dXvpi.log</t>
  </si>
  <si>
    <t>/nas/mictau/XP_2012_01_12__0434/tests/ppc/plain/podrw/podrw001_rmo.opt.goto_ALL_CLAIMS_2012-10-13_225933_2Q172L.log</t>
  </si>
  <si>
    <t>/nas/mictau/XP_2012_01_12__0434/tests/ppc/plain/podrw/podrw001_sc.goto_ALL_CLAIMS_2012-10-13_225826_3KdtdA.log</t>
  </si>
  <si>
    <t>/nas/mictau/XP_2012_01_12__0434/tests/ppc/plain/podrw/podrw001_tso.cav11.goto_ALL_CLAIMS_2012-10-13_225829_MeSrgQ.log</t>
  </si>
  <si>
    <t>/nas/mictau/XP_2012_01_12__0434/tests/ppc/plain/podrw/podrw001_tso.goto_ALL_CLAIMS_2012-10-13_225909_IUbZQF.log</t>
  </si>
  <si>
    <t>/nas/mictau/XP_2012_01_12__0434/tests/ppc/plain/podrw/podrw001_tso.oepc.goto_ALL_CLAIMS_2012-10-13_225912_jX9qjz.log</t>
  </si>
  <si>
    <t>/nas/mictau/XP_2012_01_12__0434/tests/ppc/plain/podrw/podrw001_tso.opt.goto_ALL_CLAIMS_2012-10-13_225915_lOzYHC.log</t>
  </si>
  <si>
    <t>/nas/mictau/XP_2012_01_12__0434/tests/ppc/plain/podrwposwr/podrwposwr002_power.oepc.goto_ALL_CLAIMS_2012-10-13_224746_ZWr6Kx.log</t>
  </si>
  <si>
    <t>/nas/mictau/XP_2012_01_12__0434/tests/ppc/plain/podrwposwr/podrwposwr002_power.opt.goto_ALL_CLAIMS_2012-10-13_224752_694l3v.log</t>
  </si>
  <si>
    <t>/nas/mictau/XP_2012_01_12__0434/tests/ppc/plain/podrwposwr/podrwposwr001_power.opt.goto_ALL_CLAIMS_2012-10-13_224529_ncBo9A.log</t>
  </si>
  <si>
    <t>/nas/mictau/XP_2012_01_12__0434/tests/ppc/plain/podrwposwr/podrwposwr001_pso.goto_ALL_CLAIMS_2012-10-13_224425_mDJiOH.log</t>
  </si>
  <si>
    <t>/nas/mictau/XP_2012_01_12__0434/tests/ppc/plain/podrwposwr/podrwposwr001_pso.oepc.goto_ALL_CLAIMS_2012-10-13_224432_28Gvmu.log</t>
  </si>
  <si>
    <t>/nas/mictau/XP_2012_01_12__0434/tests/ppc/plain/podrwposwr/podrwposwr001_pso.opt.goto_ALL_CLAIMS_2012-10-13_224440_cXNqZE.log</t>
  </si>
  <si>
    <t>/nas/mictau/XP_2012_01_12__0434/tests/ppc/plain/podrwposwr/podrwposwr001_rmo.goto_ALL_CLAIMS_2012-10-13_224447_rqJbYq.log</t>
  </si>
  <si>
    <t>/nas/mictau/XP_2012_01_12__0434/tests/ppc/plain/podrwposwr/podrwposwr001_rmo.oepc.goto_ALL_CLAIMS_2012-10-13_224458_89qMkM.log</t>
  </si>
  <si>
    <t>/nas/mictau/XP_2012_01_12__0434/tests/ppc/plain/podrwposwr/podrwposwr001_rmo.opt.goto_ALL_CLAIMS_2012-10-13_224503_FOiADw.log</t>
  </si>
  <si>
    <t>/nas/mictau/XP_2012_01_12__0434/tests/ppc/plain/podrwposwr/podrwposwr001_sc.goto_ALL_CLAIMS_2012-10-13_224332_2gQmMC.log</t>
  </si>
  <si>
    <t>/nas/mictau/XP_2012_01_12__0434/tests/ppc/plain/podrwposwr/podrwposwr000_sc.goto_ALL_CLAIMS_2012-10-13_224142_WRwvmJ.log</t>
  </si>
  <si>
    <t>/nas/mictau/XP_2012_01_12__0434/tests/ppc/plain/podrwposwr/podrwposwr000_tso.cav11.goto_ALL_CLAIMS_2012-10-13_224146_yG5Bh8.log</t>
  </si>
  <si>
    <t>/nas/mictau/XP_2012_01_12__0434/tests/ppc/plain/podrwposwr/podrwposwr000_tso.goto_ALL_CLAIMS_2012-10-13_224209_eKJfDH.log</t>
  </si>
  <si>
    <t>/nas/mictau/XP_2012_01_12__0434/tests/ppc/plain/podrwposwr/podrwposwr000_tso.oepc.goto_ALL_CLAIMS_2012-10-13_224217_b3w2m3.log</t>
  </si>
  <si>
    <t>/nas/mictau/XP_2012_01_12__0434/tests/ppc/plain/podrwposwr/podrwposwr000_tso.opt.goto_ALL_CLAIMS_2012-10-13_224224_CiwfYU.log</t>
  </si>
  <si>
    <t>/nas/mictau/XP_2012_01_12__0434/tests/ppc/plain/podrwposwr/podrwposwr003_power.opt.goto_ALL_CLAIMS_2012-10-13_225005_CW9rJa.log</t>
  </si>
  <si>
    <t>/nas/mictau/XP_2012_01_12__0434/tests/ppc/plain/podrwposwr/podrwposwr003_pso.goto_ALL_CLAIMS_2012-10-13_224900_cM62OD.log</t>
  </si>
  <si>
    <t>/nas/mictau/XP_2012_01_12__0434/tests/ppc/plain/podrwposwr/podrwposwr002_pso.goto_ALL_CLAIMS_2012-10-13_224641_XkIy8g.log</t>
  </si>
  <si>
    <t>/nas/mictau/XP_2012_01_12__0434/tests/ppc/plain/podrwposwr/podrwposwr002_pso.oepc.goto_ALL_CLAIMS_2012-10-13_224649_2CX9HA.log</t>
  </si>
  <si>
    <t>/nas/mictau/XP_2012_01_12__0434/tests/ppc/plain/podrwposwr/podrwposwr002_pso.opt.goto_ALL_CLAIMS_2012-10-13_224657_wCMHiI.log</t>
  </si>
  <si>
    <t>/nas/mictau/XP_2012_01_12__0434/tests/ppc/plain/podrwposwr/podrwposwr002_rmo.goto_ALL_CLAIMS_2012-10-13_224704_70rumD.log</t>
  </si>
  <si>
    <t>/nas/mictau/XP_2012_01_12__0434/tests/ppc/plain/podrwposwr/podrwposwr002_rmo.oepc.goto_ALL_CLAIMS_2012-10-13_224718_75dWBA.log</t>
  </si>
  <si>
    <t>/nas/mictau/XP_2012_01_12__0434/tests/ppc/plain/podrwposwr/podrwposwr002_rmo.opt.goto_ALL_CLAIMS_2012-10-13_224723_i8XhSF.log</t>
  </si>
  <si>
    <t>/nas/mictau/XP_2012_01_12__0434/tests/ppc/plain/podrwposwr/podrwposwr002_sc.goto_ALL_CLAIMS_2012-10-13_224535_JtiwOQ.log</t>
  </si>
  <si>
    <t>/nas/mictau/XP_2012_01_12__0434/tests/ppc/plain/podrwposwr/podrwposwr002_tso.cav11.goto_ALL_CLAIMS_2012-10-13_224539_YTBqH4.log</t>
  </si>
  <si>
    <t>/nas/mictau/XP_2012_01_12__0434/tests/ppc/plain/podrwposwr/podrwposwr001_tso.cav11.goto_ALL_CLAIMS_2012-10-13_224336_KWaxqF.log</t>
  </si>
  <si>
    <t>/nas/mictau/XP_2012_01_12__0434/tests/ppc/plain/podrwposwr/podrwposwr001_tso.goto_ALL_CLAIMS_2012-10-13_224403_x1Smf0.log</t>
  </si>
  <si>
    <t>/nas/mictau/XP_2012_01_12__0434/tests/ppc/plain/podrwposwr/podrwposwr001_tso.oepc.goto_ALL_CLAIMS_2012-10-13_224410_IZaYWJ.log</t>
  </si>
  <si>
    <t>/nas/mictau/XP_2012_01_12__0434/tests/ppc/plain/podrwposwr/podrwposwr001_tso.opt.goto_ALL_CLAIMS_2012-10-13_224418_T6EaSm.log</t>
  </si>
  <si>
    <t>/nas/mictau/XP_2012_01_12__0434/tests/ppc/plain/podrwposwr/podrwposwr002_power.goto_ALL_CLAIMS_2012-10-13_224728_BghNDV.log</t>
  </si>
  <si>
    <t>ppc/podrwposwr/podrwposwr002</t>
  </si>
  <si>
    <t>/nas/mictau/XP_2012_01_12__0434/tests/ppc/plain/podrwposwr/podrwposwr004_power.oepc.goto_ALL_CLAIMS_2012-10-13_225131_qxOrxX.log</t>
  </si>
  <si>
    <t>/nas/mictau/XP_2012_01_12__0434/tests/ppc/plain/podrwposwr/podrwposwr004_power.opt.goto_ALL_CLAIMS_2012-10-13_225134_svjQGJ.log</t>
  </si>
  <si>
    <t>/nas/mictau/XP_2012_01_12__0434/tests/ppc/plain/podrwposwr/podrwposwr004_pso.goto_ALL_CLAIMS_2012-10-13_225055_Jk8LzW.log</t>
  </si>
  <si>
    <t>/nas/mictau/XP_2012_01_12__0434/tests/ppc/plain/podrwposwr/podrwposwr003_pso.oepc.goto_ALL_CLAIMS_2012-10-13_224908_vAUcnL.log</t>
  </si>
  <si>
    <t>/nas/mictau/XP_2012_01_12__0434/tests/ppc/plain/podrwposwr/podrwposwr003_pso.opt.goto_ALL_CLAIMS_2012-10-13_224915_e6yo4J.log</t>
  </si>
  <si>
    <t>/nas/mictau/XP_2012_01_12__0434/tests/ppc/plain/podrwposwr/podrwposwr003_rmo.goto_ALL_CLAIMS_2012-10-13_224925_uQHE6c.log</t>
  </si>
  <si>
    <t>/nas/mictau/XP_2012_01_12__0434/tests/ppc/plain/podrwposwr/podrwposwr003_rmo.oepc.goto_ALL_CLAIMS_2012-10-13_224934_v1s0jy.log</t>
  </si>
  <si>
    <t>/nas/mictau/XP_2012_01_12__0434/tests/ppc/plain/podrwposwr/podrwposwr003_rmo.opt.goto_ALL_CLAIMS_2012-10-13_224939_1KlMAT.log</t>
  </si>
  <si>
    <t>/nas/mictau/XP_2012_01_12__0434/tests/ppc/plain/podrwposwr/podrwposwr003_sc.goto_ALL_CLAIMS_2012-10-13_224758_WL7pp4.log</t>
  </si>
  <si>
    <t>/nas/mictau/XP_2012_01_12__0434/tests/ppc/plain/podrwposwr/podrwposwr003_tso.cav11.goto_ALL_CLAIMS_2012-10-13_224801_v1Siqx.log</t>
  </si>
  <si>
    <t>/nas/mictau/XP_2012_01_12__0434/tests/ppc/plain/podrwposwr/podrwposwr002_tso.goto_ALL_CLAIMS_2012-10-13_224616_A441BZ.log</t>
  </si>
  <si>
    <t>/nas/mictau/XP_2012_01_12__0434/tests/ppc/plain/podrwposwr/podrwposwr002_tso.oepc.goto_ALL_CLAIMS_2012-10-13_224624_NBBmlK.log</t>
  </si>
  <si>
    <t>/nas/mictau/XP_2012_01_12__0434/tests/ppc/plain/podrwposwr/podrwposwr002_tso.opt.goto_ALL_CLAIMS_2012-10-13_224633_Rzluxc.log</t>
  </si>
  <si>
    <t>/nas/mictau/XP_2012_01_12__0434/tests/ppc/plain/podrwposwr/podrwposwr003_power.goto_ALL_CLAIMS_2012-10-13_224944_nwjqLX.log</t>
  </si>
  <si>
    <t>ppc/podrwposwr/podrwposwr003</t>
  </si>
  <si>
    <t>/nas/mictau/XP_2012_01_12__0434/tests/ppc/plain/podrwposwr/podrwposwr003_power.oepc.goto_ALL_CLAIMS_2012-10-13_225000_96ooyU.log</t>
  </si>
  <si>
    <t>/nas/mictau/XP_2012_01_12__0434/tests/ppc/plain/podrwposwr/podrwposwr005_power.opt.goto_ALL_CLAIMS_2012-10-13_225236_9arELv.log</t>
  </si>
  <si>
    <t>/nas/mictau/XP_2012_01_12__0434/tests/ppc/plain/podrwposwr/podrwposwr005_pso.goto_ALL_CLAIMS_2012-10-13_225206_YQn1tz.log</t>
  </si>
  <si>
    <t>/nas/mictau/XP_2012_01_12__0434/tests/ppc/plain/podrwposwr/podrwposwr005_pso.oepc.goto_ALL_CLAIMS_2012-10-13_225209_FwltRe.log</t>
  </si>
  <si>
    <t>/nas/mictau/XP_2012_01_12__0434/tests/ppc/plain/podrwposwr/podrwposwr004_pso.oepc.goto_ALL_CLAIMS_2012-10-13_225100_tBr66V.log</t>
  </si>
  <si>
    <t>/nas/mictau/XP_2012_01_12__0434/tests/ppc/plain/podrwposwr/podrwposwr004_pso.opt.goto_ALL_CLAIMS_2012-10-13_225105_9MJWOz.log</t>
  </si>
  <si>
    <t>/nas/mictau/XP_2012_01_12__0434/tests/ppc/plain/podrwposwr/podrwposwr004_rmo.goto_ALL_CLAIMS_2012-10-13_225111_eOWXXX.log</t>
  </si>
  <si>
    <t>/nas/mictau/XP_2012_01_12__0434/tests/ppc/plain/podrwposwr/podrwposwr004_rmo.oepc.goto_ALL_CLAIMS_2012-10-13_225117_EwDwcm.log</t>
  </si>
  <si>
    <t>/nas/mictau/XP_2012_01_12__0434/tests/ppc/plain/podrwposwr/podrwposwr004_rmo.opt.goto_ALL_CLAIMS_2012-10-13_225121_Kqt7N5.log</t>
  </si>
  <si>
    <t>/nas/mictau/XP_2012_01_12__0434/tests/ppc/plain/podrwposwr/podrwposwr004_sc.goto_ALL_CLAIMS_2012-10-13_225012_95UmZf.log</t>
  </si>
  <si>
    <t>/nas/mictau/XP_2012_01_12__0434/tests/ppc/plain/podrwposwr/podrwposwr004_tso.cav11.goto_ALL_CLAIMS_2012-10-13_225015_rSnFJx.log</t>
  </si>
  <si>
    <t>/nas/mictau/XP_2012_01_12__0434/tests/ppc/plain/podrwposwr/podrwposwr004_tso.goto_ALL_CLAIMS_2012-10-13_225037_Vw6oIl.log</t>
  </si>
  <si>
    <t>/nas/mictau/XP_2012_01_12__0434/tests/ppc/plain/podrwposwr/podrwposwr003_tso.goto_ALL_CLAIMS_2012-10-13_224835_g5xOsv.log</t>
  </si>
  <si>
    <t>/nas/mictau/XP_2012_01_12__0434/tests/ppc/plain/podrwposwr/podrwposwr003_tso.oepc.goto_ALL_CLAIMS_2012-10-13_224843_759AW4.log</t>
  </si>
  <si>
    <t>/nas/mictau/XP_2012_01_12__0434/tests/ppc/plain/podrwposwr/podrwposwr003_tso.opt.goto_ALL_CLAIMS_2012-10-13_224850_vl4QyD.log</t>
  </si>
  <si>
    <t>/nas/mictau/XP_2012_01_12__0434/tests/ppc/plain/podrwposwr/podrwposwr004_power.goto_ALL_CLAIMS_2012-10-13_225125_XFThK2.log</t>
  </si>
  <si>
    <t>ppc/podrwposwr/podrwposwr004</t>
  </si>
  <si>
    <t>/nas/mictau/XP_2012_01_12__0434/tests/ppc/plain/podrwposwr/podrwposwr006_power.opt.goto_ALL_CLAIMS_2012-10-13_225500_nSAYDg.log</t>
  </si>
  <si>
    <t>/nas/mictau/XP_2012_01_12__0434/tests/ppc/plain/podrwposwr/podrwposwr006_pso.goto_ALL_CLAIMS_2012-10-13_225405_vuchE2.log</t>
  </si>
  <si>
    <t>/nas/mictau/XP_2012_01_12__0434/tests/ppc/plain/podrwposwr/podrwposwr006_pso.oepc.goto_ALL_CLAIMS_2012-10-13_225414_ZQlQlh.log</t>
  </si>
  <si>
    <t>/nas/mictau/XP_2012_01_12__0434/tests/ppc/plain/podrwposwr/podrwposwr006_pso.opt.goto_ALL_CLAIMS_2012-10-13_225421_zLU06G.log</t>
  </si>
  <si>
    <t>/nas/mictau/XP_2012_01_12__0434/tests/ppc/plain/podrwposwr/podrwposwr005_pso.opt.goto_ALL_CLAIMS_2012-10-13_225212_belRZh.log</t>
  </si>
  <si>
    <t>/nas/mictau/XP_2012_01_12__0434/tests/ppc/plain/podrwposwr/podrwposwr005_rmo.goto_ALL_CLAIMS_2012-10-13_225216_qE90az.log</t>
  </si>
  <si>
    <t>/nas/mictau/XP_2012_01_12__0434/tests/ppc/plain/podrwposwr/podrwposwr005_rmo.oepc.goto_ALL_CLAIMS_2012-10-13_225220_NBcrCU.log</t>
  </si>
  <si>
    <t>/nas/mictau/XP_2012_01_12__0434/tests/ppc/plain/podrwposwr/podrwposwr005_rmo.opt.goto_ALL_CLAIMS_2012-10-13_225224_4i2hyD.log</t>
  </si>
  <si>
    <t>/nas/mictau/XP_2012_01_12__0434/tests/ppc/plain/podrwposwr/podrwposwr005_sc.goto_ALL_CLAIMS_2012-10-13_225138_TLVcip.log</t>
  </si>
  <si>
    <t>/nas/mictau/XP_2012_01_12__0434/tests/ppc/plain/podrwposwr/podrwposwr005_tso.cav11.goto_ALL_CLAIMS_2012-10-13_225141_gWxrr3.log</t>
  </si>
  <si>
    <t>/nas/mictau/XP_2012_01_12__0434/tests/ppc/plain/podrwposwr/podrwposwr005_tso.goto_ALL_CLAIMS_2012-10-13_225157_ChZ9mU.log</t>
  </si>
  <si>
    <t>/nas/mictau/XP_2012_01_12__0434/tests/ppc/plain/podrwposwr/podrwposwr004_tso.oepc.goto_ALL_CLAIMS_2012-10-13_225043_2NSLnz.log</t>
  </si>
  <si>
    <t>/nas/mictau/XP_2012_01_12__0434/tests/ppc/plain/podrwposwr/podrwposwr004_tso.opt.goto_ALL_CLAIMS_2012-10-13_225049_73y7Ro.log</t>
  </si>
  <si>
    <t>/nas/mictau/XP_2012_01_12__0434/tests/ppc/plain/podrwposwr/podrwposwr005_power.goto_ALL_CLAIMS_2012-10-13_225228_dqDfn6.log</t>
  </si>
  <si>
    <t>ppc/podrwposwr/podrwposwr005</t>
  </si>
  <si>
    <t>/nas/mictau/XP_2012_01_12__0434/tests/ppc/plain/podrwposwr/podrwposwr005_power.oepc.goto_ALL_CLAIMS_2012-10-13_225232_TLoqym.log</t>
  </si>
  <si>
    <t>/nas/mictau/XP_2012_01_12__0434/tests/ppc/plain/podrwposwr/podrwposwr007_power.opt.goto_ALL_CLAIMS_2012-10-13_225616_kmTHTx.log</t>
  </si>
  <si>
    <t>/nas/mictau/XP_2012_01_12__0434/tests/ppc/plain/podrwposwr/podrwposwr007_pso.goto_ALL_CLAIMS_2012-10-13_225546_MjdLlJ.log</t>
  </si>
  <si>
    <t>/nas/mictau/XP_2012_01_12__0434/tests/ppc/plain/podrwposwr/podrwposwr007_pso.oepc.goto_ALL_CLAIMS_2012-10-13_225550_lIEJj9.log</t>
  </si>
  <si>
    <t>/nas/mictau/XP_2012_01_12__0434/tests/ppc/plain/podrwposwr/podrwposwr007_pso.opt.goto_ALL_CLAIMS_2012-10-13_225553_QbVDju.log</t>
  </si>
  <si>
    <t>/nas/mictau/XP_2012_01_12__0434/tests/ppc/plain/podrwposwr/podrwposwr006_rmo.goto_ALL_CLAIMS_2012-10-13_225429_gD9ICs.log</t>
  </si>
  <si>
    <t>/nas/mictau/XP_2012_01_12__0434/tests/ppc/plain/podrwposwr/podrwposwr006_rmo.oepc.goto_ALL_CLAIMS_2012-10-13_225440_mROPP2.log</t>
  </si>
  <si>
    <t>/nas/mictau/XP_2012_01_12__0434/tests/ppc/plain/podrwposwr/podrwposwr006_rmo.opt.goto_ALL_CLAIMS_2012-10-13_225444_qvhOnd.log</t>
  </si>
  <si>
    <t>/nas/mictau/XP_2012_01_12__0434/tests/ppc/plain/podrwposwr/podrwposwr006_sc.goto_ALL_CLAIMS_2012-10-13_225241_oSc00R.log</t>
  </si>
  <si>
    <t>/nas/mictau/XP_2012_01_12__0434/tests/ppc/plain/podrwposwr/podrwposwr006_tso.cav11.goto_ALL_CLAIMS_2012-10-13_225245_kuV0oC.log</t>
  </si>
  <si>
    <t>/nas/mictau/XP_2012_01_12__0434/tests/ppc/plain/podrwposwr/podrwposwr006_tso.goto_ALL_CLAIMS_2012-10-13_225342_2OQgUF.log</t>
  </si>
  <si>
    <t>/nas/mictau/XP_2012_01_12__0434/tests/ppc/plain/podrwposwr/podrwposwr006_tso.oepc.goto_ALL_CLAIMS_2012-10-13_225349_OR6bsP.log</t>
  </si>
  <si>
    <t>/nas/mictau/XP_2012_01_12__0434/tests/ppc/plain/podrwposwr/podrwposwr005_tso.oepc.goto_ALL_CLAIMS_2012-10-13_225200_L6I8RK.log</t>
  </si>
  <si>
    <t>/nas/mictau/XP_2012_01_12__0434/tests/ppc/plain/podrwposwr/podrwposwr005_tso.opt.goto_ALL_CLAIMS_2012-10-13_225203_zP6g98.log</t>
  </si>
  <si>
    <t>/nas/mictau/XP_2012_01_12__0434/tests/ppc/plain/podrwposwr/podrwposwr006_power.goto_ALL_CLAIMS_2012-10-13_225448_DrqVPG.log</t>
  </si>
  <si>
    <t>ppc/podrwposwr/podrwposwr006</t>
  </si>
  <si>
    <t>/nas/mictau/XP_2012_01_12__0434/tests/ppc/plain/podrwposwr/podrwposwr006_power.oepc.goto_ALL_CLAIMS_2012-10-13_225455_6bIPsO.log</t>
  </si>
  <si>
    <t>/nas/mictau/XP_2012_01_12__0434/tests/ppc/plain/podrwposwr/podrwposwr008_pso.goto_ALL_CLAIMS_2012-10-13_225659_1OrCjV.log</t>
  </si>
  <si>
    <t>/nas/mictau/XP_2012_01_12__0434/tests/ppc/plain/podrwposwr/podrwposwr008_pso.oepc.goto_ALL_CLAIMS_2012-10-13_225702_463d5r.log</t>
  </si>
  <si>
    <t>/nas/mictau/XP_2012_01_12__0434/tests/ppc/plain/podrwposwr/podrwposwr008_pso.opt.goto_ALL_CLAIMS_2012-10-13_225706_yNYW9Z.log</t>
  </si>
  <si>
    <t>/nas/mictau/XP_2012_01_12__0434/tests/ppc/plain/podrwposwr/podrwposwr008_rmo.goto_ALL_CLAIMS_2012-10-13_225709_espGQR.log</t>
  </si>
  <si>
    <t>/nas/mictau/XP_2012_01_12__0434/tests/ppc/plain/podrwposwr/podrwposwr007_rmo.goto_ALL_CLAIMS_2012-10-13_225556_4dhscM.log</t>
  </si>
  <si>
    <t>/nas/mictau/XP_2012_01_12__0434/tests/ppc/plain/podrwposwr/podrwposwr007_rmo.oepc.goto_ALL_CLAIMS_2012-10-13_225600_yiTGDw.log</t>
  </si>
  <si>
    <t>/nas/mictau/XP_2012_01_12__0434/tests/ppc/plain/podrwposwr/podrwposwr007_rmo.opt.goto_ALL_CLAIMS_2012-10-13_225604_Yz8yWW.log</t>
  </si>
  <si>
    <t>/nas/mictau/XP_2012_01_12__0434/tests/ppc/plain/podrwposwr/podrwposwr007_sc.goto_ALL_CLAIMS_2012-10-13_225504_5NoHIy.log</t>
  </si>
  <si>
    <t>/nas/mictau/XP_2012_01_12__0434/tests/ppc/plain/podrwposwr/podrwposwr007_tso.cav11.goto_ALL_CLAIMS_2012-10-13_225508_YKPdfm.log</t>
  </si>
  <si>
    <t>/nas/mictau/XP_2012_01_12__0434/tests/ppc/plain/podrwposwr/podrwposwr007_tso.goto_ALL_CLAIMS_2012-10-13_225536_KJmUbn.log</t>
  </si>
  <si>
    <t>/nas/mictau/XP_2012_01_12__0434/tests/ppc/plain/podrwposwr/podrwposwr007_tso.oepc.goto_ALL_CLAIMS_2012-10-13_225539_UZ6rER.log</t>
  </si>
  <si>
    <t>/nas/mictau/XP_2012_01_12__0434/tests/ppc/plain/podrwposwr/podrwposwr007_tso.opt.goto_ALL_CLAIMS_2012-10-13_225543_ey6719.log</t>
  </si>
  <si>
    <t>/nas/mictau/XP_2012_01_12__0434/tests/ppc/plain/podrwposwr/podrwposwr006_tso.opt.goto_ALL_CLAIMS_2012-10-13_225356_yoKzT5.log</t>
  </si>
  <si>
    <t>/nas/mictau/XP_2012_01_12__0434/tests/ppc/plain/podrwposwr/podrwposwr007_power.goto_ALL_CLAIMS_2012-10-13_225608_s3hdmA.log</t>
  </si>
  <si>
    <t>ppc/podrwposwr/podrwposwr007</t>
  </si>
  <si>
    <t>/nas/mictau/XP_2012_01_12__0434/tests/ppc/plain/podrwposwr/podrwposwr007_power.oepc.goto_ALL_CLAIMS_2012-10-13_225612_OImBLl.log</t>
  </si>
  <si>
    <t>/nas/mictau/XP_2012_01_12__0434/tests/ppc/plain/podrwposwr/podrwposwr009_power.opt.goto_ALL_CLAIMS_2012-10-13_225831_nsapgl.log</t>
  </si>
  <si>
    <t>/nas/mictau/XP_2012_01_12__0434/tests/ppc/plain/podrwposwr/podrwposwr009_pso.goto_ALL_CLAIMS_2012-10-13_225759_WHHhTt.log</t>
  </si>
  <si>
    <t>/nas/mictau/XP_2012_01_12__0434/tests/ppc/plain/podrwposwr/podrwposwr009_pso.oepc.goto_ALL_CLAIMS_2012-10-13_225802_nHIW9x.log</t>
  </si>
  <si>
    <t>/nas/mictau/XP_2012_01_12__0434/tests/ppc/plain/podrwposwr/podrwposwr009_pso.opt.goto_ALL_CLAIMS_2012-10-13_225805_U6Q3Ta.log</t>
  </si>
  <si>
    <t>/nas/mictau/XP_2012_01_12__0434/tests/ppc/plain/podrwposwr/podrwposwr009_rmo.goto_ALL_CLAIMS_2012-10-13_225809_2rDEUE.log</t>
  </si>
  <si>
    <t>/nas/mictau/XP_2012_01_12__0434/tests/ppc/plain/podrwposwr/podrwposwr008_rmo.oepc.goto_ALL_CLAIMS_2012-10-13_225713_vgOSMB.log</t>
  </si>
  <si>
    <t>/nas/mictau/XP_2012_01_12__0434/tests/ppc/plain/podrwposwr/podrwposwr008_rmo.opt.goto_ALL_CLAIMS_2012-10-13_225717_RN9SEo.log</t>
  </si>
  <si>
    <t>/nas/mictau/XP_2012_01_12__0434/tests/ppc/plain/podrwposwr/podrwposwr008_sc.goto_ALL_CLAIMS_2012-10-13_225621_pIEuJ5.log</t>
  </si>
  <si>
    <t>/nas/mictau/XP_2012_01_12__0434/tests/ppc/plain/podrwposwr/podrwposwr008_tso.cav11.goto_ALL_CLAIMS_2012-10-13_225624_2CzRTK.log</t>
  </si>
  <si>
    <t>/nas/mictau/XP_2012_01_12__0434/tests/ppc/plain/podrwposwr/podrwposwr008_tso.goto_ALL_CLAIMS_2012-10-13_225650_D8xFWC.log</t>
  </si>
  <si>
    <t>/nas/mictau/XP_2012_01_12__0434/tests/ppc/plain/podrwposwr/podrwposwr008_tso.oepc.goto_ALL_CLAIMS_2012-10-13_225653_iqEHEW.log</t>
  </si>
  <si>
    <t>/nas/mictau/XP_2012_01_12__0434/tests/ppc/plain/podrwposwr/podrwposwr008_tso.opt.goto_ALL_CLAIMS_2012-10-13_225656_YW9lIt.log</t>
  </si>
  <si>
    <t>/nas/mictau/XP_2012_01_12__0434/tests/ppc/plain/podrwposwr/podrwposwr008_power.goto_ALL_CLAIMS_2012-10-13_225722_lAktnC.log</t>
  </si>
  <si>
    <t>ppc/podrwposwr/podrwposwr008</t>
  </si>
  <si>
    <t>/nas/mictau/XP_2012_01_12__0434/tests/ppc/plain/podrwposwr/podrwposwr008_power.oepc.goto_ALL_CLAIMS_2012-10-13_225730_w8xz1I.log</t>
  </si>
  <si>
    <t>/nas/mictau/XP_2012_01_12__0434/tests/ppc/plain/podrwposwr/podrwposwr008_power.opt.goto_ALL_CLAIMS_2012-10-13_225733_lOakpc.log</t>
  </si>
  <si>
    <t>/nas/mictau/XP_2012_01_12__0434/tests/ppc/plain/podrwposwr/podrwposwr010_pso.oepc.goto_ALL_CLAIMS_2012-10-13_230042_suOnqq.log</t>
  </si>
  <si>
    <t>/nas/mictau/XP_2012_01_12__0434/tests/ppc/plain/podrwposwr/podrwposwr010_pso.opt.goto_ALL_CLAIMS_2012-10-13_230051_Gfqzbu.log</t>
  </si>
  <si>
    <t>/nas/mictau/XP_2012_01_12__0434/tests/ppc/plain/podrwposwr/podrwposwr010_rmo.goto_ALL_CLAIMS_2012-10-13_230100_5SWUnf.log</t>
  </si>
  <si>
    <t>/nas/mictau/XP_2012_01_12__0434/tests/ppc/plain/podrwposwr/podrwposwr010_rmo.oepc.goto_ALL_CLAIMS_2012-10-13_230108_eXFv5L.log</t>
  </si>
  <si>
    <t>/nas/mictau/XP_2012_01_12__0434/tests/ppc/plain/podrwposwr/podrwposwr009_rmo.oepc.goto_ALL_CLAIMS_2012-10-13_225812_Q9PSKc.log</t>
  </si>
  <si>
    <t>/nas/mictau/XP_2012_01_12__0434/tests/ppc/plain/podrwposwr/podrwposwr009_rmo.opt.goto_ALL_CLAIMS_2012-10-13_225816_0bAU2T.log</t>
  </si>
  <si>
    <t>/nas/mictau/XP_2012_01_12__0434/tests/ppc/plain/podrwposwr/podrwposwr009_sc.goto_ALL_CLAIMS_2012-10-13_225738_liLzHK.log</t>
  </si>
  <si>
    <t>/nas/mictau/XP_2012_01_12__0434/tests/ppc/plain/podrwposwr/podrwposwr009_tso.cav11.goto_ALL_CLAIMS_2012-10-13_225741_CKXgo7.log</t>
  </si>
  <si>
    <t>/nas/mictau/XP_2012_01_12__0434/tests/ppc/plain/podrwposwr/podrwposwr009_tso.goto_ALL_CLAIMS_2012-10-13_225750_275GI5.log</t>
  </si>
  <si>
    <t>/nas/mictau/XP_2012_01_12__0434/tests/ppc/plain/podrwposwr/podrwposwr009_tso.oepc.goto_ALL_CLAIMS_2012-10-13_225753_FUNufX.log</t>
  </si>
  <si>
    <t>/nas/mictau/XP_2012_01_12__0434/tests/ppc/plain/podrwposwr/podrwposwr009_tso.opt.goto_ALL_CLAIMS_2012-10-13_225756_wrw3vK.log</t>
  </si>
  <si>
    <t>/nas/mictau/XP_2012_01_12__0434/tests/ppc/plain/podrwposwr/podrwposwr010_power.goto_ALL_CLAIMS_2012-10-13_230116_FV1rHw.log</t>
  </si>
  <si>
    <t>ppc/podrwposwr/podrwposwr010</t>
  </si>
  <si>
    <t>/nas/mictau/XP_2012_01_12__0434/tests/ppc/plain/podrwposwr/podrwposwr009_power.goto_ALL_CLAIMS_2012-10-13_225820_E641rh.log</t>
  </si>
  <si>
    <t>ppc/podrwposwr/podrwposwr009</t>
  </si>
  <si>
    <t>/nas/mictau/XP_2012_01_12__0434/tests/ppc/plain/podrwposwr/podrwposwr009_power.oepc.goto_ALL_CLAIMS_2012-10-13_225827_q3wr47.log</t>
  </si>
  <si>
    <t>/nas/mictau/XP_2012_01_12__0434/tests/ppc/plain/podrwposwr/podrwposwr011_pso.oepc.goto_ALL_CLAIMS_2012-10-13_230218_UzaNQn.log</t>
  </si>
  <si>
    <t>/nas/mictau/XP_2012_01_12__0434/tests/ppc/plain/podrwposwr/podrwposwr011_pso.opt.goto_ALL_CLAIMS_2012-10-13_230222_SrLu7c.log</t>
  </si>
  <si>
    <t>/nas/mictau/XP_2012_01_12__0434/tests/ppc/plain/podrwposwr/podrwposwr011_rmo.goto_ALL_CLAIMS_2012-10-13_230225_EM25kk.log</t>
  </si>
  <si>
    <t>/nas/mictau/XP_2012_01_12__0434/tests/ppc/plain/podrwposwr/podrwposwr011_rmo.oepc.goto_ALL_CLAIMS_2012-10-13_230229_q7jZIb.log</t>
  </si>
  <si>
    <t>/nas/mictau/XP_2012_01_12__0434/tests/ppc/plain/podrwposwr/podrwposwr011_rmo.opt.goto_ALL_CLAIMS_2012-10-13_230233_IhiKZr.log</t>
  </si>
  <si>
    <t>/nas/mictau/XP_2012_01_12__0434/tests/ppc/plain/podrwposwr/podrwposwr010_rmo.opt.goto_ALL_CLAIMS_2012-10-13_230112_1D3RfH.log</t>
  </si>
  <si>
    <t>/nas/mictau/XP_2012_01_12__0434/tests/ppc/plain/podrwposwr/podrwposwr010_sc.goto_ALL_CLAIMS_2012-10-13_225836_QSITnk.log</t>
  </si>
  <si>
    <t>/nas/mictau/XP_2012_01_12__0434/tests/ppc/plain/podrwposwr/podrwposwr010_tso.cav11.goto_ALL_CLAIMS_2012-10-13_225839_EgoqxT.log</t>
  </si>
  <si>
    <t>/nas/mictau/XP_2012_01_12__0434/tests/ppc/plain/podrwposwr/podrwposwr010_tso.goto_ALL_CLAIMS_2012-10-13_230009_HhIHTT.log</t>
  </si>
  <si>
    <t>/nas/mictau/XP_2012_01_12__0434/tests/ppc/plain/podrwposwr/podrwposwr010_tso.oepc.goto_ALL_CLAIMS_2012-10-13_230018_Pgvbnx.log</t>
  </si>
  <si>
    <t>/nas/mictau/XP_2012_01_12__0434/tests/ppc/plain/podrwposwr/podrwposwr010_tso.opt.goto_ALL_CLAIMS_2012-10-13_230026_F7ESfy.log</t>
  </si>
  <si>
    <t>/nas/mictau/XP_2012_01_12__0434/tests/ppc/plain/podrwposwr/podrwposwr011_power.goto_ALL_CLAIMS_2012-10-13_230237_aCp1vu.log</t>
  </si>
  <si>
    <t>ppc/podrwposwr/podrwposwr011</t>
  </si>
  <si>
    <t>/nas/mictau/XP_2012_01_12__0434/tests/ppc/plain/podrwposwr/podrwposwr010_power.oepc.goto_ALL_CLAIMS_2012-10-13_230123_zjIqGI.log</t>
  </si>
  <si>
    <t>/nas/mictau/XP_2012_01_12__0434/tests/ppc/plain/podrwposwr/podrwposwr010_power.opt.goto_ALL_CLAIMS_2012-10-13_230127_7MEbjf.log</t>
  </si>
  <si>
    <t>/nas/mictau/XP_2012_01_12__0434/tests/ppc/plain/podrwposwr/podrwposwr010_pso.goto_ALL_CLAIMS_2012-10-13_230034_SiXZV3.log</t>
  </si>
  <si>
    <t>/nas/mictau/XP_2012_01_12__0434/tests/ppc/plain/podrwposwr/podrwposwr012_pso.opt.goto_ALL_CLAIMS_2012-10-13_230346_XKGDPd.log</t>
  </si>
  <si>
    <t>/nas/mictau/XP_2012_01_12__0434/tests/ppc/plain/podrwposwr/podrwposwr012_rmo.goto_ALL_CLAIMS_2012-10-13_230350_BNvrVS.log</t>
  </si>
  <si>
    <t>/nas/mictau/XP_2012_01_12__0434/tests/ppc/plain/podrwposwr/podrwposwr012_rmo.oepc.goto_ALL_CLAIMS_2012-10-13_230354_ejwXUF.log</t>
  </si>
  <si>
    <t>/nas/mictau/XP_2012_01_12__0434/tests/ppc/plain/podrwposwr/podrwposwr012_rmo.opt.goto_ALL_CLAIMS_2012-10-13_230358_I16rWb.log</t>
  </si>
  <si>
    <t>/nas/mictau/XP_2012_01_12__0434/tests/ppc/plain/podrwposwr/podrwposwr012_sc.goto_ALL_CLAIMS_2012-10-13_230250_2NbMB2.log</t>
  </si>
  <si>
    <t>/nas/mictau/XP_2012_01_12__0434/tests/ppc/plain/podrwposwr/podrwposwr011_sc.goto_ALL_CLAIMS_2012-10-13_230131_i86NxT.log</t>
  </si>
  <si>
    <t>/nas/mictau/XP_2012_01_12__0434/tests/ppc/plain/podrwposwr/podrwposwr011_tso.cav11.goto_ALL_CLAIMS_2012-10-13_230135_oWNNFM.log</t>
  </si>
  <si>
    <t>/nas/mictau/XP_2012_01_12__0434/tests/ppc/plain/podrwposwr/podrwposwr011_tso.goto_ALL_CLAIMS_2012-10-13_230205_U2VgGa.log</t>
  </si>
  <si>
    <t>/nas/mictau/XP_2012_01_12__0434/tests/ppc/plain/podrwposwr/podrwposwr011_tso.oepc.goto_ALL_CLAIMS_2012-10-13_230208_JJVTFc.log</t>
  </si>
  <si>
    <t>/nas/mictau/XP_2012_01_12__0434/tests/ppc/plain/podrwposwr/podrwposwr011_tso.opt.goto_ALL_CLAIMS_2012-10-13_230212_KQT6yV.log</t>
  </si>
  <si>
    <t>/nas/mictau/XP_2012_01_12__0434/tests/ppc/plain/podrwposwr/podrwposwr012_power.goto_ALL_CLAIMS_2012-10-13_230402_iXHxzY.log</t>
  </si>
  <si>
    <t>ppc/podrwposwr/podrwposwr012</t>
  </si>
  <si>
    <t>/nas/mictau/XP_2012_01_12__0434/tests/ppc/plain/podrwposwr/podrwposwr012_power.oepc.goto_ALL_CLAIMS_2012-10-13_230410_FNk797.log</t>
  </si>
  <si>
    <t>/nas/mictau/XP_2012_01_12__0434/tests/ppc/plain/podrwposwr/podrwposwr011_power.oepc.goto_ALL_CLAIMS_2012-10-13_230241_kRknxP.log</t>
  </si>
  <si>
    <t>/nas/mictau/XP_2012_01_12__0434/tests/ppc/plain/podrwposwr/podrwposwr011_power.opt.goto_ALL_CLAIMS_2012-10-13_230245_2mGQ9W.log</t>
  </si>
  <si>
    <t>/nas/mictau/XP_2012_01_12__0434/tests/ppc/plain/podrwposwr/podrwposwr011_pso.goto_ALL_CLAIMS_2012-10-13_230215_Oy1FHS.log</t>
  </si>
  <si>
    <t>/nas/mictau/XP_2012_01_12__0434/tests/ppc/plain/podrwposwr/podrwposwr013_rmo.goto_ALL_CLAIMS_2012-10-13_230652_KQf3p2.log</t>
  </si>
  <si>
    <t>/nas/mictau/XP_2012_01_12__0434/tests/ppc/plain/podrwposwr/podrwposwr013_rmo.oepc.goto_ALL_CLAIMS_2012-10-13_230659_kg1X4g.log</t>
  </si>
  <si>
    <t>/nas/mictau/XP_2012_01_12__0434/tests/ppc/plain/podrwposwr/podrwposwr013_rmo.opt.goto_ALL_CLAIMS_2012-10-13_230703_5dUZob.log</t>
  </si>
  <si>
    <t>/nas/mictau/XP_2012_01_12__0434/tests/ppc/plain/podrwposwr/podrwposwr013_sc.goto_ALL_CLAIMS_2012-10-13_230419_ydIs0E.log</t>
  </si>
  <si>
    <t>/nas/mictau/XP_2012_01_12__0434/tests/ppc/plain/podrwposwr/podrwposwr013_tso.cav11.goto_ALL_CLAIMS_2012-10-13_230422_rc7GXS.log</t>
  </si>
  <si>
    <t>/nas/mictau/XP_2012_01_12__0434/tests/ppc/plain/podrwposwr/podrwposwr012_tso.cav11.goto_ALL_CLAIMS_2012-10-13_230253_N6aDeD.log</t>
  </si>
  <si>
    <t>/nas/mictau/XP_2012_01_12__0434/tests/ppc/plain/podrwposwr/podrwposwr012_tso.goto_ALL_CLAIMS_2012-10-13_230329_p5hOo6.log</t>
  </si>
  <si>
    <t>/nas/mictau/XP_2012_01_12__0434/tests/ppc/plain/podrwposwr/podrwposwr012_tso.oepc.goto_ALL_CLAIMS_2012-10-13_230332_BTB1jg.log</t>
  </si>
  <si>
    <t>/nas/mictau/XP_2012_01_12__0434/tests/ppc/plain/podrwposwr/podrwposwr012_tso.opt.goto_ALL_CLAIMS_2012-10-13_230335_2ibWWd.log</t>
  </si>
  <si>
    <t>/nas/mictau/XP_2012_01_12__0434/tests/ppc/plain/podrwposwr/podrwposwr013_power.goto_ALL_CLAIMS_2012-10-13_230708_Er9ecW.log</t>
  </si>
  <si>
    <t>ppc/podrwposwr/podrwposwr013</t>
  </si>
  <si>
    <t>/nas/mictau/XP_2012_01_12__0434/tests/ppc/plain/podrwposwr/podrwposwr013_power.oepc.goto_ALL_CLAIMS_2012-10-13_230721_ciba4o.log</t>
  </si>
  <si>
    <t>/nas/mictau/XP_2012_01_12__0434/tests/ppc/plain/podrwposwr/podrwposwr013_power.opt.goto_ALL_CLAIMS_2012-10-13_230726_Vn4TIB.log</t>
  </si>
  <si>
    <t>/nas/mictau/XP_2012_01_12__0434/tests/ppc/plain/podrwposwr/podrwposwr012_power.opt.goto_ALL_CLAIMS_2012-10-13_230414_m3voCr.log</t>
  </si>
  <si>
    <t>/nas/mictau/XP_2012_01_12__0434/tests/ppc/plain/podrwposwr/podrwposwr012_pso.goto_ALL_CLAIMS_2012-10-13_230339_G1lDDu.log</t>
  </si>
  <si>
    <t>/nas/mictau/XP_2012_01_12__0434/tests/ppc/plain/podrwposwr/podrwposwr012_pso.oepc.goto_ALL_CLAIMS_2012-10-13_230343_ZbWra8.log</t>
  </si>
  <si>
    <t>/nas/mictau/XP_2012_01_12__0434/tests/ppc/plain/podrwposwr/podrwposwr014_rmo.oepc.goto_ALL_CLAIMS_2012-10-13_230848_RY0O4T.log</t>
  </si>
  <si>
    <t>/nas/mictau/XP_2012_01_12__0434/tests/ppc/plain/podrwposwr/podrwposwr014_rmo.opt.goto_ALL_CLAIMS_2012-10-13_230853_SHodMo.log</t>
  </si>
  <si>
    <t>/nas/mictau/XP_2012_01_12__0434/tests/ppc/plain/podrwposwr/podrwposwr014_sc.goto_ALL_CLAIMS_2012-10-13_230730_1Svibm.log</t>
  </si>
  <si>
    <t>/nas/mictau/XP_2012_01_12__0434/tests/ppc/plain/podrwposwr/podrwposwr014_tso.cav11.goto_ALL_CLAIMS_2012-10-13_230734_2fTtNC.log</t>
  </si>
  <si>
    <t>/nas/mictau/XP_2012_01_12__0434/tests/ppc/plain/podrwposwr/podrwposwr014_tso.goto_ALL_CLAIMS_2012-10-13_230821_2VOvAm.log</t>
  </si>
  <si>
    <t>/nas/mictau/XP_2012_01_12__0434/tests/ppc/plain/podrwposwr/podrwposwr013_tso.goto_ALL_CLAIMS_2012-10-13_230548_Sf9TCe.log</t>
  </si>
  <si>
    <t>/nas/mictau/XP_2012_01_12__0434/tests/ppc/plain/podrwposwr/podrwposwr013_tso.oepc.goto_ALL_CLAIMS_2012-10-13_230559_q00Tky.log</t>
  </si>
  <si>
    <t>/nas/mictau/XP_2012_01_12__0434/tests/ppc/plain/podrwposwr/podrwposwr013_tso.opt.goto_ALL_CLAIMS_2012-10-13_230609_TeTxui.log</t>
  </si>
  <si>
    <t>/nas/mictau/XP_2012_01_12__0434/tests/ppc/plain/podrwposwr/podrwposwr014_power.goto_ALL_CLAIMS_2012-10-13_230858_rYvLCI.log</t>
  </si>
  <si>
    <t>ppc/podrwposwr/podrwposwr014</t>
  </si>
  <si>
    <t>/nas/mictau/XP_2012_01_12__0434/tests/ppc/plain/podrwposwr/podrwposwr014_power.oepc.goto_ALL_CLAIMS_2012-10-13_230903_3hCDR5.log</t>
  </si>
  <si>
    <t>/nas/mictau/XP_2012_01_12__0434/tests/ppc/plain/podrwposwr/podrwposwr014_power.opt.goto_ALL_CLAIMS_2012-10-13_230908_C3GEEJ.log</t>
  </si>
  <si>
    <t>/nas/mictau/XP_2012_01_12__0434/tests/ppc/plain/podrwposwr/podrwposwr014_pso.goto_ALL_CLAIMS_2012-10-13_230832_qIgGGF.log</t>
  </si>
  <si>
    <t>/nas/mictau/XP_2012_01_12__0434/tests/ppc/plain/podrwposwr/podrwposwr013_pso.goto_ALL_CLAIMS_2012-10-13_230620_Ylmc1W.log</t>
  </si>
  <si>
    <t>/nas/mictau/XP_2012_01_12__0434/tests/ppc/plain/podrwposwr/podrwposwr013_pso.oepc.goto_ALL_CLAIMS_2012-10-13_230631_591J0F.log</t>
  </si>
  <si>
    <t>/nas/mictau/XP_2012_01_12__0434/tests/ppc/plain/podrwposwr/podrwposwr013_pso.opt.goto_ALL_CLAIMS_2012-10-13_230642_3kydKx.log</t>
  </si>
  <si>
    <t>/nas/mictau/XP_2012_01_12__0434/tests/ppc/plain/podrwposwr/podrwposwr015_rmo.opt.goto_ALL_CLAIMS_2012-10-13_231042_vqpBPN.log</t>
  </si>
  <si>
    <t>/nas/mictau/XP_2012_01_12__0434/tests/ppc/plain/podrwposwr/podrwposwr015_sc.goto_ALL_CLAIMS_2012-10-13_230914_uF1qZy.log</t>
  </si>
  <si>
    <t>/nas/mictau/XP_2012_01_12__0434/tests/ppc/plain/podrwposwr/podrwposwr015_tso.cav11.goto_ALL_CLAIMS_2012-10-13_230918_LcjLy4.log</t>
  </si>
  <si>
    <t>/nas/mictau/XP_2012_01_12__0434/tests/ppc/plain/podrwposwr/podrwposwr015_tso.goto_ALL_CLAIMS_2012-10-13_231012_J188fA.log</t>
  </si>
  <si>
    <t>/nas/mictau/XP_2012_01_12__0434/tests/ppc/plain/podrwposwr/podrwposwr015_tso.oepc.goto_ALL_CLAIMS_2012-10-13_231016_wu3RJz.log</t>
  </si>
  <si>
    <t>/nas/mictau/XP_2012_01_12__0434/tests/ppc/plain/podrwposwr/podrwposwr014_tso.oepc.goto_ALL_CLAIMS_2012-10-13_230824_wYYG3d.log</t>
  </si>
  <si>
    <t>/nas/mictau/XP_2012_01_12__0434/tests/ppc/plain/podrwposwr/podrwposwr014_tso.opt.goto_ALL_CLAIMS_2012-10-13_230828_NrxLMB.log</t>
  </si>
  <si>
    <t>/nas/mictau/XP_2012_01_12__0434/tests/ppc/plain/podrwposwr/podrwposwr015_power.goto_ALL_CLAIMS_2012-10-13_231047_w9H3ht.log</t>
  </si>
  <si>
    <t>ppc/podrwposwr/podrwposwr015</t>
  </si>
  <si>
    <t>/nas/mictau/XP_2012_01_12__0434/tests/ppc/plain/podrwposwr/podrwposwr015_power.oepc.goto_ALL_CLAIMS_2012-10-13_231101_jzIylx.log</t>
  </si>
  <si>
    <t>/nas/mictau/XP_2012_01_12__0434/tests/ppc/plain/podrwposwr/podrwposwr015_power.opt.goto_ALL_CLAIMS_2012-10-13_231106_Ez9fMb.log</t>
  </si>
  <si>
    <t>/nas/mictau/XP_2012_01_12__0434/tests/ppc/plain/podrwposwr/podrwposwr015_pso.goto_ALL_CLAIMS_2012-10-13_231023_ZPYgvF.log</t>
  </si>
  <si>
    <t>/nas/mictau/XP_2012_01_12__0434/tests/ppc/plain/podrwposwr/podrwposwr015_pso.oepc.goto_ALL_CLAIMS_2012-10-13_231026_iB9lVM.log</t>
  </si>
  <si>
    <t>/nas/mictau/XP_2012_01_12__0434/tests/ppc/plain/podrwposwr/podrwposwr014_pso.oepc.goto_ALL_CLAIMS_2012-10-13_230835_Zb016w.log</t>
  </si>
  <si>
    <t>/nas/mictau/XP_2012_01_12__0434/tests/ppc/plain/podrwposwr/podrwposwr014_pso.opt.goto_ALL_CLAIMS_2012-10-13_230840_KmMgqc.log</t>
  </si>
  <si>
    <t>/nas/mictau/XP_2012_01_12__0434/tests/ppc/plain/podrwposwr/podrwposwr014_rmo.goto_ALL_CLAIMS_2012-10-13_230843_qdkpWE.log</t>
  </si>
  <si>
    <t>/nas/mictau/XP_2012_01_12__0434/tests/ppc/plain/podwr/podwr000_sc.goto_ALL_CLAIMS_2012-10-13_225532_VGHMaG.log</t>
  </si>
  <si>
    <t>/nas/mictau/XP_2012_01_12__0434/tests/ppc/plain/podwr/podwr000_tso.cav11.goto_ALL_CLAIMS_2012-10-13_225535_SvgYaz.log</t>
  </si>
  <si>
    <t>/nas/mictau/XP_2012_01_12__0434/tests/ppc/plain/podwr/podwr000_tso.goto_ALL_CLAIMS_2012-10-13_225541_VhVHrF.log</t>
  </si>
  <si>
    <t>/nas/mictau/XP_2012_01_12__0434/tests/ppc/plain/podwr/podwr000_tso.oepc.goto_ALL_CLAIMS_2012-10-13_225547_oBpm2K.log</t>
  </si>
  <si>
    <t>/nas/mictau/XP_2012_01_12__0434/tests/ppc/plain/podwr/podwr000_tso.opt.goto_ALL_CLAIMS_2012-10-13_225550_Q8Kham.log</t>
  </si>
  <si>
    <t>/nas/mictau/XP_2012_01_12__0434/tests/ppc/plain/podwr/podwr001_power.goto_ALL_CLAIMS_2012-10-13_225746_cEoi6w.log</t>
  </si>
  <si>
    <t>ppc/podwr/podwr001</t>
  </si>
  <si>
    <t>/nas/mictau/XP_2012_01_12__0434/tests/ppc/plain/podrwposwr/podrwposwr015_tso.opt.goto_ALL_CLAIMS_2012-10-13_231019_BzbtgH.log</t>
  </si>
  <si>
    <t>/nas/mictau/XP_2012_01_12__0434/tests/ppc/plain/podwr/podwr000_power.goto_ALL_CLAIMS_2012-10-13_225620_ERq08u.log</t>
  </si>
  <si>
    <t>ppc/podwr/podwr000</t>
  </si>
  <si>
    <t>/nas/mictau/XP_2012_01_12__0434/tests/ppc/plain/podwr/podwr000_power.oepc.goto_ALL_CLAIMS_2012-10-13_225626_SQEHmx.log</t>
  </si>
  <si>
    <t>/nas/mictau/XP_2012_01_12__0434/tests/ppc/plain/podwr/podwr000_power.opt.goto_ALL_CLAIMS_2012-10-13_225629_6QZnfd.log</t>
  </si>
  <si>
    <t>/nas/mictau/XP_2012_01_12__0434/tests/ppc/plain/podwr/podwr000_pso.goto_ALL_CLAIMS_2012-10-13_225554_xP1E2S.log</t>
  </si>
  <si>
    <t>/nas/mictau/XP_2012_01_12__0434/tests/ppc/plain/podwr/podwr000_pso.oepc.goto_ALL_CLAIMS_2012-10-13_225600_zuGLDn.log</t>
  </si>
  <si>
    <t>/nas/mictau/XP_2012_01_12__0434/tests/ppc/plain/podwr/podwr000_pso.opt.goto_ALL_CLAIMS_2012-10-13_225603_J9kMkN.log</t>
  </si>
  <si>
    <t>/nas/mictau/XP_2012_01_12__0434/tests/ppc/plain/podrwposwr/podrwposwr015_pso.opt.goto_ALL_CLAIMS_2012-10-13_231030_VqGmVQ.log</t>
  </si>
  <si>
    <t>/nas/mictau/XP_2012_01_12__0434/tests/ppc/plain/podrwposwr/podrwposwr015_rmo.goto_ALL_CLAIMS_2012-10-13_231034_I9zaiN.log</t>
  </si>
  <si>
    <t>/nas/mictau/XP_2012_01_12__0434/tests/ppc/plain/podrwposwr/podrwposwr015_rmo.oepc.goto_ALL_CLAIMS_2012-10-13_231038_7dTG2l.log</t>
  </si>
  <si>
    <t>/nas/mictau/XP_2012_01_12__0434/tests/ppc/plain/podwr/podwr001_tso.oepc.goto_ALL_CLAIMS_2012-10-13_225659_eZ31xV.log</t>
  </si>
  <si>
    <t>/nas/mictau/XP_2012_01_12__0434/tests/ppc/plain/podwr/podwr001_tso.opt.goto_ALL_CLAIMS_2012-10-13_225703_QFsSVt.log</t>
  </si>
  <si>
    <t>/nas/mictau/XP_2012_01_12__0434/tests/ppc/plain/podww/podww000_power.goto_ALL_CLAIMS_2012-10-13_224445_LzXqBg.log</t>
  </si>
  <si>
    <t>ppc/podww/podww000</t>
  </si>
  <si>
    <t>/nas/mictau/XP_2012_01_12__0434/tests/ppc/plain/podww/podww000_power.oepc.goto_ALL_CLAIMS_2012-10-13_224500_4sHDcA.log</t>
  </si>
  <si>
    <t>/nas/mictau/XP_2012_01_12__0434/tests/ppc/plain/podww/podww000_power.opt.goto_ALL_CLAIMS_2012-10-13_224503_HtTkqK.log</t>
  </si>
  <si>
    <t>/nas/mictau/XP_2012_01_12__0434/tests/ppc/plain/podwr/podwr001_power.oepc.goto_ALL_CLAIMS_2012-10-13_225758_ViRGxr.log</t>
  </si>
  <si>
    <t>/nas/mictau/XP_2012_01_12__0434/tests/ppc/plain/podwr/podwr001_power.opt.goto_ALL_CLAIMS_2012-10-13_225801_qI0xwv.log</t>
  </si>
  <si>
    <t>/nas/mictau/XP_2012_01_12__0434/tests/ppc/plain/podwr/podwr001_pso.goto_ALL_CLAIMS_2012-10-13_225706_MvXQME.log</t>
  </si>
  <si>
    <t>/nas/mictau/XP_2012_01_12__0434/tests/ppc/plain/podwr/podwr001_pso.oepc.goto_ALL_CLAIMS_2012-10-13_225719_qIeU6j.log</t>
  </si>
  <si>
    <t>/nas/mictau/XP_2012_01_12__0434/tests/ppc/plain/podwr/podwr001_pso.opt.goto_ALL_CLAIMS_2012-10-13_225723_eDsuMF.log</t>
  </si>
  <si>
    <t>/nas/mictau/XP_2012_01_12__0434/tests/ppc/plain/podwr/podwr001_rmo.goto_ALL_CLAIMS_2012-10-13_225727_7OAyB9.log</t>
  </si>
  <si>
    <t>/nas/mictau/XP_2012_01_12__0434/tests/ppc/plain/podwr/podwr001_rmo.oepc.goto_ALL_CLAIMS_2012-10-13_225739_T2P9qw.log</t>
  </si>
  <si>
    <t>/nas/mictau/XP_2012_01_12__0434/tests/ppc/plain/podwr/podwr001_rmo.opt.goto_ALL_CLAIMS_2012-10-13_225743_hu0LVb.log</t>
  </si>
  <si>
    <t>/nas/mictau/XP_2012_01_12__0434/tests/ppc/plain/podwr/podwr000_rmo.goto_ALL_CLAIMS_2012-10-13_225607_sGEXX1.log</t>
  </si>
  <si>
    <t>/nas/mictau/XP_2012_01_12__0434/tests/ppc/plain/podwr/podwr000_rmo.oepc.goto_ALL_CLAIMS_2012-10-13_225613_ZsDiWx.log</t>
  </si>
  <si>
    <t>/nas/mictau/XP_2012_01_12__0434/tests/ppc/plain/podwr/podwr000_rmo.opt.goto_ALL_CLAIMS_2012-10-13_225616_zscwQU.log</t>
  </si>
  <si>
    <t>/nas/mictau/XP_2012_01_12__0434/tests/ppc/plain/podww/podww000_tso.opt.goto_ALL_CLAIMS_2012-10-13_224410_QKMyYN.log</t>
  </si>
  <si>
    <t>/nas/mictau/XP_2012_01_12__0434/tests/ppc/plain/podww/podww001_power.goto_ALL_CLAIMS_2012-10-13_224656_aVNYVV.log</t>
  </si>
  <si>
    <t>ppc/podww/podww001</t>
  </si>
  <si>
    <t>/nas/mictau/XP_2012_01_12__0434/tests/ppc/plain/podww/podww001_power.oepc.goto_ALL_CLAIMS_2012-10-13_224726_urSzJi.log</t>
  </si>
  <si>
    <t>/nas/mictau/XP_2012_01_12__0434/tests/ppc/plain/podww/podww001_power.opt.goto_ALL_CLAIMS_2012-10-13_224730_jyPT26.log</t>
  </si>
  <si>
    <t>/nas/mictau/XP_2012_01_12__0434/tests/ppc/plain/podww/podww001_pso.goto_ALL_CLAIMS_2012-10-13_224555_wNyfGg.log</t>
  </si>
  <si>
    <t>/nas/mictau/XP_2012_01_12__0434/tests/ppc/plain/podww/podww000_pso.goto_ALL_CLAIMS_2012-10-13_224413_nJMag1.log</t>
  </si>
  <si>
    <t>/nas/mictau/XP_2012_01_12__0434/tests/ppc/plain/podww/podww000_pso.oepc.goto_ALL_CLAIMS_2012-10-13_224422_GFYqui.log</t>
  </si>
  <si>
    <t>/nas/mictau/XP_2012_01_12__0434/tests/ppc/plain/podww/podww000_pso.opt.goto_ALL_CLAIMS_2012-10-13_224425_dlSDJF.log</t>
  </si>
  <si>
    <t>/nas/mictau/XP_2012_01_12__0434/tests/ppc/plain/podww/podww000_rmo.goto_ALL_CLAIMS_2012-10-13_224429_tV1dBE.log</t>
  </si>
  <si>
    <t>/nas/mictau/XP_2012_01_12__0434/tests/ppc/plain/podww/podww000_rmo.oepc.goto_ALL_CLAIMS_2012-10-13_224438_QZtkco.log</t>
  </si>
  <si>
    <t>/nas/mictau/XP_2012_01_12__0434/tests/ppc/plain/podww/podww000_rmo.opt.goto_ALL_CLAIMS_2012-10-13_224441_0iVoAd.log</t>
  </si>
  <si>
    <t>/nas/mictau/XP_2012_01_12__0434/tests/ppc/plain/podww/podww000_sc.goto_ALL_CLAIMS_2012-10-13_224354_WbIHVy.log</t>
  </si>
  <si>
    <t>/nas/mictau/XP_2012_01_12__0434/tests/ppc/plain/podww/podww000_tso.cav11.goto_ALL_CLAIMS_2012-10-13_224356_i0EQo2.log</t>
  </si>
  <si>
    <t>/nas/mictau/XP_2012_01_12__0434/tests/ppc/plain/podwr/podwr001_sc.goto_ALL_CLAIMS_2012-10-13_225632_dSaT1W.log</t>
  </si>
  <si>
    <t>/nas/mictau/XP_2012_01_12__0434/tests/ppc/plain/podwr/podwr001_tso.cav11.goto_ALL_CLAIMS_2012-10-13_225635_3kv8vQ.log</t>
  </si>
  <si>
    <t>/nas/mictau/XP_2012_01_12__0434/tests/ppc/plain/podwr/podwr001_tso.goto_ALL_CLAIMS_2012-10-13_225648_eAer3P.log</t>
  </si>
  <si>
    <t>/nas/mictau/XP_2012_01_12__0434/tests/ppc/plain/posrr/posrr000_power.opt.goto_ALL_CLAIMS_2012-10-13_225527_DN08Gy.log</t>
  </si>
  <si>
    <t>/nas/mictau/XP_2012_01_12__0434/tests/ppc/plain/posrr/posrr000_pso.goto_ALL_CLAIMS_2012-10-13_224621_oJTn26.log</t>
  </si>
  <si>
    <t>/nas/mictau/XP_2012_01_12__0434/tests/ppc/plain/posrr/posrr000_pso.oepc.goto_ALL_CLAIMS_2012-10-13_224625_FDuiKf.log</t>
  </si>
  <si>
    <t>/nas/mictau/XP_2012_01_12__0434/tests/ppc/plain/posrr/posrr000_pso.opt.goto_ALL_CLAIMS_2012-10-13_224630_s6BpVg.log</t>
  </si>
  <si>
    <t>/nas/mictau/XP_2012_01_12__0434/tests/ppc/plain/posrr/posrr000_rmo.goto_ALL_CLAIMS_2012-10-13_224819_h22ZYF.log</t>
  </si>
  <si>
    <t>/nas/mictau/XP_2012_01_12__0434/tests/ppc/plain/podww/podww001_pso.oepc.goto_ALL_CLAIMS_2012-10-13_224616_jZqzAO.log</t>
  </si>
  <si>
    <t>/nas/mictau/XP_2012_01_12__0434/tests/ppc/plain/podww/podww001_pso.opt.goto_ALL_CLAIMS_2012-10-13_224619_LDGRoV.log</t>
  </si>
  <si>
    <t>/nas/mictau/XP_2012_01_12__0434/tests/ppc/plain/podww/podww001_rmo.goto_ALL_CLAIMS_2012-10-13_224623_Du7a9f.log</t>
  </si>
  <si>
    <t>/nas/mictau/XP_2012_01_12__0434/tests/ppc/plain/podww/podww001_rmo.oepc.goto_ALL_CLAIMS_2012-10-13_224647_FCiPvF.log</t>
  </si>
  <si>
    <t>/nas/mictau/XP_2012_01_12__0434/tests/ppc/plain/podww/podww001_rmo.opt.goto_ALL_CLAIMS_2012-10-13_224651_a4p5De.log</t>
  </si>
  <si>
    <t>/nas/mictau/XP_2012_01_12__0434/tests/ppc/plain/podww/podww001_sc.goto_ALL_CLAIMS_2012-10-13_224508_pDLbMw.log</t>
  </si>
  <si>
    <t>/nas/mictau/XP_2012_01_12__0434/tests/ppc/plain/podww/podww001_tso.cav11.goto_ALL_CLAIMS_2012-10-13_224511_cESEQJ.log</t>
  </si>
  <si>
    <t>/nas/mictau/XP_2012_01_12__0434/tests/ppc/plain/podww/podww001_tso.goto_ALL_CLAIMS_2012-10-13_224546_sU75BJ.log</t>
  </si>
  <si>
    <t>/nas/mictau/XP_2012_01_12__0434/tests/ppc/plain/podww/podww001_tso.oepc.goto_ALL_CLAIMS_2012-10-13_224549_qcichQ.log</t>
  </si>
  <si>
    <t>/nas/mictau/XP_2012_01_12__0434/tests/ppc/plain/podww/podww000_tso.goto_ALL_CLAIMS_2012-10-13_224405_h8IjKB.log</t>
  </si>
  <si>
    <t>/nas/mictau/XP_2012_01_12__0434/tests/ppc/plain/podww/podww000_tso.oepc.goto_ALL_CLAIMS_2012-10-13_224408_Atj7Cs.log</t>
  </si>
  <si>
    <t>/nas/mictau/XP_2012_01_12__0434/tests/ppc/plain/posrr/posrr001_pso.oepc.goto_ALL_CLAIMS_2012-10-13_225637_rCylRb.log</t>
  </si>
  <si>
    <t>/nas/mictau/XP_2012_01_12__0434/tests/ppc/plain/posrr/posrr001_pso.opt.goto_ALL_CLAIMS_2012-10-13_225642_Oo54Ad.log</t>
  </si>
  <si>
    <t>/nas/mictau/XP_2012_01_12__0434/tests/ppc/plain/posrr/posrr001_rmo.goto_ALL_CLAIMS_2012-10-13_225649_AUOU0c.log</t>
  </si>
  <si>
    <t>/nas/mictau/XP_2012_01_12__0434/tests/ppc/plain/posrr/posrr001_rmo.oepc.goto_ALL_CLAIMS_2012-10-13_225657_JWiF4b.log</t>
  </si>
  <si>
    <t>/nas/mictau/XP_2012_01_12__0434/tests/ppc/plain/posrr/posrr001_rmo.opt.goto_ALL_CLAIMS_2012-10-13_225704_FwCSY5.log</t>
  </si>
  <si>
    <t>/nas/mictau/XP_2012_01_12__0434/tests/ppc/plain/posrr/posrr000_rmo.oepc.goto_ALL_CLAIMS_2012-10-13_225015_sBXFaM.log</t>
  </si>
  <si>
    <t>/nas/mictau/XP_2012_01_12__0434/tests/ppc/plain/posrr/posrr000_rmo.opt.goto_ALL_CLAIMS_2012-10-13_225211_N4Awv8.log</t>
  </si>
  <si>
    <t>/nas/mictau/XP_2012_01_12__0434/tests/ppc/plain/posrr/posrr000_sc.goto_ALL_CLAIMS_2012-10-13_224518_o89WcZ.log</t>
  </si>
  <si>
    <t>/nas/mictau/XP_2012_01_12__0434/tests/ppc/plain/posrr/posrr000_tso.cav11.goto_ALL_CLAIMS_2012-10-13_224546_ifJ1E0.log</t>
  </si>
  <si>
    <t>/nas/mictau/XP_2012_01_12__0434/tests/ppc/plain/posrr/posrr000_tso.goto_ALL_CLAIMS_2012-10-13_224606_Gk41Dq.log</t>
  </si>
  <si>
    <t>/nas/mictau/XP_2012_01_12__0434/tests/ppc/plain/posrr/posrr000_tso.oepc.goto_ALL_CLAIMS_2012-10-13_224610_Eu4RWh.log</t>
  </si>
  <si>
    <t>/nas/mictau/XP_2012_01_12__0434/tests/ppc/plain/posrr/posrr000_tso.opt.goto_ALL_CLAIMS_2012-10-13_224616_POMWsE.log</t>
  </si>
  <si>
    <t>/nas/mictau/XP_2012_01_12__0434/tests/ppc/plain/posrr/posrr001_power.goto_ALL_CLAIMS_2012-10-13_225712_GSdcUs.log</t>
  </si>
  <si>
    <t>ppc/posrr/posrr001</t>
  </si>
  <si>
    <t>/nas/mictau/XP_2012_01_12__0434/tests/ppc/plain/podww/podww001_tso.opt.goto_ALL_CLAIMS_2012-10-13_224552_XKtiCt.log</t>
  </si>
  <si>
    <t>/nas/mictau/XP_2012_01_12__0434/tests/ppc/plain/posrr/posrr000_power.goto_ALL_CLAIMS_2012-10-13_225311_OAVCrT.log</t>
  </si>
  <si>
    <t>ppc/posrr/posrr000</t>
  </si>
  <si>
    <t>/nas/mictau/XP_2012_01_12__0434/tests/ppc/plain/posrr/posrr000_power.oepc.goto_ALL_CLAIMS_2012-10-13_225420_lRPQza.log</t>
  </si>
  <si>
    <t>/nas/mictau/XP_2012_01_12__0434/tests/ppc/plain/posrr/posrr002_pso.oepc.goto_ALL_CLAIMS_2012-10-13_225834_SiiLGz.log</t>
  </si>
  <si>
    <t>/nas/mictau/XP_2012_01_12__0434/tests/ppc/plain/posrr/posrr002_pso.opt.goto_ALL_CLAIMS_2012-10-13_225840_bcWryI.log</t>
  </si>
  <si>
    <t>/nas/mictau/XP_2012_01_12__0434/tests/ppc/plain/posrr/posrr002_rmo.goto_ALL_CLAIMS_2012-10-13_225848_bZxsRk.log</t>
  </si>
  <si>
    <t>/nas/mictau/XP_2012_01_12__0434/tests/ppc/plain/posrr/posrr002_rmo.oepc.goto_ALL_CLAIMS_2012-10-13_225857_4aPB4L.log</t>
  </si>
  <si>
    <t>/nas/mictau/XP_2012_01_12__0434/tests/ppc/plain/posrr/posrr002_rmo.opt.goto_ALL_CLAIMS_2012-10-13_225907_TzfUcE.log</t>
  </si>
  <si>
    <t>/nas/mictau/XP_2012_01_12__0434/tests/ppc/plain/posrr/posrr002_sc.goto_ALL_CLAIMS_2012-10-13_225732_nGLDS7.log</t>
  </si>
  <si>
    <t>/nas/mictau/XP_2012_01_12__0434/tests/ppc/plain/posrr/posrr001_sc.goto_ALL_CLAIMS_2012-10-13_225534_wQEnoK.log</t>
  </si>
  <si>
    <t>/nas/mictau/XP_2012_01_12__0434/tests/ppc/plain/posrr/posrr001_tso.cav11.goto_ALL_CLAIMS_2012-10-13_225559_q57zfA.log</t>
  </si>
  <si>
    <t>/nas/mictau/XP_2012_01_12__0434/tests/ppc/plain/posrr/posrr001_tso.goto_ALL_CLAIMS_2012-10-13_225617_OXF7uJ.log</t>
  </si>
  <si>
    <t>/nas/mictau/XP_2012_01_12__0434/tests/ppc/plain/posrr/posrr001_tso.oepc.goto_ALL_CLAIMS_2012-10-13_225622_tRlic6.log</t>
  </si>
  <si>
    <t>/nas/mictau/XP_2012_01_12__0434/tests/ppc/plain/posrr/posrr001_tso.opt.goto_ALL_CLAIMS_2012-10-13_225627_DP8VJ2.log</t>
  </si>
  <si>
    <t>/nas/mictau/XP_2012_01_12__0434/tests/ppc/plain/posrr/posrr002_power.goto_ALL_CLAIMS_2012-10-13_225915_jeqfJv.log</t>
  </si>
  <si>
    <t>ppc/posrr/posrr002</t>
  </si>
  <si>
    <t>/nas/mictau/XP_2012_01_12__0434/tests/ppc/plain/posrr/posrr002_power.oepc.goto_ALL_CLAIMS_2012-10-13_225924_mSkFqJ.log</t>
  </si>
  <si>
    <t>/nas/mictau/XP_2012_01_12__0434/tests/ppc/plain/posrr/posrr001_power.oepc.goto_ALL_CLAIMS_2012-10-13_225719_bl3iTs.log</t>
  </si>
  <si>
    <t>/nas/mictau/XP_2012_01_12__0434/tests/ppc/plain/posrr/posrr001_power.opt.goto_ALL_CLAIMS_2012-10-13_225726_17lGzu.log</t>
  </si>
  <si>
    <t>/nas/mictau/XP_2012_01_12__0434/tests/ppc/plain/posrr/posrr001_pso.goto_ALL_CLAIMS_2012-10-13_225632_ORV7tM.log</t>
  </si>
  <si>
    <t>/nas/mictau/XP_2012_01_12__0434/tests/ppc/plain/posrr/posrr003_rmo.oepc.goto_ALL_CLAIMS_2012-10-13_230125_D4zKYg.log</t>
  </si>
  <si>
    <t>/nas/mictau/XP_2012_01_12__0434/tests/ppc/plain/posrr/posrr003_rmo.opt.goto_ALL_CLAIMS_2012-10-13_230133_PQ4uwN.log</t>
  </si>
  <si>
    <t>/nas/mictau/XP_2012_01_12__0434/tests/ppc/plain/posrr/posrr003_sc.goto_ALL_CLAIMS_2012-10-13_225941_EmTjXA.log</t>
  </si>
  <si>
    <t>/nas/mictau/XP_2012_01_12__0434/tests/ppc/plain/posrr/posrr003_tso.cav11.goto_ALL_CLAIMS_2012-10-13_230002_c3AIc8.log</t>
  </si>
  <si>
    <t>/nas/mictau/XP_2012_01_12__0434/tests/ppc/plain/posrr/posrr003_tso.goto_ALL_CLAIMS_2012-10-13_230027_QhBGKY.log</t>
  </si>
  <si>
    <t>/nas/mictau/XP_2012_01_12__0434/tests/ppc/plain/posrr/posrr003_tso.oepc.goto_ALL_CLAIMS_2012-10-13_230037_gwBuEG.log</t>
  </si>
  <si>
    <t>/nas/mictau/XP_2012_01_12__0434/tests/ppc/plain/posrr/posrr002_tso.cav11.goto_ALL_CLAIMS_2012-10-13_225755_adH98a.log</t>
  </si>
  <si>
    <t>/nas/mictau/XP_2012_01_12__0434/tests/ppc/plain/posrr/posrr002_tso.goto_ALL_CLAIMS_2012-10-13_225811_Ae6YGG.log</t>
  </si>
  <si>
    <t>/nas/mictau/XP_2012_01_12__0434/tests/ppc/plain/posrr/posrr002_tso.oepc.goto_ALL_CLAIMS_2012-10-13_225817_v3LV3G.log</t>
  </si>
  <si>
    <t>/nas/mictau/XP_2012_01_12__0434/tests/ppc/plain/posrr/posrr002_tso.opt.goto_ALL_CLAIMS_2012-10-13_225822_oZxSzu.log</t>
  </si>
  <si>
    <t>/nas/mictau/XP_2012_01_12__0434/tests/ppc/plain/posrr/posrr003_power.goto_ALL_CLAIMS_2012-10-13_230141_mrJKK8.log</t>
  </si>
  <si>
    <t>ppc/posrr/posrr003</t>
  </si>
  <si>
    <t>/nas/mictau/XP_2012_01_12__0434/tests/ppc/plain/posrr/posrr003_power.oepc.goto_ALL_CLAIMS_2012-10-13_230150_ezumC4.log</t>
  </si>
  <si>
    <t>/nas/mictau/XP_2012_01_12__0434/tests/ppc/plain/posrr/posrr003_power.opt.goto_ALL_CLAIMS_2012-10-13_230158_nQ9CcR.log</t>
  </si>
  <si>
    <t>/nas/mictau/XP_2012_01_12__0434/tests/ppc/plain/posrr/posrr003_pso.goto_ALL_CLAIMS_2012-10-13_230053_XTWzwu.log</t>
  </si>
  <si>
    <t>/nas/mictau/XP_2012_01_12__0434/tests/ppc/plain/posrr/posrr002_power.opt.goto_ALL_CLAIMS_2012-10-13_225934_g9e45b.log</t>
  </si>
  <si>
    <t>/nas/mictau/XP_2012_01_12__0434/tests/ppc/plain/posrr/posrr002_pso.goto_ALL_CLAIMS_2012-10-13_225829_0l6UYF.log</t>
  </si>
  <si>
    <t>/nas/mictau/XP_2012_01_12__0434/tests/ppc/plain/posrr/posrr004_tso.cav11.goto_ALL_CLAIMS_2012-10-13_230214_FfAyLZ.log</t>
  </si>
  <si>
    <t>/nas/mictau/XP_2012_01_12__0434/tests/ppc/plain/posrr/posrr004_tso.goto_ALL_CLAIMS_2012-10-13_230442_bV9iLw.log</t>
  </si>
  <si>
    <t>/nas/mictau/XP_2012_01_12__0434/tests/ppc/plain/posrr/posrr004_tso.oepc.goto_ALL_CLAIMS_2012-10-13_230449_19b2c0.log</t>
  </si>
  <si>
    <t>/nas/mictau/XP_2012_01_12__0434/tests/ppc/plain/posrr/posrr004_tso.opt.goto_ALL_CLAIMS_2012-10-13_230455_0p5Ut0.log</t>
  </si>
  <si>
    <t>/nas/mictau/XP_2012_01_12__0434/tests/ppc/plain/rfe/rfe000_power.goto_ALL_CLAIMS_2012-10-13_225900_iBfzsX.log</t>
  </si>
  <si>
    <t>ppc/rfe/rfe000</t>
  </si>
  <si>
    <t>/nas/mictau/XP_2012_01_12__0434/tests/ppc/plain/posrr/posrr003_tso.opt.goto_ALL_CLAIMS_2012-10-13_230045_QRhUa7.log</t>
  </si>
  <si>
    <t>/nas/mictau/XP_2012_01_12__0434/tests/ppc/plain/posrr/posrr004_power.goto_ALL_CLAIMS_2012-10-13_230543_nowFZY.log</t>
  </si>
  <si>
    <t>ppc/posrr/posrr004</t>
  </si>
  <si>
    <t>/nas/mictau/XP_2012_01_12__0434/tests/ppc/plain/posrr/posrr004_power.oepc.goto_ALL_CLAIMS_2012-10-13_230549_OcbDo0.log</t>
  </si>
  <si>
    <t>/nas/mictau/XP_2012_01_12__0434/tests/ppc/plain/posrr/posrr004_power.opt.goto_ALL_CLAIMS_2012-10-13_230555_D7i29w.log</t>
  </si>
  <si>
    <t>/nas/mictau/XP_2012_01_12__0434/tests/ppc/plain/posrr/posrr004_pso.goto_ALL_CLAIMS_2012-10-13_230502_9eOU8R.log</t>
  </si>
  <si>
    <t>/nas/mictau/XP_2012_01_12__0434/tests/ppc/plain/posrr/posrr004_pso.oepc.goto_ALL_CLAIMS_2012-10-13_230509_NKqmDo.log</t>
  </si>
  <si>
    <t>/nas/mictau/XP_2012_01_12__0434/tests/ppc/plain/posrr/posrr004_pso.opt.goto_ALL_CLAIMS_2012-10-13_230515_UyrmGR.log</t>
  </si>
  <si>
    <t>/nas/mictau/XP_2012_01_12__0434/tests/ppc/plain/posrr/posrr004_rmo.goto_ALL_CLAIMS_2012-10-13_230522_oeJSJc.log</t>
  </si>
  <si>
    <t>/nas/mictau/XP_2012_01_12__0434/tests/ppc/plain/posrr/posrr003_pso.oepc.goto_ALL_CLAIMS_2012-10-13_230101_OmEFzP.log</t>
  </si>
  <si>
    <t>/nas/mictau/XP_2012_01_12__0434/tests/ppc/plain/posrr/posrr003_pso.opt.goto_ALL_CLAIMS_2012-10-13_230109_r322Dg.log</t>
  </si>
  <si>
    <t>/nas/mictau/XP_2012_01_12__0434/tests/ppc/plain/posrr/posrr003_rmo.goto_ALL_CLAIMS_2012-10-13_230116_64WKSs.log</t>
  </si>
  <si>
    <t>/nas/mictau/XP_2012_01_12__0434/tests/ppc/plain/rfe/rfe000_tso.goto_ALL_CLAIMS_2012-10-13_225835_bMXO43.log</t>
  </si>
  <si>
    <t>/nas/mictau/XP_2012_01_12__0434/tests/ppc/plain/rfe/rfe000_tso.oepc.goto_ALL_CLAIMS_2012-10-13_225837_O7vP8R.log</t>
  </si>
  <si>
    <t>/nas/mictau/XP_2012_01_12__0434/tests/ppc/plain/rfe/rfe000_tso.opt.goto_ALL_CLAIMS_2012-10-13_225840_UY19mK.log</t>
  </si>
  <si>
    <t>/nas/mictau/XP_2012_01_12__0434/tests/ppc/plain/rfe/rfe001_power.goto_ALL_CLAIMS_2012-10-13_225952_TzmwS7.log</t>
  </si>
  <si>
    <t>ppc/rfe/rfe001</t>
  </si>
  <si>
    <t>/nas/mictau/XP_2012_01_12__0434/tests/ppc/plain/rfe/rfe001_power.oepc.goto_ALL_CLAIMS_2012-10-13_225954_S7McWz.log</t>
  </si>
  <si>
    <t>/nas/mictau/XP_2012_01_12__0434/tests/ppc/plain/rfe/rfe001_power.opt.goto_ALL_CLAIMS_2012-10-13_225957_zFrcSl.log</t>
  </si>
  <si>
    <t>/nas/mictau/XP_2012_01_12__0434/tests/ppc/plain/rfe/rfe000_power.oepc.goto_ALL_CLAIMS_2012-10-13_225903_dtzxLg.log</t>
  </si>
  <si>
    <t>/nas/mictau/XP_2012_01_12__0434/tests/ppc/plain/rfe/rfe000_power.opt.goto_ALL_CLAIMS_2012-10-13_225905_9tWEr7.log</t>
  </si>
  <si>
    <t>/nas/mictau/XP_2012_01_12__0434/tests/ppc/plain/rfe/rfe000_pso.goto_ALL_CLAIMS_2012-10-13_225843_EDBmAN.log</t>
  </si>
  <si>
    <t>/nas/mictau/XP_2012_01_12__0434/tests/ppc/plain/rfe/rfe000_pso.oepc.goto_ALL_CLAIMS_2012-10-13_225846_Ooo90i.log</t>
  </si>
  <si>
    <t>/nas/mictau/XP_2012_01_12__0434/tests/ppc/plain/rfe/rfe000_pso.opt.goto_ALL_CLAIMS_2012-10-13_225849_1Me2pv.log</t>
  </si>
  <si>
    <t>/nas/mictau/XP_2012_01_12__0434/tests/ppc/plain/rfe/rfe000_rmo.goto_ALL_CLAIMS_2012-10-13_225852_U8h937.log</t>
  </si>
  <si>
    <t>/nas/mictau/XP_2012_01_12__0434/tests/ppc/plain/rfe/rfe000_rmo.oepc.goto_ALL_CLAIMS_2012-10-13_225854_rJQSfZ.log</t>
  </si>
  <si>
    <t>/nas/mictau/XP_2012_01_12__0434/tests/ppc/plain/rfe/rfe000_rmo.opt.goto_ALL_CLAIMS_2012-10-13_225857_pkcTaX.log</t>
  </si>
  <si>
    <t>/nas/mictau/XP_2012_01_12__0434/tests/ppc/plain/posrr/posrr004_rmo.oepc.goto_ALL_CLAIMS_2012-10-13_230529_m84jQy.log</t>
  </si>
  <si>
    <t>/nas/mictau/XP_2012_01_12__0434/tests/ppc/plain/posrr/posrr004_rmo.opt.goto_ALL_CLAIMS_2012-10-13_230535_dRNmQR.log</t>
  </si>
  <si>
    <t>/nas/mictau/XP_2012_01_12__0434/tests/ppc/plain/posrr/posrr004_sc.goto_ALL_CLAIMS_2012-10-13_230206_pCfvJx.log</t>
  </si>
  <si>
    <t>/nas/mictau/XP_2012_01_12__0434/tests/ppc/plain/rfe/rfe002_power.oepc.goto_ALL_CLAIMS_2012-10-13_230105_gO1UK7.log</t>
  </si>
  <si>
    <t>/nas/mictau/XP_2012_01_12__0434/tests/ppc/plain/rfe/rfe002_power.opt.goto_ALL_CLAIMS_2012-10-13_230111_unSQDx.log</t>
  </si>
  <si>
    <t>/nas/mictau/XP_2012_01_12__0434/tests/ppc/plain/rfe/rfe002_pso.goto_ALL_CLAIMS_2012-10-13_230023_qksVW5.log</t>
  </si>
  <si>
    <t>/nas/mictau/XP_2012_01_12__0434/tests/ppc/plain/rfe/rfe002_pso.oepc.goto_ALL_CLAIMS_2012-10-13_230025_KYfofv.log</t>
  </si>
  <si>
    <t>/nas/mictau/XP_2012_01_12__0434/tests/ppc/plain/rfe/rfe002_pso.opt.goto_ALL_CLAIMS_2012-10-13_230028_bVUzBf.log</t>
  </si>
  <si>
    <t>/nas/mictau/XP_2012_01_12__0434/tests/ppc/plain/rfe/rfe002_rmo.goto_ALL_CLAIMS_2012-10-13_230031_QIZRYt.log</t>
  </si>
  <si>
    <t>/nas/mictau/XP_2012_01_12__0434/tests/ppc/plain/rfe/rfe001_pso.goto_ALL_CLAIMS_2012-10-13_225934_plPNXC.log</t>
  </si>
  <si>
    <t>/nas/mictau/XP_2012_01_12__0434/tests/ppc/plain/rfe/rfe001_pso.oepc.goto_ALL_CLAIMS_2012-10-13_225937_noGkCh.log</t>
  </si>
  <si>
    <t>/nas/mictau/XP_2012_01_12__0434/tests/ppc/plain/rfe/rfe001_pso.opt.goto_ALL_CLAIMS_2012-10-13_225940_eGesXx.log</t>
  </si>
  <si>
    <t>/nas/mictau/XP_2012_01_12__0434/tests/ppc/plain/rfe/rfe001_rmo.goto_ALL_CLAIMS_2012-10-13_225943_FQMJDu.log</t>
  </si>
  <si>
    <t>/nas/mictau/XP_2012_01_12__0434/tests/ppc/plain/rfe/rfe001_rmo.oepc.goto_ALL_CLAIMS_2012-10-13_225946_mlANCS.log</t>
  </si>
  <si>
    <t>/nas/mictau/XP_2012_01_12__0434/tests/ppc/plain/rfe/rfe001_rmo.opt.goto_ALL_CLAIMS_2012-10-13_225949_V2OLjd.log</t>
  </si>
  <si>
    <t>/nas/mictau/XP_2012_01_12__0434/tests/ppc/plain/rfe/rfe001_sc.goto_ALL_CLAIMS_2012-10-13_225908_6sNaoz.log</t>
  </si>
  <si>
    <t>/nas/mictau/XP_2012_01_12__0434/tests/ppc/plain/rfe/rfe001_tso.cav11.goto_ALL_CLAIMS_2012-10-13_225911_usIOyB.log</t>
  </si>
  <si>
    <t>/nas/mictau/XP_2012_01_12__0434/tests/ppc/plain/rfe/rfe001_tso.goto_ALL_CLAIMS_2012-10-13_225926_rxqjS8.log</t>
  </si>
  <si>
    <t>/nas/mictau/XP_2012_01_12__0434/tests/ppc/plain/rfe/rfe000_sc.goto_ALL_CLAIMS_2012-10-13_225826_JD6v46.log</t>
  </si>
  <si>
    <t>/nas/mictau/XP_2012_01_12__0434/tests/ppc/plain/rfe/rfe000_tso.cav11.goto_ALL_CLAIMS_2012-10-13_225828_sU05mP.log</t>
  </si>
  <si>
    <t>/nas/mictau/XP_2012_01_12__0434/tests/ppc/plain/rfe/rfe003_pso.goto_ALL_CLAIMS_2012-10-13_230142_1lylt3.log</t>
  </si>
  <si>
    <t>/nas/mictau/XP_2012_01_12__0434/tests/ppc/plain/rfe/rfe003_pso.oepc.goto_ALL_CLAIMS_2012-10-13_230145_FHRD9X.log</t>
  </si>
  <si>
    <t>/nas/mictau/XP_2012_01_12__0434/tests/ppc/plain/rfe/rfe003_pso.opt.goto_ALL_CLAIMS_2012-10-13_230147_XNxkcZ.log</t>
  </si>
  <si>
    <t>/nas/mictau/XP_2012_01_12__0434/tests/ppc/plain/rfe/rfe003_rmo.goto_ALL_CLAIMS_2012-10-13_230150_Qhs6rE.log</t>
  </si>
  <si>
    <t>/nas/mictau/XP_2012_01_12__0434/tests/ppc/plain/rfe/rfe003_rmo.oepc.goto_ALL_CLAIMS_2012-10-13_230153_JEK0Ss.log</t>
  </si>
  <si>
    <t>/nas/mictau/XP_2012_01_12__0434/tests/ppc/plain/rfe/rfe003_rmo.opt.goto_ALL_CLAIMS_2012-10-13_230156_k5RIXI.log</t>
  </si>
  <si>
    <t>/nas/mictau/XP_2012_01_12__0434/tests/ppc/plain/rfe/rfe002_rmo.oepc.goto_ALL_CLAIMS_2012-10-13_230033_BBktKx.log</t>
  </si>
  <si>
    <t>/nas/mictau/XP_2012_01_12__0434/tests/ppc/plain/rfe/rfe002_rmo.opt.goto_ALL_CLAIMS_2012-10-13_230036_oXjLvG.log</t>
  </si>
  <si>
    <t>/nas/mictau/XP_2012_01_12__0434/tests/ppc/plain/rfe/rfe002_sc.goto_ALL_CLAIMS_2012-10-13_230000_wOC2ZF.log</t>
  </si>
  <si>
    <t>/nas/mictau/XP_2012_01_12__0434/tests/ppc/plain/rfe/rfe002_tso.cav11.goto_ALL_CLAIMS_2012-10-13_230003_zMikrG.log</t>
  </si>
  <si>
    <t>/nas/mictau/XP_2012_01_12__0434/tests/ppc/plain/rfe/rfe002_tso.goto_ALL_CLAIMS_2012-10-13_230014_iG18zE.log</t>
  </si>
  <si>
    <t>/nas/mictau/XP_2012_01_12__0434/tests/ppc/plain/rfe/rfe002_tso.oepc.goto_ALL_CLAIMS_2012-10-13_230017_oU7cxm.log</t>
  </si>
  <si>
    <t>/nas/mictau/XP_2012_01_12__0434/tests/ppc/plain/rfe/rfe002_tso.opt.goto_ALL_CLAIMS_2012-10-13_230019_k4VvSH.log</t>
  </si>
  <si>
    <t>/nas/mictau/XP_2012_01_12__0434/tests/ppc/plain/rfe/rfe003_power.goto_ALL_CLAIMS_2012-10-13_230159_aiIaGQ.log</t>
  </si>
  <si>
    <t>ppc/rfe/rfe003</t>
  </si>
  <si>
    <t>/nas/mictau/XP_2012_01_12__0434/tests/ppc/plain/rfe/rfe001_tso.oepc.goto_ALL_CLAIMS_2012-10-13_225929_dhOqzv.log</t>
  </si>
  <si>
    <t>/nas/mictau/XP_2012_01_12__0434/tests/ppc/plain/rfe/rfe001_tso.opt.goto_ALL_CLAIMS_2012-10-13_225931_uuqe62.log</t>
  </si>
  <si>
    <t>/nas/mictau/XP_2012_01_12__0434/tests/ppc/plain/rfe/rfe002_power.goto_ALL_CLAIMS_2012-10-13_230039_twf7WU.log</t>
  </si>
  <si>
    <t>ppc/rfe/rfe002</t>
  </si>
  <si>
    <t>/nas/mictau/XP_2012_01_12__0434/tests/ppc/plain/rfe/rfe004_pso.opt.goto_ALL_CLAIMS_2012-10-13_230257_xfo0wG.log</t>
  </si>
  <si>
    <t>/nas/mictau/XP_2012_01_12__0434/tests/ppc/plain/rfe/rfe004_rmo.goto_ALL_CLAIMS_2012-10-13_230300_Uod7C8.log</t>
  </si>
  <si>
    <t>/nas/mictau/XP_2012_01_12__0434/tests/ppc/plain/rfe/rfe004_rmo.oepc.goto_ALL_CLAIMS_2012-10-13_230303_YM1ffp.log</t>
  </si>
  <si>
    <t>/nas/mictau/XP_2012_01_12__0434/tests/ppc/plain/rfe/rfe004_rmo.opt.goto_ALL_CLAIMS_2012-10-13_230306_dpRJ3Q.log</t>
  </si>
  <si>
    <t>/nas/mictau/XP_2012_01_12__0434/tests/ppc/plain/rfe/rfe004_sc.goto_ALL_CLAIMS_2012-10-13_230221_VsVsQA.log</t>
  </si>
  <si>
    <t>/nas/mictau/XP_2012_01_12__0434/tests/ppc/plain/rfe/rfe004_tso.cav11.goto_ALL_CLAIMS_2012-10-13_230225_LKXvSE.log</t>
  </si>
  <si>
    <t>/nas/mictau/XP_2012_01_12__0434/tests/ppc/plain/rfe/rfe004_tso.goto_ALL_CLAIMS_2012-10-13_230242_8nv9Fw.log</t>
  </si>
  <si>
    <t>/nas/mictau/XP_2012_01_12__0434/tests/ppc/plain/rfe/rfe003_sc.goto_ALL_CLAIMS_2012-10-13_230116_kmnBrK.log</t>
  </si>
  <si>
    <t>/nas/mictau/XP_2012_01_12__0434/tests/ppc/plain/rfe/rfe003_tso.cav11.goto_ALL_CLAIMS_2012-10-13_230119_CapKwg.log</t>
  </si>
  <si>
    <t>/nas/mictau/XP_2012_01_12__0434/tests/ppc/plain/rfe/rfe003_tso.goto_ALL_CLAIMS_2012-10-13_230133_9qCGFF.log</t>
  </si>
  <si>
    <t>/nas/mictau/XP_2012_01_12__0434/tests/ppc/plain/rfe/rfe003_tso.oepc.goto_ALL_CLAIMS_2012-10-13_230136_Yv4yZT.log</t>
  </si>
  <si>
    <t>/nas/mictau/XP_2012_01_12__0434/tests/ppc/plain/rfe/rfe003_tso.opt.goto_ALL_CLAIMS_2012-10-13_230139_ZTL8pZ.log</t>
  </si>
  <si>
    <t>/nas/mictau/XP_2012_01_12__0434/tests/ppc/plain/rfe/rfe004_power.goto_ALL_CLAIMS_2012-10-13_230310_FMw5xK.log</t>
  </si>
  <si>
    <t>ppc/rfe/rfe004</t>
  </si>
  <si>
    <t>/nas/mictau/XP_2012_01_12__0434/tests/ppc/plain/rfe/rfe004_power.oepc.goto_ALL_CLAIMS_2012-10-13_230402_6W0W1n.log</t>
  </si>
  <si>
    <t>/nas/mictau/XP_2012_01_12__0434/tests/ppc/plain/rfe/rfe004_power.opt.goto_ALL_CLAIMS_2012-10-13_230412_bXVyDm.log</t>
  </si>
  <si>
    <t>/nas/mictau/XP_2012_01_12__0434/tests/ppc/plain/rfe/rfe003_power.oepc.goto_ALL_CLAIMS_2012-10-13_230212_yKGjlv.log</t>
  </si>
  <si>
    <t>/nas/mictau/XP_2012_01_12__0434/tests/ppc/plain/rfe/rfe003_power.opt.goto_ALL_CLAIMS_2012-10-13_230216_7gjOw2.log</t>
  </si>
  <si>
    <t>/nas/mictau/XP_2012_01_12__0434/tests/ppc/plain/rfe/rfe005_sc.goto_ALL_CLAIMS_2012-10-13_230419_wsyFqQ.log</t>
  </si>
  <si>
    <t>/nas/mictau/XP_2012_01_12__0434/tests/ppc/plain/rfe/rfe005_tso.cav11.goto_ALL_CLAIMS_2012-10-13_230422_dIkgmv.log</t>
  </si>
  <si>
    <t>/nas/mictau/XP_2012_01_12__0434/tests/ppc/plain/rfe/rfe005_tso.goto_ALL_CLAIMS_2012-10-13_230440_GC2W4d.log</t>
  </si>
  <si>
    <t>/nas/mictau/XP_2012_01_12__0434/tests/ppc/plain/rfe/rfe005_tso.oepc.goto_ALL_CLAIMS_2012-10-13_230443_GP0Glo.log</t>
  </si>
  <si>
    <t>/nas/mictau/XP_2012_01_12__0434/tests/ppc/plain/rfe/rfe005_tso.opt.goto_ALL_CLAIMS_2012-10-13_230446_Ml8FT6.log</t>
  </si>
  <si>
    <t>/nas/mictau/XP_2012_01_12__0434/tests/ppc/plain/rfe/rfe006_power.goto_ALL_CLAIMS_2012-10-13_230703_QxKjPf.log</t>
  </si>
  <si>
    <t>ppc/rfe/rfe006</t>
  </si>
  <si>
    <t>/nas/mictau/XP_2012_01_12__0434/tests/ppc/plain/rfe/rfe004_tso.oepc.goto_ALL_CLAIMS_2012-10-13_230245_x4Q37k.log</t>
  </si>
  <si>
    <t>/nas/mictau/XP_2012_01_12__0434/tests/ppc/plain/rfe/rfe004_tso.opt.goto_ALL_CLAIMS_2012-10-13_230248_xGqbfY.log</t>
  </si>
  <si>
    <t>/nas/mictau/XP_2012_01_12__0434/tests/ppc/plain/rfe/rfe005_power.goto_ALL_CLAIMS_2012-10-13_230507_ECCGnY.log</t>
  </si>
  <si>
    <t>ppc/rfe/rfe005</t>
  </si>
  <si>
    <t>/nas/mictau/XP_2012_01_12__0434/tests/ppc/plain/rfe/rfe005_power.oepc.goto_ALL_CLAIMS_2012-10-13_230546_RtJIGT.log</t>
  </si>
  <si>
    <t>/nas/mictau/XP_2012_01_12__0434/tests/ppc/plain/rfe/rfe005_power.opt.goto_ALL_CLAIMS_2012-10-13_230552_FqBm4g.log</t>
  </si>
  <si>
    <t>/nas/mictau/XP_2012_01_12__0434/tests/ppc/plain/rfe/rfe005_pso.goto_ALL_CLAIMS_2012-10-13_230449_bAqvvj.log</t>
  </si>
  <si>
    <t>/nas/mictau/XP_2012_01_12__0434/tests/ppc/plain/rfe/rfe005_pso.oepc.goto_ALL_CLAIMS_2012-10-13_230452_nL8tjQ.log</t>
  </si>
  <si>
    <t>/nas/mictau/XP_2012_01_12__0434/tests/ppc/plain/rfe/rfe005_pso.opt.goto_ALL_CLAIMS_2012-10-13_230455_IxO8fX.log</t>
  </si>
  <si>
    <t>/nas/mictau/XP_2012_01_12__0434/tests/ppc/plain/rfe/rfe005_rmo.goto_ALL_CLAIMS_2012-10-13_230458_HLN9sj.log</t>
  </si>
  <si>
    <t>/nas/mictau/XP_2012_01_12__0434/tests/ppc/plain/rfe/rfe004_pso.goto_ALL_CLAIMS_2012-10-13_230251_rLx3Ft.log</t>
  </si>
  <si>
    <t>/nas/mictau/XP_2012_01_12__0434/tests/ppc/plain/rfe/rfe004_pso.oepc.goto_ALL_CLAIMS_2012-10-13_230254_5Fx0GU.log</t>
  </si>
  <si>
    <t>/nas/mictau/XP_2012_01_12__0434/tests/ppc/plain/rfe/rfe006_tso.cav11.goto_ALL_CLAIMS_2012-10-13_230602_IOw7Mc.log</t>
  </si>
  <si>
    <t>/nas/mictau/XP_2012_01_12__0434/tests/ppc/plain/rfe/rfe006_tso.goto_ALL_CLAIMS_2012-10-13_230633_sxUQHz.log</t>
  </si>
  <si>
    <t>/nas/mictau/XP_2012_01_12__0434/tests/ppc/plain/rfe/rfe006_tso.oepc.goto_ALL_CLAIMS_2012-10-13_230636_NNKblv.log</t>
  </si>
  <si>
    <t>/nas/mictau/XP_2012_01_12__0434/tests/ppc/plain/rfe/rfe006_tso.opt.goto_ALL_CLAIMS_2012-10-13_230640_ZVovxs.log</t>
  </si>
  <si>
    <t>/nas/mictau/XP_2012_01_12__0434/tests/ppc/plain/rfi/rfi000_power.goto_ALL_CLAIMS_2012-10-13_224930_xltW3d.log</t>
  </si>
  <si>
    <t>ppc/rfi/rfi000</t>
  </si>
  <si>
    <t>/nas/mictau/XP_2012_01_12__0434/tests/ppc/plain/rfi/rfi000_power.oepc.goto_ALL_CLAIMS_2012-10-13_224945_bZqmQt.log</t>
  </si>
  <si>
    <t>/nas/mictau/XP_2012_01_12__0434/tests/ppc/plain/rfi/rfi000_power.opt.goto_ALL_CLAIMS_2012-10-13_224950_HR3jej.log</t>
  </si>
  <si>
    <t>/nas/mictau/XP_2012_01_12__0434/tests/ppc/plain/rfe/rfe006_power.oepc.goto_ALL_CLAIMS_2012-10-13_230725_Y1TVba.log</t>
  </si>
  <si>
    <t>/nas/mictau/XP_2012_01_12__0434/tests/ppc/plain/rfe/rfe006_power.opt.goto_ALL_CLAIMS_2012-10-13_230733_mmCiiF.log</t>
  </si>
  <si>
    <t>/nas/mictau/XP_2012_01_12__0434/tests/ppc/plain/rfe/rfe006_pso.goto_ALL_CLAIMS_2012-10-13_230644_eVlns0.log</t>
  </si>
  <si>
    <t>/nas/mictau/XP_2012_01_12__0434/tests/ppc/plain/rfe/rfe006_pso.oepc.goto_ALL_CLAIMS_2012-10-13_230647_TznC8H.log</t>
  </si>
  <si>
    <t>/nas/mictau/XP_2012_01_12__0434/tests/ppc/plain/rfe/rfe006_pso.opt.goto_ALL_CLAIMS_2012-10-13_230650_Tqw7lR.log</t>
  </si>
  <si>
    <t>/nas/mictau/XP_2012_01_12__0434/tests/ppc/plain/rfe/rfe006_rmo.goto_ALL_CLAIMS_2012-10-13_230654_au8udu.log</t>
  </si>
  <si>
    <t>/nas/mictau/XP_2012_01_12__0434/tests/ppc/plain/rfe/rfe006_rmo.oepc.goto_ALL_CLAIMS_2012-10-13_230657_e9oTC3.log</t>
  </si>
  <si>
    <t>/nas/mictau/XP_2012_01_12__0434/tests/ppc/plain/rfe/rfe006_rmo.opt.goto_ALL_CLAIMS_2012-10-13_230700_UY11Qo.log</t>
  </si>
  <si>
    <t>/nas/mictau/XP_2012_01_12__0434/tests/ppc/plain/rfe/rfe005_rmo.oepc.goto_ALL_CLAIMS_2012-10-13_230501_NOOEK6.log</t>
  </si>
  <si>
    <t>/nas/mictau/XP_2012_01_12__0434/tests/ppc/plain/rfe/rfe005_rmo.opt.goto_ALL_CLAIMS_2012-10-13_230504_oKYKhB.log</t>
  </si>
  <si>
    <t>/nas/mictau/XP_2012_01_12__0434/tests/ppc/plain/rfi/rfi000_tso.opt.goto_ALL_CLAIMS_2012-10-13_224825_3dwQ0d.log</t>
  </si>
  <si>
    <t>/nas/mictau/XP_2012_01_12__0434/tests/ppc/plain/rfi/rfi001_power.goto_ALL_CLAIMS_2012-10-13_225142_WrRr3J.log</t>
  </si>
  <si>
    <t>ppc/rfi/rfi001</t>
  </si>
  <si>
    <t>/nas/mictau/XP_2012_01_12__0434/tests/ppc/plain/rfi/rfi001_power.oepc.goto_ALL_CLAIMS_2012-10-13_225201_dOfHlx.log</t>
  </si>
  <si>
    <t>/nas/mictau/XP_2012_01_12__0434/tests/ppc/plain/rfi/rfi001_power.opt.goto_ALL_CLAIMS_2012-10-13_225213_fa29Vw.log</t>
  </si>
  <si>
    <t>/nas/mictau/XP_2012_01_12__0434/tests/ppc/plain/rfi/rfi001_pso.goto_ALL_CLAIMS_2012-10-13_225041_EIPzgZ.log</t>
  </si>
  <si>
    <t>/nas/mictau/XP_2012_01_12__0434/tests/ppc/plain/rfi/rfi001_pso.oepc.goto_ALL_CLAIMS_2012-10-13_225056_KsICi1.log</t>
  </si>
  <si>
    <t>/nas/mictau/XP_2012_01_12__0434/tests/ppc/plain/rfi/rfi001_pso.opt.goto_ALL_CLAIMS_2012-10-13_225110_sPyO79.log</t>
  </si>
  <si>
    <t>/nas/mictau/XP_2012_01_12__0434/tests/ppc/plain/rfi/rfi000_pso.goto_ALL_CLAIMS_2012-10-13_224830_xJZOdS.log</t>
  </si>
  <si>
    <t>/nas/mictau/XP_2012_01_12__0434/tests/ppc/plain/rfi/rfi000_pso.oepc.goto_ALL_CLAIMS_2012-10-13_224851_wGPzss.log</t>
  </si>
  <si>
    <t>/nas/mictau/XP_2012_01_12__0434/tests/ppc/plain/rfi/rfi000_pso.opt.goto_ALL_CLAIMS_2012-10-13_224857_ofg1WD.log</t>
  </si>
  <si>
    <t>/nas/mictau/XP_2012_01_12__0434/tests/ppc/plain/rfi/rfi000_rmo.goto_ALL_CLAIMS_2012-10-13_224903_Q4IJBD.log</t>
  </si>
  <si>
    <t>/nas/mictau/XP_2012_01_12__0434/tests/ppc/plain/rfi/rfi000_rmo.oepc.goto_ALL_CLAIMS_2012-10-13_224921_PFWftx.log</t>
  </si>
  <si>
    <t>/nas/mictau/XP_2012_01_12__0434/tests/ppc/plain/rfi/rfi000_rmo.opt.goto_ALL_CLAIMS_2012-10-13_224926_jfqXgR.log</t>
  </si>
  <si>
    <t>/nas/mictau/XP_2012_01_12__0434/tests/ppc/plain/rfi/rfi000_sc.goto_ALL_CLAIMS_2012-10-13_224747_b5oSYE.log</t>
  </si>
  <si>
    <t>/nas/mictau/XP_2012_01_12__0434/tests/ppc/plain/rfi/rfi000_tso.cav11.goto_ALL_CLAIMS_2012-10-13_224750_ZeXdB8.log</t>
  </si>
  <si>
    <t>/nas/mictau/XP_2012_01_12__0434/tests/ppc/plain/rfi/rfi000_tso.goto_ALL_CLAIMS_2012-10-13_224806_Y67yhu.log</t>
  </si>
  <si>
    <t>/nas/mictau/XP_2012_01_12__0434/tests/ppc/plain/rfe/rfe006_sc.goto_ALL_CLAIMS_2012-10-13_230559_kHgzE6.log</t>
  </si>
  <si>
    <t>/nas/mictau/XP_2012_01_12__0434/tests/ppc/plain/rfi/rfi002_power.goto_ALL_CLAIMS_2012-10-13_225531_9JWRYe.log</t>
  </si>
  <si>
    <t>ppc/rfi/rfi002</t>
  </si>
  <si>
    <t>/nas/mictau/XP_2012_01_12__0434/tests/ppc/plain/rfi/rfi002_power.oepc.goto_ALL_CLAIMS_2012-10-13_225643_jJxBVj.log</t>
  </si>
  <si>
    <t>/nas/mictau/XP_2012_01_12__0434/tests/ppc/plain/rfi/rfi002_power.opt.goto_ALL_CLAIMS_2012-10-13_225711_bDkQpY.log</t>
  </si>
  <si>
    <t>/nas/mictau/XP_2012_01_12__0434/tests/ppc/plain/rfi/rfi002_pso.goto_ALL_CLAIMS_2012-10-13_225255_ORuRft.log</t>
  </si>
  <si>
    <t>/nas/mictau/XP_2012_01_12__0434/tests/ppc/plain/rfi/rfi002_pso.oepc.goto_ALL_CLAIMS_2012-10-13_225316_2lfzbO.log</t>
  </si>
  <si>
    <t>/nas/mictau/XP_2012_01_12__0434/tests/ppc/plain/rfi/rfi002_pso.opt.goto_ALL_CLAIMS_2012-10-13_225346_cGIZ2M.log</t>
  </si>
  <si>
    <t>/nas/mictau/XP_2012_01_12__0434/tests/ppc/plain/rfi/rfi002_rmo.goto_ALL_CLAIMS_2012-10-13_225410_fgrlAr.log</t>
  </si>
  <si>
    <t>/nas/mictau/XP_2012_01_12__0434/tests/ppc/plain/rfi/rfi002_rmo.oepc.goto_ALL_CLAIMS_2012-10-13_225436_SulX0x.log</t>
  </si>
  <si>
    <t>/nas/mictau/XP_2012_01_12__0434/tests/ppc/plain/rfi/rfi001_rmo.goto_ALL_CLAIMS_2012-10-13_225115_Dy160f.log</t>
  </si>
  <si>
    <t>/nas/mictau/XP_2012_01_12__0434/tests/ppc/plain/rfi/rfi001_rmo.oepc.goto_ALL_CLAIMS_2012-10-13_225128_JeouUf.log</t>
  </si>
  <si>
    <t>/nas/mictau/XP_2012_01_12__0434/tests/ppc/plain/rfi/rfi001_rmo.opt.goto_ALL_CLAIMS_2012-10-13_225138_2Ialp3.log</t>
  </si>
  <si>
    <t>/nas/mictau/XP_2012_01_12__0434/tests/ppc/plain/rfi/rfi001_sc.goto_ALL_CLAIMS_2012-10-13_224954_AdGbGP.log</t>
  </si>
  <si>
    <t>/nas/mictau/XP_2012_01_12__0434/tests/ppc/plain/rfi/rfi001_tso.cav11.goto_ALL_CLAIMS_2012-10-13_224957_MXWQZ0.log</t>
  </si>
  <si>
    <t>/nas/mictau/XP_2012_01_12__0434/tests/ppc/plain/rfi/rfi001_tso.goto_ALL_CLAIMS_2012-10-13_225017_rb2ri8.log</t>
  </si>
  <si>
    <t>/nas/mictau/XP_2012_01_12__0434/tests/ppc/plain/rfi/rfi001_tso.oepc.goto_ALL_CLAIMS_2012-10-13_225031_oQrVs3.log</t>
  </si>
  <si>
    <t>/nas/mictau/XP_2012_01_12__0434/tests/ppc/plain/rfi/rfi001_tso.opt.goto_ALL_CLAIMS_2012-10-13_225036_1VAjm6.log</t>
  </si>
  <si>
    <t>/nas/mictau/XP_2012_01_12__0434/tests/ppc/plain/rfi/rfi000_tso.oepc.goto_ALL_CLAIMS_2012-10-13_224820_fJcgWP.log</t>
  </si>
  <si>
    <t>/nas/mictau/XP_2012_01_12__0434/tests/ppc/safe/safe000_power.opt.goto_ALL_CLAIMS_2012-10-13_224834_4KJXOA.log</t>
  </si>
  <si>
    <t>/nas/mictau/XP_2012_01_12__0434/tests/ppc/safe/safe000_pso.goto_ALL_CLAIMS_2012-10-13_224442_UeMvi3.log</t>
  </si>
  <si>
    <t>/nas/mictau/XP_2012_01_12__0434/tests/ppc/safe/safe000_pso.oepc.goto_ALL_CLAIMS_2012-10-13_224447_Xx5K6w.log</t>
  </si>
  <si>
    <t>/nas/mictau/XP_2012_01_12__0434/tests/ppc/safe/safe000_pso.opt.goto_ALL_CLAIMS_2012-10-13_224453_3p25RT.log</t>
  </si>
  <si>
    <t>/nas/mictau/XP_2012_01_12__0434/tests/ppc/safe/safe000_rmo.goto_ALL_CLAIMS_2012-10-13_224459_tLVpzo.log</t>
  </si>
  <si>
    <t>/nas/mictau/XP_2012_01_12__0434/tests/ppc/safe/safe000_rmo.oepc.goto_ALL_CLAIMS_2012-10-13_224504_dge1td.log</t>
  </si>
  <si>
    <t>/nas/mictau/XP_2012_01_12__0434/tests/ppc/safe/safe000_rmo.opt.goto_ALL_CLAIMS_2012-10-13_224510_fAZyxS.log</t>
  </si>
  <si>
    <t>/nas/mictau/XP_2012_01_12__0434/tests/ppc/safe/safe000_sc.goto_ALL_CLAIMS_2012-10-13_224324_4g8VmN.log</t>
  </si>
  <si>
    <t>/nas/mictau/XP_2012_01_12__0434/tests/ppc/safe/safe000_tso.cav11.goto_ALL_CLAIMS_2012-10-13_224329_GxoZVz.log</t>
  </si>
  <si>
    <t>/nas/mictau/XP_2012_01_12__0434/tests/ppc/plain/rfi/rfi002_rmo.opt.goto_ALL_CLAIMS_2012-10-13_225506_GDn7bf.log</t>
  </si>
  <si>
    <t>/nas/mictau/XP_2012_01_12__0434/tests/ppc/plain/rfi/rfi002_sc.goto_ALL_CLAIMS_2012-10-13_225217_0HLwFX.log</t>
  </si>
  <si>
    <t>/nas/mictau/XP_2012_01_12__0434/tests/ppc/plain/rfi/rfi002_tso.cav11.goto_ALL_CLAIMS_2012-10-13_225220_bATxGV.log</t>
  </si>
  <si>
    <t>/nas/mictau/XP_2012_01_12__0434/tests/ppc/plain/rfi/rfi002_tso.goto_ALL_CLAIMS_2012-10-13_225246_lc0PNL.log</t>
  </si>
  <si>
    <t>/nas/mictau/XP_2012_01_12__0434/tests/ppc/plain/rfi/rfi002_tso.oepc.goto_ALL_CLAIMS_2012-10-13_225249_ugHaTn.log</t>
  </si>
  <si>
    <t>/nas/mictau/XP_2012_01_12__0434/tests/ppc/plain/rfi/rfi002_tso.opt.goto_ALL_CLAIMS_2012-10-13_225252_svTmlA.log</t>
  </si>
  <si>
    <t>/nas/mictau/XP_2012_01_12__0434/tests/ppc/safe/safe000_power.goto_ALL_CLAIMS_2012-10-13_224517_kb2BMN.log</t>
  </si>
  <si>
    <t>ppc/safe/safe000</t>
  </si>
  <si>
    <t>/nas/mictau/XP_2012_01_12__0434/tests/ppc/safe/safe000_power.oepc.goto_ALL_CLAIMS_2012-10-13_224652_oP4dd1.log</t>
  </si>
  <si>
    <t>/nas/mictau/XP_2012_01_12__0434/tests/ppc/safe/safe001_pso.opt.goto_ALL_CLAIMS_2012-10-13_225122_sF5kuo.log</t>
  </si>
  <si>
    <t>/nas/mictau/XP_2012_01_12__0434/tests/ppc/safe/safe001_rmo.goto_ALL_CLAIMS_2012-10-13_225127_gS8CTa.log</t>
  </si>
  <si>
    <t>/nas/mictau/XP_2012_01_12__0434/tests/ppc/safe/safe001_rmo.oepc.goto_ALL_CLAIMS_2012-10-13_225133_2uVK5v.log</t>
  </si>
  <si>
    <t>/nas/mictau/XP_2012_01_12__0434/tests/ppc/safe/safe001_rmo.opt.goto_ALL_CLAIMS_2012-10-13_225138_arhTDX.log</t>
  </si>
  <si>
    <t>/nas/mictau/XP_2012_01_12__0434/tests/ppc/safe/safe001_sc.goto_ALL_CLAIMS_2012-10-13_224954_oVpV0M.log</t>
  </si>
  <si>
    <t>/nas/mictau/XP_2012_01_12__0434/tests/ppc/safe/safe001_tso.cav11.goto_ALL_CLAIMS_2012-10-13_225000_yyc8km.log</t>
  </si>
  <si>
    <t>/nas/mictau/XP_2012_01_12__0434/tests/ppc/safe/safe001_tso.goto_ALL_CLAIMS_2012-10-13_225054_wHq2g1.log</t>
  </si>
  <si>
    <t>/nas/mictau/XP_2012_01_12__0434/tests/ppc/safe/safe001_tso.oepc.goto_ALL_CLAIMS_2012-10-13_225059_Xx4Pew.log</t>
  </si>
  <si>
    <t>/nas/mictau/XP_2012_01_12__0434/tests/ppc/safe/safe001_tso.opt.goto_ALL_CLAIMS_2012-10-13_225105_sckBel.log</t>
  </si>
  <si>
    <t>/nas/mictau/XP_2012_01_12__0434/tests/ppc/safe/safe000_tso.goto_ALL_CLAIMS_2012-10-13_224423_CbCbnV.log</t>
  </si>
  <si>
    <t>/nas/mictau/XP_2012_01_12__0434/tests/ppc/safe/safe000_tso.oepc.goto_ALL_CLAIMS_2012-10-13_224430_yPoyOy.log</t>
  </si>
  <si>
    <t>/nas/mictau/XP_2012_01_12__0434/tests/ppc/safe/safe000_tso.opt.goto_ALL_CLAIMS_2012-10-13_224435_RgoOBD.log</t>
  </si>
  <si>
    <t>/nas/mictau/XP_2012_01_12__0434/tests/ppc/safe/safe001_power.goto_ALL_CLAIMS_2012-10-13_225144_yN39Hb.log</t>
  </si>
  <si>
    <t>ppc/safe/safe001</t>
  </si>
  <si>
    <t>/nas/mictau/XP_2012_01_12__0434/tests/ppc/safe/safe001_power.oepc.goto_ALL_CLAIMS_2012-10-13_225332_L9VLew.log</t>
  </si>
  <si>
    <t>/nas/mictau/XP_2012_01_12__0434/tests/ppc/safe/safe001_power.opt.goto_ALL_CLAIMS_2012-10-13_225505_G4BXeP.log</t>
  </si>
  <si>
    <t>/nas/mictau/XP_2012_01_12__0434/tests/ppc/safe/safe001_pso.goto_ALL_CLAIMS_2012-10-13_225111_4TTanx.log</t>
  </si>
  <si>
    <t>/nas/mictau/XP_2012_01_12__0434/tests/ppc/safe/safe001_pso.oepc.goto_ALL_CLAIMS_2012-10-13_225116_LqXGWC.log</t>
  </si>
  <si>
    <t>/nas/mictau/XP_2012_01_12__0434/tests/ppc/safe/safe002_rmo.opt.goto_ALL_CLAIMS_2012-10-13_225731_Y1PEdy.log</t>
  </si>
  <si>
    <t>/nas/mictau/XP_2012_01_12__0434/tests/ppc/safe/safe002_sc.goto_ALL_CLAIMS_2012-10-13_225630_YRfcaV.log</t>
  </si>
  <si>
    <t>/nas/mictau/XP_2012_01_12__0434/tests/ppc/safe/safe002_tso.cav11.goto_ALL_CLAIMS_2012-10-13_225635_qYeVWG.log</t>
  </si>
  <si>
    <t>/nas/mictau/XP_2012_01_12__0434/tests/ppc/safe/safe002_tso.goto_ALL_CLAIMS_2012-10-13_225649_MmZaQp.log</t>
  </si>
  <si>
    <t>/nas/mictau/XP_2012_01_12__0434/tests/ppc/safe/safe002_tso.oepc.goto_ALL_CLAIMS_2012-10-13_225654_gPNLfL.log</t>
  </si>
  <si>
    <t>/nas/mictau/XP_2012_01_12__0434/tests/ppc/safe/safe002_tso.opt.goto_ALL_CLAIMS_2012-10-13_225659_y399OJ.log</t>
  </si>
  <si>
    <t>/nas/mictau/XP_2012_01_12__0434/tests/ppc/safe/safe003_power.goto_ALL_CLAIMS_2012-10-13_225908_HKJavY.log</t>
  </si>
  <si>
    <t>ppc/safe/safe003</t>
  </si>
  <si>
    <t>/nas/mictau/XP_2012_01_12__0434/tests/ppc/safe/safe003_power.oepc.goto_ALL_CLAIMS_2012-10-13_225916_8d132t.log</t>
  </si>
  <si>
    <t>/nas/mictau/XP_2012_01_12__0434/tests/ppc/safe/safe003_power.opt.goto_ALL_CLAIMS_2012-10-13_225925_9QavrL.log</t>
  </si>
  <si>
    <t>/nas/mictau/XP_2012_01_12__0434/tests/ppc/safe/safe002_power.goto_ALL_CLAIMS_2012-10-13_225737_wi0tcA.log</t>
  </si>
  <si>
    <t>ppc/safe/safe002</t>
  </si>
  <si>
    <t>/nas/mictau/XP_2012_01_12__0434/tests/ppc/safe/safe002_power.oepc.goto_ALL_CLAIMS_2012-10-13_225744_EJCi30.log</t>
  </si>
  <si>
    <t>/nas/mictau/XP_2012_01_12__0434/tests/ppc/safe/safe002_power.opt.goto_ALL_CLAIMS_2012-10-13_225751_Q07exr.log</t>
  </si>
  <si>
    <t>/nas/mictau/XP_2012_01_12__0434/tests/ppc/safe/safe002_pso.goto_ALL_CLAIMS_2012-10-13_225705_uirXkj.log</t>
  </si>
  <si>
    <t>/nas/mictau/XP_2012_01_12__0434/tests/ppc/safe/safe002_pso.oepc.goto_ALL_CLAIMS_2012-10-13_225710_jiyyoo.log</t>
  </si>
  <si>
    <t>/nas/mictau/XP_2012_01_12__0434/tests/ppc/safe/safe002_pso.opt.goto_ALL_CLAIMS_2012-10-13_225715_JmdBNo.log</t>
  </si>
  <si>
    <t>/nas/mictau/XP_2012_01_12__0434/tests/ppc/safe/safe002_rmo.goto_ALL_CLAIMS_2012-10-13_225721_MWPqsD.log</t>
  </si>
  <si>
    <t>/nas/mictau/XP_2012_01_12__0434/tests/ppc/safe/safe002_rmo.oepc.goto_ALL_CLAIMS_2012-10-13_225726_4VPSDK.log</t>
  </si>
  <si>
    <t>/nas/mictau/XP_2012_01_12__0434/tests/ppc/safe/safe003_tso.oepc.goto_ALL_CLAIMS_2012-10-13_225825_dDOb91.log</t>
  </si>
  <si>
    <t>/nas/mictau/XP_2012_01_12__0434/tests/ppc/safe/safe003_tso.opt.goto_ALL_CLAIMS_2012-10-13_225830_eXpIEQ.log</t>
  </si>
  <si>
    <t>/nas/mictau/XP_2012_01_12__0434/tests/ppc/safe/safe004_power.goto_ALL_CLAIMS_2012-10-13_230053_z6tkgk.log</t>
  </si>
  <si>
    <t>ppc/safe/safe004</t>
  </si>
  <si>
    <t>/nas/mictau/XP_2012_01_12__0434/tests/ppc/safe/safe004_power.oepc.goto_ALL_CLAIMS_2012-10-13_230120_vUnRJl.log</t>
  </si>
  <si>
    <t>/nas/mictau/XP_2012_01_12__0434/tests/ppc/safe/safe004_power.opt.goto_ALL_CLAIMS_2012-10-13_230148_OBbJtq.log</t>
  </si>
  <si>
    <t>/nas/mictau/XP_2012_01_12__0434/tests/ppc/safe/safe004_pso.goto_ALL_CLAIMS_2012-10-13_230020_Ynrqsi.log</t>
  </si>
  <si>
    <t>/nas/mictau/XP_2012_01_12__0434/tests/ppc/safe/safe004_pso.oepc.goto_ALL_CLAIMS_2012-10-13_230025_eL9ktj.log</t>
  </si>
  <si>
    <t>/nas/mictau/XP_2012_01_12__0434/tests/ppc/safe/safe004_pso.opt.goto_ALL_CLAIMS_2012-10-13_230031_vLv0Tq.log</t>
  </si>
  <si>
    <t>/nas/mictau/XP_2012_01_12__0434/tests/ppc/safe/safe003_pso.goto_ALL_CLAIMS_2012-10-13_225835_C2IViN.log</t>
  </si>
  <si>
    <t>/nas/mictau/XP_2012_01_12__0434/tests/ppc/safe/safe003_pso.oepc.goto_ALL_CLAIMS_2012-10-13_225840_NBadNW.log</t>
  </si>
  <si>
    <t>/nas/mictau/XP_2012_01_12__0434/tests/ppc/safe/safe003_pso.opt.goto_ALL_CLAIMS_2012-10-13_225846_N6W5PA.log</t>
  </si>
  <si>
    <t>/nas/mictau/XP_2012_01_12__0434/tests/ppc/safe/safe003_rmo.goto_ALL_CLAIMS_2012-10-13_225851_iusMVK.log</t>
  </si>
  <si>
    <t>/nas/mictau/XP_2012_01_12__0434/tests/ppc/safe/safe003_rmo.oepc.goto_ALL_CLAIMS_2012-10-13_225857_qTP6xX.log</t>
  </si>
  <si>
    <t>/nas/mictau/XP_2012_01_12__0434/tests/ppc/safe/safe003_rmo.opt.goto_ALL_CLAIMS_2012-10-13_225902_1D7HUB.log</t>
  </si>
  <si>
    <t>/nas/mictau/XP_2012_01_12__0434/tests/ppc/safe/safe003_sc.goto_ALL_CLAIMS_2012-10-13_225758_RmFxpO.log</t>
  </si>
  <si>
    <t>/nas/mictau/XP_2012_01_12__0434/tests/ppc/safe/safe003_tso.cav11.goto_ALL_CLAIMS_2012-10-13_225804_w1G1C0.log</t>
  </si>
  <si>
    <t>/nas/mictau/XP_2012_01_12__0434/tests/ppc/safe/safe003_tso.goto_ALL_CLAIMS_2012-10-13_225819_94Hmzs.log</t>
  </si>
  <si>
    <t>/nas/mictau/XP_2012_01_12__0434/tests/ppc/safe/safe005_power.opt.goto_ALL_CLAIMS_2012-10-13_230347_UXVgrd.log</t>
  </si>
  <si>
    <t>/nas/mictau/XP_2012_01_12__0434/tests/ppc/safe/safe005_pso.goto_ALL_CLAIMS_2012-10-13_230253_UMCV76.log</t>
  </si>
  <si>
    <t>/nas/mictau/XP_2012_01_12__0434/tests/ppc/safe/safe005_pso.oepc.goto_ALL_CLAIMS_2012-10-13_230259_cAsyh5.log</t>
  </si>
  <si>
    <t>/nas/mictau/XP_2012_01_12__0434/tests/ppc/safe/safe005_pso.opt.goto_ALL_CLAIMS_2012-10-13_230305_QCY29P.log</t>
  </si>
  <si>
    <t>/nas/mictau/XP_2012_01_12__0434/tests/ppc/safe/safe005_rmo.goto_ALL_CLAIMS_2012-10-13_230311_DvoQ4T.log</t>
  </si>
  <si>
    <t>/nas/mictau/XP_2012_01_12__0434/tests/ppc/safe/safe005_rmo.oepc.goto_ALL_CLAIMS_2012-10-13_230317_CQCMbh.log</t>
  </si>
  <si>
    <t>/nas/mictau/XP_2012_01_12__0434/tests/ppc/safe/safe005_rmo.opt.goto_ALL_CLAIMS_2012-10-13_230323_6s3eZ4.log</t>
  </si>
  <si>
    <t>/nas/mictau/XP_2012_01_12__0434/tests/ppc/safe/safe005_sc.goto_ALL_CLAIMS_2012-10-13_230217_HZgzrt.log</t>
  </si>
  <si>
    <t>/nas/mictau/XP_2012_01_12__0434/tests/ppc/safe/safe004_rmo.goto_ALL_CLAIMS_2012-10-13_230036_oax20k.log</t>
  </si>
  <si>
    <t>/nas/mictau/XP_2012_01_12__0434/tests/ppc/safe/safe004_rmo.oepc.goto_ALL_CLAIMS_2012-10-13_230042_9NtOa2.log</t>
  </si>
  <si>
    <t>/nas/mictau/XP_2012_01_12__0434/tests/ppc/safe/safe004_rmo.opt.goto_ALL_CLAIMS_2012-10-13_230047_sODM39.log</t>
  </si>
  <si>
    <t>/nas/mictau/XP_2012_01_12__0434/tests/ppc/safe/safe004_sc.goto_ALL_CLAIMS_2012-10-13_225934_DFsEl1.log</t>
  </si>
  <si>
    <t>/nas/mictau/XP_2012_01_12__0434/tests/ppc/safe/safe004_tso.cav11.goto_ALL_CLAIMS_2012-10-13_225940_TKDmJE.log</t>
  </si>
  <si>
    <t>/nas/mictau/XP_2012_01_12__0434/tests/ppc/safe/safe004_tso.goto_ALL_CLAIMS_2012-10-13_230003_Ed4lqr.log</t>
  </si>
  <si>
    <t>/nas/mictau/XP_2012_01_12__0434/tests/ppc/safe/safe004_tso.oepc.goto_ALL_CLAIMS_2012-10-13_230009_esgg9K.log</t>
  </si>
  <si>
    <t>/nas/mictau/XP_2012_01_12__0434/tests/ppc/safe/safe004_tso.opt.goto_ALL_CLAIMS_2012-10-13_230014_lWzk67.log</t>
  </si>
  <si>
    <t>/nas/mictau/XP_2012_01_12__0434/tests/ppc/safe/safe005_power.goto_ALL_CLAIMS_2012-10-13_230329_G6skHU.log</t>
  </si>
  <si>
    <t>ppc/safe/safe005</t>
  </si>
  <si>
    <t>/nas/mictau/XP_2012_01_12__0434/tests/ppc/safe/safe006_pso.opt.goto_ALL_CLAIMS_2012-10-13_230455_I3N4uj.log</t>
  </si>
  <si>
    <t>/nas/mictau/XP_2012_01_12__0434/tests/ppc/safe/safe006_rmo.goto_ALL_CLAIMS_2012-10-13_230500_JpI1l6.log</t>
  </si>
  <si>
    <t>/nas/mictau/XP_2012_01_12__0434/tests/ppc/safe/safe006_rmo.oepc.goto_ALL_CLAIMS_2012-10-13_230506_Z8Ny5r.log</t>
  </si>
  <si>
    <t>/nas/mictau/XP_2012_01_12__0434/tests/ppc/safe/safe006_rmo.opt.goto_ALL_CLAIMS_2012-10-13_230512_2GXjAP.log</t>
  </si>
  <si>
    <t>/nas/mictau/XP_2012_01_12__0434/tests/ppc/safe/safe006_sc.goto_ALL_CLAIMS_2012-10-13_230358_LD7k0J.log</t>
  </si>
  <si>
    <t>/nas/mictau/XP_2012_01_12__0434/tests/ppc/safe/safe006_tso.cav11.goto_ALL_CLAIMS_2012-10-13_230404_vR2Dmb.log</t>
  </si>
  <si>
    <t>/nas/mictau/XP_2012_01_12__0434/tests/ppc/safe/safe006_tso.goto_ALL_CLAIMS_2012-10-13_230428_p1cuTk.log</t>
  </si>
  <si>
    <t>/nas/mictau/XP_2012_01_12__0434/tests/ppc/safe/safe006_tso.oepc.goto_ALL_CLAIMS_2012-10-13_230433_i5VmJh.log</t>
  </si>
  <si>
    <t>/nas/mictau/XP_2012_01_12__0434/tests/ppc/safe/safe005_tso.cav11.goto_ALL_CLAIMS_2012-10-13_230223_LiZENp.log</t>
  </si>
  <si>
    <t>/nas/mictau/XP_2012_01_12__0434/tests/ppc/safe/safe005_tso.goto_ALL_CLAIMS_2012-10-13_230235_t2bNjE.log</t>
  </si>
  <si>
    <t>/nas/mictau/XP_2012_01_12__0434/tests/ppc/safe/safe005_tso.oepc.goto_ALL_CLAIMS_2012-10-13_230241_gSdclB.log</t>
  </si>
  <si>
    <t>/nas/mictau/XP_2012_01_12__0434/tests/ppc/safe/safe005_tso.opt.goto_ALL_CLAIMS_2012-10-13_230247_6HRwNB.log</t>
  </si>
  <si>
    <t>/nas/mictau/XP_2012_01_12__0434/tests/ppc/safe/safe006_power.goto_ALL_CLAIMS_2012-10-13_230518_pgSblq.log</t>
  </si>
  <si>
    <t>ppc/safe/safe006</t>
  </si>
  <si>
    <t>/nas/mictau/XP_2012_01_12__0434/tests/ppc/safe/safe006_power.oepc.goto_ALL_CLAIMS_2012-10-13_230527_5t1KnZ.log</t>
  </si>
  <si>
    <t>/nas/mictau/XP_2012_01_12__0434/tests/ppc/safe/safe006_power.opt.goto_ALL_CLAIMS_2012-10-13_230538_F7tqEV.log</t>
  </si>
  <si>
    <t>/nas/mictau/XP_2012_01_12__0434/tests/ppc/safe/safe006_pso.goto_ALL_CLAIMS_2012-10-13_230444_Mv64zI.log</t>
  </si>
  <si>
    <t>/nas/mictau/XP_2012_01_12__0434/tests/ppc/safe/safe005_power.oepc.goto_ALL_CLAIMS_2012-10-13_230338_hq7HqJ.log</t>
  </si>
  <si>
    <t>/nas/mictau/XP_2012_01_12__0434/tests/ppc/safe/safe007_rmo.oepc.goto_ALL_CLAIMS_2012-10-13_230701_g8wDA0.log</t>
  </si>
  <si>
    <t>/nas/mictau/XP_2012_01_12__0434/tests/ppc/safe/safe007_rmo.opt.goto_ALL_CLAIMS_2012-10-13_230707_aGWwZu.log</t>
  </si>
  <si>
    <t>/nas/mictau/XP_2012_01_12__0434/tests/ppc/safe/safe007_sc.goto_ALL_CLAIMS_2012-10-13_230548_7lvj1v.log</t>
  </si>
  <si>
    <t>/nas/mictau/XP_2012_01_12__0434/tests/ppc/safe/safe007_tso.cav11.goto_ALL_CLAIMS_2012-10-13_230555_ENd1bD.log</t>
  </si>
  <si>
    <t>/nas/mictau/XP_2012_01_12__0434/tests/ppc/safe/safe007_tso.goto_ALL_CLAIMS_2012-10-13_230618_tig1G0.log</t>
  </si>
  <si>
    <t>/nas/mictau/XP_2012_01_12__0434/tests/ppc/safe/safe007_tso.oepc.goto_ALL_CLAIMS_2012-10-13_230624_u8i18S.log</t>
  </si>
  <si>
    <t>/nas/mictau/XP_2012_01_12__0434/tests/ppc/safe/safe007_tso.opt.goto_ALL_CLAIMS_2012-10-13_230630_bGW1g8.log</t>
  </si>
  <si>
    <t>/nas/mictau/XP_2012_01_12__0434/tests/ppc/safe/safe008_power.goto_ALL_CLAIMS_2012-10-13_230938_qPlmMX.log</t>
  </si>
  <si>
    <t>ppc/safe/safe008</t>
  </si>
  <si>
    <t>/nas/mictau/XP_2012_01_12__0434/tests/ppc/safe/safe006_tso.opt.goto_ALL_CLAIMS_2012-10-13_230438_Nintpi.log</t>
  </si>
  <si>
    <t>/nas/mictau/XP_2012_01_12__0434/tests/ppc/safe/safe007_power.goto_ALL_CLAIMS_2012-10-13_230713_zHrMPN.log</t>
  </si>
  <si>
    <t>ppc/safe/safe007</t>
  </si>
  <si>
    <t>/nas/mictau/XP_2012_01_12__0434/tests/ppc/safe/safe007_power.oepc.goto_ALL_CLAIMS_2012-10-13_230719_t6QMW9.log</t>
  </si>
  <si>
    <t>/nas/mictau/XP_2012_01_12__0434/tests/ppc/safe/safe007_power.opt.goto_ALL_CLAIMS_2012-10-13_230725_wrAES9.log</t>
  </si>
  <si>
    <t>/nas/mictau/XP_2012_01_12__0434/tests/ppc/safe/safe007_pso.goto_ALL_CLAIMS_2012-10-13_230636_Rqd6k4.log</t>
  </si>
  <si>
    <t>/nas/mictau/XP_2012_01_12__0434/tests/ppc/safe/safe007_pso.oepc.goto_ALL_CLAIMS_2012-10-13_230642_7hrN1H.log</t>
  </si>
  <si>
    <t>/nas/mictau/XP_2012_01_12__0434/tests/ppc/safe/safe007_pso.opt.goto_ALL_CLAIMS_2012-10-13_230649_SWfBTP.log</t>
  </si>
  <si>
    <t>/nas/mictau/XP_2012_01_12__0434/tests/ppc/safe/safe007_rmo.goto_ALL_CLAIMS_2012-10-13_230655_eOmnba.log</t>
  </si>
  <si>
    <t>/nas/mictau/XP_2012_01_12__0434/tests/ppc/safe/safe006_pso.oepc.goto_ALL_CLAIMS_2012-10-13_230450_QFoLlc.log</t>
  </si>
  <si>
    <t>/nas/mictau/XP_2012_01_12__0434/tests/ppc/safe/safe008_tso.cav11.goto_ALL_CLAIMS_2012-10-13_230738_RdYbZq.log</t>
  </si>
  <si>
    <t>/nas/mictau/XP_2012_01_12__0434/tests/ppc/safe/safe008_tso.goto_ALL_CLAIMS_2012-10-13_230840_s9igmd.log</t>
  </si>
  <si>
    <t>/nas/mictau/XP_2012_01_12__0434/tests/ppc/safe/safe008_tso.oepc.goto_ALL_CLAIMS_2012-10-13_230845_6kBJo0.log</t>
  </si>
  <si>
    <t>/nas/mictau/XP_2012_01_12__0434/tests/ppc/safe/safe008_tso.opt.goto_ALL_CLAIMS_2012-10-13_230852_Wgy3O9.log</t>
  </si>
  <si>
    <t>/nas/mictau/XP_2012_01_12__0434/tests/ppc/safe/safe009_power.goto_ALL_CLAIMS_2012-10-13_231151_gFliue.log</t>
  </si>
  <si>
    <t>ppc/safe/safe009</t>
  </si>
  <si>
    <t>/nas/mictau/XP_2012_01_12__0434/tests/ppc/safe/safe009_power.oepc.goto_ALL_CLAIMS_2012-10-13_231203_Fi4jv5.log</t>
  </si>
  <si>
    <t>/nas/mictau/XP_2012_01_12__0434/tests/ppc/safe/safe009_power.opt.goto_ALL_CLAIMS_2012-10-13_231214_KUqYI5.log</t>
  </si>
  <si>
    <t>/nas/mictau/XP_2012_01_12__0434/tests/ppc/safe/safe009_pso.goto_ALL_CLAIMS_2012-10-13_231112_HXQuvL.log</t>
  </si>
  <si>
    <t>/nas/mictau/XP_2012_01_12__0434/tests/ppc/safe/safe008_power.oepc.goto_ALL_CLAIMS_2012-10-13_230944_taHwVr.log</t>
  </si>
  <si>
    <t>/nas/mictau/XP_2012_01_12__0434/tests/ppc/safe/safe008_power.opt.goto_ALL_CLAIMS_2012-10-13_230950_loanVJ.log</t>
  </si>
  <si>
    <t>/nas/mictau/XP_2012_01_12__0434/tests/ppc/safe/safe008_pso.goto_ALL_CLAIMS_2012-10-13_230859_EzFUM8.log</t>
  </si>
  <si>
    <t>/nas/mictau/XP_2012_01_12__0434/tests/ppc/safe/safe008_pso.oepc.goto_ALL_CLAIMS_2012-10-13_230905_RzQJh4.log</t>
  </si>
  <si>
    <t>/nas/mictau/XP_2012_01_12__0434/tests/ppc/safe/safe008_pso.opt.goto_ALL_CLAIMS_2012-10-13_230911_813oB7.log</t>
  </si>
  <si>
    <t>/nas/mictau/XP_2012_01_12__0434/tests/ppc/safe/safe008_rmo.goto_ALL_CLAIMS_2012-10-13_230918_hWe3Qi.log</t>
  </si>
  <si>
    <t>/nas/mictau/XP_2012_01_12__0434/tests/ppc/safe/safe008_rmo.oepc.goto_ALL_CLAIMS_2012-10-13_230924_rx77MO.log</t>
  </si>
  <si>
    <t>/nas/mictau/XP_2012_01_12__0434/tests/ppc/safe/safe008_rmo.opt.goto_ALL_CLAIMS_2012-10-13_230931_fYJISf.log</t>
  </si>
  <si>
    <t>/nas/mictau/XP_2012_01_12__0434/tests/ppc/safe/safe008_sc.goto_ALL_CLAIMS_2012-10-13_230731_KT8TJH.log</t>
  </si>
  <si>
    <t>/nas/mictau/XP_2012_01_12__0434/tests/ppc/safe/safe009_tso.oepc.goto_ALL_CLAIMS_2012-10-13_231100_xkcHFz.log</t>
  </si>
  <si>
    <t>/nas/mictau/XP_2012_01_12__0434/tests/ppc/safe/safe009_tso.opt.goto_ALL_CLAIMS_2012-10-13_231106_D6Y8BQ.log</t>
  </si>
  <si>
    <t>/nas/mictau/XP_2012_01_12__0434/tests/ppc/safe/safe010_power.goto_ALL_CLAIMS_2012-10-13_231411_a7Buet.log</t>
  </si>
  <si>
    <t>ppc/safe/safe010</t>
  </si>
  <si>
    <t>/nas/mictau/XP_2012_01_12__0434/tests/ppc/safe/safe010_power.oepc.goto_ALL_CLAIMS_2012-10-13_231416_nr61Mo.log</t>
  </si>
  <si>
    <t>/nas/mictau/XP_2012_01_12__0434/tests/ppc/safe/safe010_power.opt.goto_ALL_CLAIMS_2012-10-13_231422_FMy4ee.log</t>
  </si>
  <si>
    <t>/nas/mictau/XP_2012_01_12__0434/tests/ppc/safe/safe010_pso.goto_ALL_CLAIMS_2012-10-13_231337_Ukg6hp.log</t>
  </si>
  <si>
    <t>/nas/mictau/XP_2012_01_12__0434/tests/ppc/safe/safe010_pso.oepc.goto_ALL_CLAIMS_2012-10-13_231342_xqk66s.log</t>
  </si>
  <si>
    <t>/nas/mictau/XP_2012_01_12__0434/tests/ppc/safe/safe010_pso.opt.goto_ALL_CLAIMS_2012-10-13_231347_IbIpWI.log</t>
  </si>
  <si>
    <t>/nas/mictau/XP_2012_01_12__0434/tests/ppc/safe/safe010_rmo.goto_ALL_CLAIMS_2012-10-13_231353_TmWqMU.log</t>
  </si>
  <si>
    <t>/nas/mictau/XP_2012_01_12__0434/tests/ppc/safe/safe009_pso.oepc.goto_ALL_CLAIMS_2012-10-13_231118_rDvXMy.log</t>
  </si>
  <si>
    <t>/nas/mictau/XP_2012_01_12__0434/tests/ppc/safe/safe009_pso.opt.goto_ALL_CLAIMS_2012-10-13_231124_9Frhia.log</t>
  </si>
  <si>
    <t>/nas/mictau/XP_2012_01_12__0434/tests/ppc/safe/safe009_rmo.goto_ALL_CLAIMS_2012-10-13_231131_16zS3b.log</t>
  </si>
  <si>
    <t>/nas/mictau/XP_2012_01_12__0434/tests/ppc/safe/safe009_rmo.oepc.goto_ALL_CLAIMS_2012-10-13_231137_8GLPfW.log</t>
  </si>
  <si>
    <t>/nas/mictau/XP_2012_01_12__0434/tests/ppc/safe/safe009_rmo.opt.goto_ALL_CLAIMS_2012-10-13_231144_EcI60N.log</t>
  </si>
  <si>
    <t>/nas/mictau/XP_2012_01_12__0434/tests/ppc/safe/safe009_sc.goto_ALL_CLAIMS_2012-10-13_230957_PUNcSl.log</t>
  </si>
  <si>
    <t>/nas/mictau/XP_2012_01_12__0434/tests/ppc/safe/safe009_tso.cav11.goto_ALL_CLAIMS_2012-10-13_231003_ZZIrpS.log</t>
  </si>
  <si>
    <t>/nas/mictau/XP_2012_01_12__0434/tests/ppc/safe/safe009_tso.goto_ALL_CLAIMS_2012-10-13_231054_iQlCdU.log</t>
  </si>
  <si>
    <t>/nas/mictau/XP_2012_01_12__0434/tests/ppc/safe/safe012_power.opt.goto_ALL_CLAIMS_2012-10-13_231750_7np9ch.log</t>
  </si>
  <si>
    <t>/nas/mictau/XP_2012_01_12__0434/tests/ppc/safe/safe011_power.oepc.goto_ALL_CLAIMS_2012-10-13_231617_3LN3jS.log</t>
  </si>
  <si>
    <t>/nas/mictau/XP_2012_01_12__0434/tests/ppc/safe/safe011_power.opt.goto_ALL_CLAIMS_2012-10-13_231622_2masFb.log</t>
  </si>
  <si>
    <t>/nas/mictau/XP_2012_01_12__0434/tests/ppc/safe/safe011_pso.goto_ALL_CLAIMS_2012-10-13_231539_sAtgKJ.log</t>
  </si>
  <si>
    <t>/nas/mictau/XP_2012_01_12__0434/tests/ppc/safe/safe011_pso.oepc.goto_ALL_CLAIMS_2012-10-13_231544_FmZ9cY.log</t>
  </si>
  <si>
    <t>/nas/mictau/XP_2012_01_12__0434/tests/ppc/safe/safe011_pso.opt.goto_ALL_CLAIMS_2012-10-13_231549_Mw3VFq.log</t>
  </si>
  <si>
    <t>/nas/mictau/XP_2012_01_12__0434/tests/ppc/safe/safe011_rmo.goto_ALL_CLAIMS_2012-10-13_231554_S40qPM.log</t>
  </si>
  <si>
    <t>/nas/mictau/XP_2012_01_12__0434/tests/ppc/safe/safe011_rmo.oepc.goto_ALL_CLAIMS_2012-10-13_231600_Xj7jLq.log</t>
  </si>
  <si>
    <t>/nas/mictau/XP_2012_01_12__0434/tests/ppc/safe/safe011_rmo.opt.goto_ALL_CLAIMS_2012-10-13_231605_SOpXad.log</t>
  </si>
  <si>
    <t>/nas/mictau/XP_2012_01_12__0434/tests/ppc/safe/safe010_rmo.oepc.goto_ALL_CLAIMS_2012-10-13_231359_4eW7JA.log</t>
  </si>
  <si>
    <t>/nas/mictau/XP_2012_01_12__0434/tests/ppc/safe/safe010_rmo.opt.goto_ALL_CLAIMS_2012-10-13_231404_uK06M4.log</t>
  </si>
  <si>
    <t>/nas/mictau/XP_2012_01_12__0434/tests/ppc/safe/safe010_sc.goto_ALL_CLAIMS_2012-10-13_231225_SxjAtu.log</t>
  </si>
  <si>
    <t>/nas/mictau/XP_2012_01_12__0434/tests/ppc/safe/safe010_tso.cav11.goto_ALL_CLAIMS_2012-10-13_231231_v4vXNj.log</t>
  </si>
  <si>
    <t>/nas/mictau/XP_2012_01_12__0434/tests/ppc/safe/safe010_tso.goto_ALL_CLAIMS_2012-10-13_231320_4Re3O5.log</t>
  </si>
  <si>
    <t>/nas/mictau/XP_2012_01_12__0434/tests/ppc/safe/safe010_tso.oepc.goto_ALL_CLAIMS_2012-10-13_231325_IsrNdL.log</t>
  </si>
  <si>
    <t>/nas/mictau/XP_2012_01_12__0434/tests/ppc/safe/safe010_tso.opt.goto_ALL_CLAIMS_2012-10-13_231331_kHdlbo.log</t>
  </si>
  <si>
    <t>/nas/mictau/XP_2012_01_12__0434/tests/ppc/safe/safe011_power.goto_ALL_CLAIMS_2012-10-13_231611_Z6XGa2.log</t>
  </si>
  <si>
    <t>ppc/safe/safe011</t>
  </si>
  <si>
    <t>/nas/mictau/XP_2012_01_12__0434/tests/ppc/safe/safe013_pso.opt.goto_ALL_CLAIMS_2012-10-13_231905_XUXqei.log</t>
  </si>
  <si>
    <t>/nas/mictau/XP_2012_01_12__0434/tests/ppc/safe/safe012_pso.goto_ALL_CLAIMS_2012-10-13_231704_Fw2z4h.log</t>
  </si>
  <si>
    <t>/nas/mictau/XP_2012_01_12__0434/tests/ppc/safe/safe012_pso.oepc.goto_ALL_CLAIMS_2012-10-13_231710_2Rkp0l.log</t>
  </si>
  <si>
    <t>/nas/mictau/XP_2012_01_12__0434/tests/ppc/safe/safe012_pso.opt.goto_ALL_CLAIMS_2012-10-13_231715_ozQuyf.log</t>
  </si>
  <si>
    <t>/nas/mictau/XP_2012_01_12__0434/tests/ppc/safe/safe012_rmo.goto_ALL_CLAIMS_2012-10-13_231721_9MzYnh.log</t>
  </si>
  <si>
    <t>/nas/mictau/XP_2012_01_12__0434/tests/ppc/safe/safe012_rmo.oepc.goto_ALL_CLAIMS_2012-10-13_231726_lssyno.log</t>
  </si>
  <si>
    <t>/nas/mictau/XP_2012_01_12__0434/tests/ppc/safe/safe012_rmo.opt.goto_ALL_CLAIMS_2012-10-13_231732_Neo29u.log</t>
  </si>
  <si>
    <t>/nas/mictau/XP_2012_01_12__0434/tests/ppc/safe/safe012_sc.goto_ALL_CLAIMS_2012-10-13_231628_LK1I3D.log</t>
  </si>
  <si>
    <t>/nas/mictau/XP_2012_01_12__0434/tests/ppc/safe/safe012_tso.cav11.goto_ALL_CLAIMS_2012-10-13_231633_oLuyul.log</t>
  </si>
  <si>
    <t>/nas/mictau/XP_2012_01_12__0434/tests/ppc/safe/safe012_tso.goto_ALL_CLAIMS_2012-10-13_231648_jwCtcU.log</t>
  </si>
  <si>
    <t>/nas/mictau/XP_2012_01_12__0434/tests/ppc/safe/safe011_sc.goto_ALL_CLAIMS_2012-10-13_231428_cxiU5k.log</t>
  </si>
  <si>
    <t>/nas/mictau/XP_2012_01_12__0434/tests/ppc/safe/safe011_tso.cav11.goto_ALL_CLAIMS_2012-10-13_231433_36U5jE.log</t>
  </si>
  <si>
    <t>/nas/mictau/XP_2012_01_12__0434/tests/ppc/safe/safe011_tso.goto_ALL_CLAIMS_2012-10-13_231522_98DgTF.log</t>
  </si>
  <si>
    <t>/nas/mictau/XP_2012_01_12__0434/tests/ppc/safe/safe011_tso.oepc.goto_ALL_CLAIMS_2012-10-13_231528_jhn9zq.log</t>
  </si>
  <si>
    <t>/nas/mictau/XP_2012_01_12__0434/tests/ppc/safe/safe011_tso.opt.goto_ALL_CLAIMS_2012-10-13_231533_Gm3coL.log</t>
  </si>
  <si>
    <t>/nas/mictau/XP_2012_01_12__0434/tests/ppc/safe/safe012_power.goto_ALL_CLAIMS_2012-10-13_231737_h1YdK6.log</t>
  </si>
  <si>
    <t>ppc/safe/safe012</t>
  </si>
  <si>
    <t>/nas/mictau/XP_2012_01_12__0434/tests/ppc/safe/safe012_power.oepc.goto_ALL_CLAIMS_2012-10-13_231744_A0L9kU.log</t>
  </si>
  <si>
    <t>/nas/mictau/XP_2012_01_12__0434/tests/ppc/safe/safe014_rmo.opt.goto_ALL_CLAIMS_2012-10-13_232224_nFsOhB.log</t>
  </si>
  <si>
    <t>/nas/mictau/XP_2012_01_12__0434/tests/ppc/safe/safe013_rmo.goto_ALL_CLAIMS_2012-10-13_231912_1oJAt2.log</t>
  </si>
  <si>
    <t>/nas/mictau/XP_2012_01_12__0434/tests/ppc/safe/safe013_rmo.oepc.goto_ALL_CLAIMS_2012-10-13_231917_nNhRnC.log</t>
  </si>
  <si>
    <t>/nas/mictau/XP_2012_01_12__0434/tests/ppc/safe/safe013_rmo.opt.goto_ALL_CLAIMS_2012-10-13_231923_RDImxj.log</t>
  </si>
  <si>
    <t>/nas/mictau/XP_2012_01_12__0434/tests/ppc/safe/safe013_sc.goto_ALL_CLAIMS_2012-10-13_231757_oLCW7x.log</t>
  </si>
  <si>
    <t>/nas/mictau/XP_2012_01_12__0434/tests/ppc/safe/safe013_tso.cav11.goto_ALL_CLAIMS_2012-10-13_231803_8DjgMH.log</t>
  </si>
  <si>
    <t>/nas/mictau/XP_2012_01_12__0434/tests/ppc/safe/safe013_tso.goto_ALL_CLAIMS_2012-10-13_231834_dYlUV1.log</t>
  </si>
  <si>
    <t>/nas/mictau/XP_2012_01_12__0434/tests/ppc/safe/safe013_tso.oepc.goto_ALL_CLAIMS_2012-10-13_231841_tPxvsm.log</t>
  </si>
  <si>
    <t>/nas/mictau/XP_2012_01_12__0434/tests/ppc/safe/safe013_tso.opt.goto_ALL_CLAIMS_2012-10-13_231847_DWXqSQ.log</t>
  </si>
  <si>
    <t>/nas/mictau/XP_2012_01_12__0434/tests/ppc/safe/safe014_power.goto_ALL_CLAIMS_2012-10-13_232229_l1UMC4.log</t>
  </si>
  <si>
    <t>ppc/safe/safe014</t>
  </si>
  <si>
    <t>/nas/mictau/XP_2012_01_12__0434/tests/ppc/safe/safe012_tso.oepc.goto_ALL_CLAIMS_2012-10-13_231653_VGpblQ.log</t>
  </si>
  <si>
    <t>/nas/mictau/XP_2012_01_12__0434/tests/ppc/safe/safe012_tso.opt.goto_ALL_CLAIMS_2012-10-13_231659_OUCzhM.log</t>
  </si>
  <si>
    <t>/nas/mictau/XP_2012_01_12__0434/tests/ppc/safe/safe013_power.goto_ALL_CLAIMS_2012-10-13_231929_bE5q4d.log</t>
  </si>
  <si>
    <t>ppc/safe/safe013</t>
  </si>
  <si>
    <t>/nas/mictau/XP_2012_01_12__0434/tests/ppc/safe/safe013_power.oepc.goto_ALL_CLAIMS_2012-10-13_232001_QsBDHO.log</t>
  </si>
  <si>
    <t>/nas/mictau/XP_2012_01_12__0434/tests/ppc/safe/safe013_power.opt.goto_ALL_CLAIMS_2012-10-13_232031_S8SLiP.log</t>
  </si>
  <si>
    <t>/nas/mictau/XP_2012_01_12__0434/tests/ppc/safe/safe013_pso.goto_ALL_CLAIMS_2012-10-13_231853_CZG69Y.log</t>
  </si>
  <si>
    <t>/nas/mictau/XP_2012_01_12__0434/tests/ppc/safe/safe013_pso.oepc.goto_ALL_CLAIMS_2012-10-13_231859_KOGawG.log</t>
  </si>
  <si>
    <t>/nas/mictau/XP_2012_01_12__0434/tests/ppc/safe/safe015_sc.goto_ALL_CLAIMS_2012-10-13_232254_4SoucR.log</t>
  </si>
  <si>
    <t>/nas/mictau/XP_2012_01_12__0434/tests/ppc/safe/safe015_tso.cav11.goto_ALL_CLAIMS_2012-10-13_232259_qAIrkd.log</t>
  </si>
  <si>
    <t>/nas/mictau/XP_2012_01_12__0434/tests/ppc/safe/safe014_sc.goto_ALL_CLAIMS_2012-10-13_232056_12Oime.log</t>
  </si>
  <si>
    <t>/nas/mictau/XP_2012_01_12__0434/tests/ppc/safe/safe014_tso.cav11.goto_ALL_CLAIMS_2012-10-13_232103_6nNsJu.log</t>
  </si>
  <si>
    <t>/nas/mictau/XP_2012_01_12__0434/tests/ppc/safe/safe014_tso.goto_ALL_CLAIMS_2012-10-13_232138_6si9n0.log</t>
  </si>
  <si>
    <t>/nas/mictau/XP_2012_01_12__0434/tests/ppc/safe/safe014_tso.oepc.goto_ALL_CLAIMS_2012-10-13_232144_Kv5rhu.log</t>
  </si>
  <si>
    <t>/nas/mictau/XP_2012_01_12__0434/tests/ppc/safe/safe014_tso.opt.goto_ALL_CLAIMS_2012-10-13_232150_xBZZ1j.log</t>
  </si>
  <si>
    <t>/nas/mictau/XP_2012_01_12__0434/tests/ppc/safe/safe015_power.goto_ALL_CLAIMS_2012-10-13_232447_BksGDq.log</t>
  </si>
  <si>
    <t>ppc/safe/safe015</t>
  </si>
  <si>
    <t>/nas/mictau/XP_2012_01_12__0434/tests/ppc/safe/safe015_power.oepc.goto_ALL_CLAIMS_2012-10-13_232456_HxhAmS.log</t>
  </si>
  <si>
    <t>/nas/mictau/XP_2012_01_12__0434/tests/ppc/safe/safe015_power.opt.goto_ALL_CLAIMS_2012-10-13_232505_ZaJn9m.log</t>
  </si>
  <si>
    <t>/nas/mictau/XP_2012_01_12__0434/tests/ppc/safe/safe014_power.oepc.goto_ALL_CLAIMS_2012-10-13_232237_u3Gf5Z.log</t>
  </si>
  <si>
    <t>/nas/mictau/XP_2012_01_12__0434/tests/ppc/safe/safe014_power.opt.goto_ALL_CLAIMS_2012-10-13_232246_lKkN9N.log</t>
  </si>
  <si>
    <t>/nas/mictau/XP_2012_01_12__0434/tests/ppc/safe/safe014_pso.goto_ALL_CLAIMS_2012-10-13_232156_7yubcE.log</t>
  </si>
  <si>
    <t>/nas/mictau/XP_2012_01_12__0434/tests/ppc/safe/safe014_pso.oepc.goto_ALL_CLAIMS_2012-10-13_232202_QPtc9U.log</t>
  </si>
  <si>
    <t>/nas/mictau/XP_2012_01_12__0434/tests/ppc/safe/safe014_pso.opt.goto_ALL_CLAIMS_2012-10-13_232207_NNmoXG.log</t>
  </si>
  <si>
    <t>/nas/mictau/XP_2012_01_12__0434/tests/ppc/safe/safe014_rmo.goto_ALL_CLAIMS_2012-10-13_232213_wgmhg2.log</t>
  </si>
  <si>
    <t>/nas/mictau/XP_2012_01_12__0434/tests/ppc/safe/safe014_rmo.oepc.goto_ALL_CLAIMS_2012-10-13_232218_ymOGdh.log</t>
  </si>
  <si>
    <t>/nas/mictau/XP_2012_01_12__0434/tests/ppc/safe/safe016_tso.cav11.goto_ALL_CLAIMS_2012-10-13_232521_OIfKoA.log</t>
  </si>
  <si>
    <t>/nas/mictau/XP_2012_01_12__0434/tests/ppc/safe/safe016_tso.goto_ALL_CLAIMS_2012-10-13_232632_FKzYxb.log</t>
  </si>
  <si>
    <t>/nas/mictau/XP_2012_01_12__0434/tests/ppc/safe/safe016_tso.oepc.goto_ALL_CLAIMS_2012-10-13_232639_661TTk.log</t>
  </si>
  <si>
    <t>/nas/mictau/XP_2012_01_12__0434/tests/ppc/safe/safe015_tso.goto_ALL_CLAIMS_2012-10-13_232353_gTntPO.log</t>
  </si>
  <si>
    <t>/nas/mictau/XP_2012_01_12__0434/tests/ppc/safe/safe015_tso.oepc.goto_ALL_CLAIMS_2012-10-13_232358_Oj9TZt.log</t>
  </si>
  <si>
    <t>/nas/mictau/XP_2012_01_12__0434/tests/ppc/safe/safe015_tso.opt.goto_ALL_CLAIMS_2012-10-13_232404_nWDUju.log</t>
  </si>
  <si>
    <t>/nas/mictau/XP_2012_01_12__0434/tests/ppc/safe/safe016_power.goto_ALL_CLAIMS_2012-10-13_232730_kpDFRR.log</t>
  </si>
  <si>
    <t>ppc/safe/safe016</t>
  </si>
  <si>
    <t>/nas/mictau/XP_2012_01_12__0434/tests/ppc/safe/safe016_power.oepc.goto_ALL_CLAIMS_2012-10-13_232736_yAOZGW.log</t>
  </si>
  <si>
    <t>/nas/mictau/XP_2012_01_12__0434/tests/ppc/safe/safe016_power.opt.goto_ALL_CLAIMS_2012-10-13_232742_xUSv9S.log</t>
  </si>
  <si>
    <t>/nas/mictau/XP_2012_01_12__0434/tests/ppc/safe/safe016_pso.goto_ALL_CLAIMS_2012-10-13_232653_YeJhgW.log</t>
  </si>
  <si>
    <t>/nas/mictau/XP_2012_01_12__0434/tests/ppc/safe/safe016_pso.oepc.goto_ALL_CLAIMS_2012-10-13_232659_XfTdXU.log</t>
  </si>
  <si>
    <t>/nas/mictau/XP_2012_01_12__0434/tests/ppc/safe/safe015_pso.goto_ALL_CLAIMS_2012-10-13_232410_1NmpMw.log</t>
  </si>
  <si>
    <t>/nas/mictau/XP_2012_01_12__0434/tests/ppc/safe/safe015_pso.oepc.goto_ALL_CLAIMS_2012-10-13_232416_p0P9ad.log</t>
  </si>
  <si>
    <t>/nas/mictau/XP_2012_01_12__0434/tests/ppc/safe/safe015_pso.opt.goto_ALL_CLAIMS_2012-10-13_232422_O316GZ.log</t>
  </si>
  <si>
    <t>/nas/mictau/XP_2012_01_12__0434/tests/ppc/safe/safe015_rmo.goto_ALL_CLAIMS_2012-10-13_232428_qkTLAv.log</t>
  </si>
  <si>
    <t>/nas/mictau/XP_2012_01_12__0434/tests/ppc/safe/safe015_rmo.oepc.goto_ALL_CLAIMS_2012-10-13_232434_1jZOCW.log</t>
  </si>
  <si>
    <t>/nas/mictau/XP_2012_01_12__0434/tests/ppc/safe/safe015_rmo.opt.goto_ALL_CLAIMS_2012-10-13_232441_tdIofu.log</t>
  </si>
  <si>
    <t>/nas/mictau/XP_2012_01_12__0434/tests/ppc/safe/safe017_tso.goto_ALL_CLAIMS_2012-10-13_232835_EeUGm0.log</t>
  </si>
  <si>
    <t>/nas/mictau/XP_2012_01_12__0434/tests/ppc/safe/safe017_tso.oepc.goto_ALL_CLAIMS_2012-10-13_232841_wbVaGE.log</t>
  </si>
  <si>
    <t>/nas/mictau/XP_2012_01_12__0434/tests/ppc/safe/safe017_tso.opt.goto_ALL_CLAIMS_2012-10-13_232847_ie6tPL.log</t>
  </si>
  <si>
    <t>/nas/mictau/XP_2012_01_12__0434/tests/ppc/safe/safe018_power.goto_ALL_CLAIMS_2012-10-13_233125_omAtAQ.log</t>
  </si>
  <si>
    <t>ppc/safe/safe018</t>
  </si>
  <si>
    <t>/nas/mictau/XP_2012_01_12__0434/tests/ppc/safe/safe016_tso.opt.goto_ALL_CLAIMS_2012-10-13_232645_qVRTMe.log</t>
  </si>
  <si>
    <t>/nas/mictau/XP_2012_01_12__0434/tests/ppc/safe/safe017_power.goto_ALL_CLAIMS_2012-10-13_232927_uXgD8D.log</t>
  </si>
  <si>
    <t>ppc/safe/safe017</t>
  </si>
  <si>
    <t>/nas/mictau/XP_2012_01_12__0434/tests/ppc/safe/safe017_power.oepc.goto_ALL_CLAIMS_2012-10-13_232933_abmFsp.log</t>
  </si>
  <si>
    <t>/nas/mictau/XP_2012_01_12__0434/tests/ppc/safe/safe017_power.opt.goto_ALL_CLAIMS_2012-10-13_232938_RRBgun.log</t>
  </si>
  <si>
    <t>/nas/mictau/XP_2012_01_12__0434/tests/ppc/safe/safe017_pso.goto_ALL_CLAIMS_2012-10-13_232852_y8ytVB.log</t>
  </si>
  <si>
    <t>/nas/mictau/XP_2012_01_12__0434/tests/ppc/safe/safe017_pso.oepc.goto_ALL_CLAIMS_2012-10-13_232858_kaxRb8.log</t>
  </si>
  <si>
    <t>/nas/mictau/XP_2012_01_12__0434/tests/ppc/safe/safe017_pso.opt.goto_ALL_CLAIMS_2012-10-13_232904_DQsS7V.log</t>
  </si>
  <si>
    <t>/nas/mictau/XP_2012_01_12__0434/tests/ppc/safe/safe017_rmo.goto_ALL_CLAIMS_2012-10-13_232909_QFYuXh.log</t>
  </si>
  <si>
    <t>/nas/mictau/XP_2012_01_12__0434/tests/ppc/safe/safe016_pso.opt.goto_ALL_CLAIMS_2012-10-13_232705_NI38ks.log</t>
  </si>
  <si>
    <t>/nas/mictau/XP_2012_01_12__0434/tests/ppc/safe/safe016_rmo.goto_ALL_CLAIMS_2012-10-13_232712_B3aKkC.log</t>
  </si>
  <si>
    <t>/nas/mictau/XP_2012_01_12__0434/tests/ppc/safe/safe016_rmo.oepc.goto_ALL_CLAIMS_2012-10-13_232717_aVgkcv.log</t>
  </si>
  <si>
    <t>/nas/mictau/XP_2012_01_12__0434/tests/ppc/safe/safe016_rmo.opt.goto_ALL_CLAIMS_2012-10-13_232724_pRS3gA.log</t>
  </si>
  <si>
    <t>/nas/mictau/XP_2012_01_12__0434/tests/ppc/safe/safe016_sc.goto_ALL_CLAIMS_2012-10-13_232514_sFtwv2.log</t>
  </si>
  <si>
    <t>/nas/mictau/XP_2012_01_12__0434/tests/ppc/safe/safe018_tso.opt.goto_ALL_CLAIMS_2012-10-13_233045_LwoI1e.log</t>
  </si>
  <si>
    <t>/nas/mictau/XP_2012_01_12__0434/tests/ppc/safe/safe019_power.goto_ALL_CLAIMS_2012-10-13_233403_VRsqEe.log</t>
  </si>
  <si>
    <t>ppc/safe/safe019</t>
  </si>
  <si>
    <t>/nas/mictau/XP_2012_01_12__0434/tests/ppc/safe/safe019_power.oepc.goto_ALL_CLAIMS_2012-10-13_233408_hB9q0L.log</t>
  </si>
  <si>
    <t>/nas/mictau/XP_2012_01_12__0434/tests/ppc/safe/safe019_power.opt.goto_ALL_CLAIMS_2012-10-13_233414_PzFvEu.log</t>
  </si>
  <si>
    <t>/nas/mictau/XP_2012_01_12__0434/tests/ppc/safe/safe019_pso.goto_ALL_CLAIMS_2012-10-13_233330_4Q9nwR.log</t>
  </si>
  <si>
    <t>/nas/mictau/XP_2012_01_12__0434/tests/ppc/safe/safe018_power.oepc.goto_ALL_CLAIMS_2012-10-13_233131_J9duIH.log</t>
  </si>
  <si>
    <t>/nas/mictau/XP_2012_01_12__0434/tests/ppc/safe/safe018_power.opt.goto_ALL_CLAIMS_2012-10-13_233136_2DCR64.log</t>
  </si>
  <si>
    <t>/nas/mictau/XP_2012_01_12__0434/tests/ppc/safe/safe018_pso.goto_ALL_CLAIMS_2012-10-13_233051_sU1l76.log</t>
  </si>
  <si>
    <t>/nas/mictau/XP_2012_01_12__0434/tests/ppc/safe/safe018_pso.oepc.goto_ALL_CLAIMS_2012-10-13_233057_GzV41j.log</t>
  </si>
  <si>
    <t>/nas/mictau/XP_2012_01_12__0434/tests/ppc/safe/safe018_pso.opt.goto_ALL_CLAIMS_2012-10-13_233102_rgcaYP.log</t>
  </si>
  <si>
    <t>/nas/mictau/XP_2012_01_12__0434/tests/ppc/safe/safe018_rmo.goto_ALL_CLAIMS_2012-10-13_233109_EqIQRc.log</t>
  </si>
  <si>
    <t>/nas/mictau/XP_2012_01_12__0434/tests/ppc/safe/safe018_rmo.oepc.goto_ALL_CLAIMS_2012-10-13_233114_bJoxFK.log</t>
  </si>
  <si>
    <t>/nas/mictau/XP_2012_01_12__0434/tests/ppc/safe/safe018_rmo.opt.goto_ALL_CLAIMS_2012-10-13_233120_EJNhJa.log</t>
  </si>
  <si>
    <t>/nas/mictau/XP_2012_01_12__0434/tests/ppc/safe/safe017_rmo.oepc.goto_ALL_CLAIMS_2012-10-13_232915_Bn6GHk.log</t>
  </si>
  <si>
    <t>/nas/mictau/XP_2012_01_12__0434/tests/ppc/safe/safe017_rmo.opt.goto_ALL_CLAIMS_2012-10-13_232921_uzXRjA.log</t>
  </si>
  <si>
    <t>/nas/mictau/XP_2012_01_12__0434/tests/ppc/safe/safe017_sc.goto_ALL_CLAIMS_2012-10-13_232748_KvaeGt.log</t>
  </si>
  <si>
    <t>/nas/mictau/XP_2012_01_12__0434/tests/ppc/safe/safe017_tso.cav11.goto_ALL_CLAIMS_2012-10-13_232754_FWw3ib.log</t>
  </si>
  <si>
    <t>/nas/mictau/XP_2012_01_12__0434/tests/ppc/safe/safe020_power.oepc.goto_ALL_CLAIMS_2012-10-13_233541_TuCysL.log</t>
  </si>
  <si>
    <t>/nas/mictau/XP_2012_01_12__0434/tests/ppc/safe/safe020_power.opt.goto_ALL_CLAIMS_2012-10-13_233546_KTi527.log</t>
  </si>
  <si>
    <t>/nas/mictau/XP_2012_01_12__0434/tests/ppc/safe/safe020_pso.goto_ALL_CLAIMS_2012-10-13_233502_PGlobb.log</t>
  </si>
  <si>
    <t>/nas/mictau/XP_2012_01_12__0434/tests/ppc/safe/safe020_pso.oepc.goto_ALL_CLAIMS_2012-10-13_233507_8sa6gW.log</t>
  </si>
  <si>
    <t>/nas/mictau/XP_2012_01_12__0434/tests/ppc/safe/safe020_pso.opt.goto_ALL_CLAIMS_2012-10-13_233513_f69n3e.log</t>
  </si>
  <si>
    <t>/nas/mictau/XP_2012_01_12__0434/tests/ppc/safe/safe019_pso.oepc.goto_ALL_CLAIMS_2012-10-13_233336_CnWoCt.log</t>
  </si>
  <si>
    <t>/nas/mictau/XP_2012_01_12__0434/tests/ppc/safe/safe019_pso.opt.goto_ALL_CLAIMS_2012-10-13_233341_0U1ID5.log</t>
  </si>
  <si>
    <t>/nas/mictau/XP_2012_01_12__0434/tests/ppc/safe/safe019_rmo.goto_ALL_CLAIMS_2012-10-13_233346_N8KVHP.log</t>
  </si>
  <si>
    <t>/nas/mictau/XP_2012_01_12__0434/tests/ppc/safe/safe019_rmo.oepc.goto_ALL_CLAIMS_2012-10-13_233352_BXGbbp.log</t>
  </si>
  <si>
    <t>/nas/mictau/XP_2012_01_12__0434/tests/ppc/safe/safe019_rmo.opt.goto_ALL_CLAIMS_2012-10-13_233357_UFXigy.log</t>
  </si>
  <si>
    <t>/nas/mictau/XP_2012_01_12__0434/tests/ppc/safe/safe019_sc.goto_ALL_CLAIMS_2012-10-13_233142_AZAfJZ.log</t>
  </si>
  <si>
    <t>/nas/mictau/XP_2012_01_12__0434/tests/ppc/safe/safe019_tso.cav11.goto_ALL_CLAIMS_2012-10-13_233148_qZfrt1.log</t>
  </si>
  <si>
    <t>/nas/mictau/XP_2012_01_12__0434/tests/ppc/safe/safe019_tso.goto_ALL_CLAIMS_2012-10-13_233313_uwcHMU.log</t>
  </si>
  <si>
    <t>/nas/mictau/XP_2012_01_12__0434/tests/ppc/safe/safe018_sc.goto_ALL_CLAIMS_2012-10-13_232944_f6Zq1l.log</t>
  </si>
  <si>
    <t>/nas/mictau/XP_2012_01_12__0434/tests/ppc/safe/safe018_tso.cav11.goto_ALL_CLAIMS_2012-10-13_232950_FeD0Pl.log</t>
  </si>
  <si>
    <t>/nas/mictau/XP_2012_01_12__0434/tests/ppc/safe/safe018_tso.goto_ALL_CLAIMS_2012-10-13_233034_fChBpM.log</t>
  </si>
  <si>
    <t>/nas/mictau/XP_2012_01_12__0434/tests/ppc/safe/safe018_tso.oepc.goto_ALL_CLAIMS_2012-10-13_233040_dj5HKZ.log</t>
  </si>
  <si>
    <t>/nas/mictau/XP_2012_01_12__0434/tests/ppc/safe/safe021_power.opt.goto_ALL_CLAIMS_2012-10-13_233756_hqqB1n.log</t>
  </si>
  <si>
    <t>/nas/mictau/XP_2012_01_12__0434/tests/ppc/safe/safe021_pso.goto_ALL_CLAIMS_2012-10-13_233700_GLGbyr.log</t>
  </si>
  <si>
    <t>/nas/mictau/XP_2012_01_12__0434/tests/ppc/safe/safe021_pso.oepc.goto_ALL_CLAIMS_2012-10-13_233706_UhpaRg.log</t>
  </si>
  <si>
    <t>/nas/mictau/XP_2012_01_12__0434/tests/ppc/safe/safe021_pso.opt.goto_ALL_CLAIMS_2012-10-13_233713_YvjMnj.log</t>
  </si>
  <si>
    <t>/nas/mictau/XP_2012_01_12__0434/tests/ppc/safe/safe021_rmo.goto_ALL_CLAIMS_2012-10-13_233719_5qR2i1.log</t>
  </si>
  <si>
    <t>/nas/mictau/XP_2012_01_12__0434/tests/ppc/safe/safe021_rmo.oepc.goto_ALL_CLAIMS_2012-10-13_233724_1ggGvA.log</t>
  </si>
  <si>
    <t>/nas/mictau/XP_2012_01_12__0434/tests/ppc/safe/safe020_rmo.goto_ALL_CLAIMS_2012-10-13_233518_N3phsQ.log</t>
  </si>
  <si>
    <t>/nas/mictau/XP_2012_01_12__0434/tests/ppc/safe/safe020_rmo.oepc.goto_ALL_CLAIMS_2012-10-13_233524_87K3My.log</t>
  </si>
  <si>
    <t>/nas/mictau/XP_2012_01_12__0434/tests/ppc/safe/safe020_rmo.opt.goto_ALL_CLAIMS_2012-10-13_233529_7qwyfd.log</t>
  </si>
  <si>
    <t>/nas/mictau/XP_2012_01_12__0434/tests/ppc/safe/safe020_sc.goto_ALL_CLAIMS_2012-10-13_233419_GXy9Zd.log</t>
  </si>
  <si>
    <t>/nas/mictau/XP_2012_01_12__0434/tests/ppc/safe/safe020_tso.cav11.goto_ALL_CLAIMS_2012-10-13_233424_sye5uk.log</t>
  </si>
  <si>
    <t>/nas/mictau/XP_2012_01_12__0434/tests/ppc/safe/safe020_tso.goto_ALL_CLAIMS_2012-10-13_233445_LRc4ll.log</t>
  </si>
  <si>
    <t>/nas/mictau/XP_2012_01_12__0434/tests/ppc/safe/safe020_tso.oepc.goto_ALL_CLAIMS_2012-10-13_233450_Sgp360.log</t>
  </si>
  <si>
    <t>/nas/mictau/XP_2012_01_12__0434/tests/ppc/safe/safe020_tso.opt.goto_ALL_CLAIMS_2012-10-13_233455_ITeVJi.log</t>
  </si>
  <si>
    <t>/nas/mictau/XP_2012_01_12__0434/tests/ppc/safe/safe019_tso.oepc.goto_ALL_CLAIMS_2012-10-13_233318_I3uoGe.log</t>
  </si>
  <si>
    <t>/nas/mictau/XP_2012_01_12__0434/tests/ppc/safe/safe019_tso.opt.goto_ALL_CLAIMS_2012-10-13_233324_0VrOJj.log</t>
  </si>
  <si>
    <t>/nas/mictau/XP_2012_01_12__0434/tests/ppc/safe/safe020_power.goto_ALL_CLAIMS_2012-10-13_233535_5xKXzs.log</t>
  </si>
  <si>
    <t>ppc/safe/safe020</t>
  </si>
  <si>
    <t>/nas/mictau/XP_2012_01_12__0434/tests/ppc/safe/safe022_pso.oepc.goto_ALL_CLAIMS_2012-10-13_233909_6kXb3p.log</t>
  </si>
  <si>
    <t>/nas/mictau/XP_2012_01_12__0434/tests/ppc/safe/safe022_pso.opt.goto_ALL_CLAIMS_2012-10-13_233915_AGUxhq.log</t>
  </si>
  <si>
    <t>/nas/mictau/XP_2012_01_12__0434/tests/ppc/safe/safe022_rmo.goto_ALL_CLAIMS_2012-10-13_233920_0YwjGl.log</t>
  </si>
  <si>
    <t>/nas/mictau/XP_2012_01_12__0434/tests/ppc/safe/safe022_rmo.oepc.goto_ALL_CLAIMS_2012-10-13_233926_vuSGVg.log</t>
  </si>
  <si>
    <t>/nas/mictau/XP_2012_01_12__0434/tests/ppc/safe/safe022_rmo.opt.goto_ALL_CLAIMS_2012-10-13_233931_qma6Mz.log</t>
  </si>
  <si>
    <t>/nas/mictau/XP_2012_01_12__0434/tests/ppc/safe/safe022_sc.goto_ALL_CLAIMS_2012-10-13_233807_i7txkd.log</t>
  </si>
  <si>
    <t>/nas/mictau/XP_2012_01_12__0434/tests/ppc/safe/safe022_tso.cav11.goto_ALL_CLAIMS_2012-10-13_233813_U8yheM.log</t>
  </si>
  <si>
    <t>/nas/mictau/XP_2012_01_12__0434/tests/ppc/safe/safe021_rmo.opt.goto_ALL_CLAIMS_2012-10-13_233730_pqBhm7.log</t>
  </si>
  <si>
    <t>/nas/mictau/XP_2012_01_12__0434/tests/ppc/safe/safe021_sc.goto_ALL_CLAIMS_2012-10-13_233552_UxA16w.log</t>
  </si>
  <si>
    <t>/nas/mictau/XP_2012_01_12__0434/tests/ppc/safe/safe021_tso.cav11.goto_ALL_CLAIMS_2012-10-13_233558_f6F8xy.log</t>
  </si>
  <si>
    <t>/nas/mictau/XP_2012_01_12__0434/tests/ppc/safe/safe021_tso.goto_ALL_CLAIMS_2012-10-13_233642_R8t7RZ.log</t>
  </si>
  <si>
    <t>/nas/mictau/XP_2012_01_12__0434/tests/ppc/safe/safe021_tso.oepc.goto_ALL_CLAIMS_2012-10-13_233647_Dalxs8.log</t>
  </si>
  <si>
    <t>/nas/mictau/XP_2012_01_12__0434/tests/ppc/safe/safe021_tso.opt.goto_ALL_CLAIMS_2012-10-13_233653_eqmsvK.log</t>
  </si>
  <si>
    <t>/nas/mictau/XP_2012_01_12__0434/tests/ppc/safe/safe022_power.goto_ALL_CLAIMS_2012-10-13_233937_OOaotc.log</t>
  </si>
  <si>
    <t>ppc/safe/safe022</t>
  </si>
  <si>
    <t>/nas/mictau/XP_2012_01_12__0434/tests/ppc/safe/safe022_power.oepc.goto_ALL_CLAIMS_2012-10-13_233942_0vg6co.log</t>
  </si>
  <si>
    <t>/nas/mictau/XP_2012_01_12__0434/tests/ppc/safe/safe021_power.goto_ALL_CLAIMS_2012-10-13_233737_NEItfw.log</t>
  </si>
  <si>
    <t>ppc/safe/safe021</t>
  </si>
  <si>
    <t>/nas/mictau/XP_2012_01_12__0434/tests/ppc/safe/safe021_power.oepc.goto_ALL_CLAIMS_2012-10-13_233746_E3q2j8.log</t>
  </si>
  <si>
    <t>/nas/mictau/XP_2012_01_12__0434/tests/ppc/safe/safe023_rmo.goto_ALL_CLAIMS_2012-10-13_234134_8YDChq.log</t>
  </si>
  <si>
    <t>/nas/mictau/XP_2012_01_12__0434/tests/ppc/safe/safe023_rmo.oepc.goto_ALL_CLAIMS_2012-10-13_234139_rz1ri9.log</t>
  </si>
  <si>
    <t>/nas/mictau/XP_2012_01_12__0434/tests/ppc/safe/safe023_rmo.opt.goto_ALL_CLAIMS_2012-10-13_234144_n24HFu.log</t>
  </si>
  <si>
    <t>/nas/mictau/XP_2012_01_12__0434/tests/ppc/safe/safe023_sc.goto_ALL_CLAIMS_2012-10-13_233953_mg0DeX.log</t>
  </si>
  <si>
    <t>/nas/mictau/XP_2012_01_12__0434/tests/ppc/safe/safe023_tso.cav11.goto_ALL_CLAIMS_2012-10-13_233959_9ayOfG.log</t>
  </si>
  <si>
    <t>/nas/mictau/XP_2012_01_12__0434/tests/ppc/safe/safe023_tso.goto_ALL_CLAIMS_2012-10-13_234102_OlImCC.log</t>
  </si>
  <si>
    <t>/nas/mictau/XP_2012_01_12__0434/tests/ppc/safe/safe023_tso.oepc.goto_ALL_CLAIMS_2012-10-13_234108_isDvxF.log</t>
  </si>
  <si>
    <t>/nas/mictau/XP_2012_01_12__0434/tests/ppc/safe/safe022_tso.goto_ALL_CLAIMS_2012-10-13_233848_VLc8Vw.log</t>
  </si>
  <si>
    <t>/nas/mictau/XP_2012_01_12__0434/tests/ppc/safe/safe022_tso.oepc.goto_ALL_CLAIMS_2012-10-13_233853_K1rKqK.log</t>
  </si>
  <si>
    <t>/nas/mictau/XP_2012_01_12__0434/tests/ppc/safe/safe022_tso.opt.goto_ALL_CLAIMS_2012-10-13_233858_VttzWB.log</t>
  </si>
  <si>
    <t>/nas/mictau/XP_2012_01_12__0434/tests/ppc/safe/safe023_power.goto_ALL_CLAIMS_2012-10-13_234150_DJNMV1.log</t>
  </si>
  <si>
    <t>ppc/safe/safe023</t>
  </si>
  <si>
    <t>/nas/mictau/XP_2012_01_12__0434/tests/ppc/safe/safe023_power.oepc.goto_ALL_CLAIMS_2012-10-13_234155_PTxE3l.log</t>
  </si>
  <si>
    <t>/nas/mictau/XP_2012_01_12__0434/tests/ppc/safe/safe023_power.opt.goto_ALL_CLAIMS_2012-10-13_234200_CxETyu.log</t>
  </si>
  <si>
    <t>/nas/mictau/XP_2012_01_12__0434/tests/ppc/safe/safe023_pso.goto_ALL_CLAIMS_2012-10-13_234118_6uqxMy.log</t>
  </si>
  <si>
    <t>/nas/mictau/XP_2012_01_12__0434/tests/ppc/safe/safe023_pso.oepc.goto_ALL_CLAIMS_2012-10-13_234124_dwrgOW.log</t>
  </si>
  <si>
    <t>/nas/mictau/XP_2012_01_12__0434/tests/ppc/safe/safe022_power.opt.goto_ALL_CLAIMS_2012-10-13_233948_l4U7Yw.log</t>
  </si>
  <si>
    <t>/nas/mictau/XP_2012_01_12__0434/tests/ppc/safe/safe022_pso.goto_ALL_CLAIMS_2012-10-13_233904_HeiSWE.log</t>
  </si>
  <si>
    <t>/nas/mictau/XP_2012_01_12__0434/tests/ppc/safe/safe024_rmo.oepc.goto_ALL_CLAIMS_2012-10-13_234353_ADiQPk.log</t>
  </si>
  <si>
    <t>/nas/mictau/XP_2012_01_12__0434/tests/ppc/safe/safe024_rmo.opt.goto_ALL_CLAIMS_2012-10-13_234359_X4d47q.log</t>
  </si>
  <si>
    <t>/nas/mictau/XP_2012_01_12__0434/tests/ppc/safe/safe024_sc.goto_ALL_CLAIMS_2012-10-13_234205_QWPKtR.log</t>
  </si>
  <si>
    <t>/nas/mictau/XP_2012_01_12__0434/tests/ppc/safe/safe024_tso.cav11.goto_ALL_CLAIMS_2012-10-13_234210_yFDh7b.log</t>
  </si>
  <si>
    <t>/nas/mictau/XP_2012_01_12__0434/tests/ppc/safe/safe024_tso.goto_ALL_CLAIMS_2012-10-13_234318_kuU4yC.log</t>
  </si>
  <si>
    <t>/nas/mictau/XP_2012_01_12__0434/tests/ppc/safe/safe024_tso.oepc.goto_ALL_CLAIMS_2012-10-13_234323_FRzV1K.log</t>
  </si>
  <si>
    <t>/nas/mictau/XP_2012_01_12__0434/tests/ppc/safe/safe024_tso.opt.goto_ALL_CLAIMS_2012-10-13_234328_ZBjSiE.log</t>
  </si>
  <si>
    <t>/nas/mictau/XP_2012_01_12__0434/tests/ppc/safe/safe025_power.goto_ALL_CLAIMS_2012-10-13_234708_MHUkJI.log</t>
  </si>
  <si>
    <t>ppc/safe/safe025</t>
  </si>
  <si>
    <t>/nas/mictau/XP_2012_01_12__0434/tests/ppc/safe/safe023_tso.opt.goto_ALL_CLAIMS_2012-10-13_234113_HiKT0W.log</t>
  </si>
  <si>
    <t>/nas/mictau/XP_2012_01_12__0434/tests/ppc/safe/safe024_power.goto_ALL_CLAIMS_2012-10-13_234404_Aduzyn.log</t>
  </si>
  <si>
    <t>ppc/safe/safe024</t>
  </si>
  <si>
    <t>/nas/mictau/XP_2012_01_12__0434/tests/ppc/safe/safe024_power.oepc.goto_ALL_CLAIMS_2012-10-13_234420_l98ph2.log</t>
  </si>
  <si>
    <t>/nas/mictau/XP_2012_01_12__0434/tests/ppc/safe/safe024_power.opt.goto_ALL_CLAIMS_2012-10-13_234439_eBE9Th.log</t>
  </si>
  <si>
    <t>/nas/mictau/XP_2012_01_12__0434/tests/ppc/safe/safe024_pso.goto_ALL_CLAIMS_2012-10-13_234333_KeMeT8.log</t>
  </si>
  <si>
    <t>/nas/mictau/XP_2012_01_12__0434/tests/ppc/safe/safe024_pso.oepc.goto_ALL_CLAIMS_2012-10-13_234338_pKIx5g.log</t>
  </si>
  <si>
    <t>/nas/mictau/XP_2012_01_12__0434/tests/ppc/safe/safe024_pso.opt.goto_ALL_CLAIMS_2012-10-13_234343_RAtiDt.log</t>
  </si>
  <si>
    <t>/nas/mictau/XP_2012_01_12__0434/tests/ppc/safe/safe024_rmo.goto_ALL_CLAIMS_2012-10-13_234348_UJiL7D.log</t>
  </si>
  <si>
    <t>/nas/mictau/XP_2012_01_12__0434/tests/ppc/safe/safe023_pso.opt.goto_ALL_CLAIMS_2012-10-13_234129_zlwD50.log</t>
  </si>
  <si>
    <t>/nas/mictau/XP_2012_01_12__0434/tests/ppc/safe/safe026_tso.goto_ALL_CLAIMS_2012-10-13_234804_jRbRbx.log</t>
  </si>
  <si>
    <t>/nas/mictau/XP_2012_01_12__0434/tests/ppc/safe/safe025_sc.goto_ALL_CLAIMS_2012-10-13_234458_O1WWwN.log</t>
  </si>
  <si>
    <t>/nas/mictau/XP_2012_01_12__0434/tests/ppc/safe/safe025_tso.cav11.goto_ALL_CLAIMS_2012-10-13_234504_ViqPlV.log</t>
  </si>
  <si>
    <t>/nas/mictau/XP_2012_01_12__0434/tests/ppc/safe/safe025_tso.goto_ALL_CLAIMS_2012-10-13_234621_0ZlArt.log</t>
  </si>
  <si>
    <t>/nas/mictau/XP_2012_01_12__0434/tests/ppc/safe/safe025_tso.oepc.goto_ALL_CLAIMS_2012-10-13_234626_Epy5Im.log</t>
  </si>
  <si>
    <t>/nas/mictau/XP_2012_01_12__0434/tests/ppc/safe/safe025_tso.opt.goto_ALL_CLAIMS_2012-10-13_234631_81oStX.log</t>
  </si>
  <si>
    <t>/nas/mictau/XP_2012_01_12__0434/tests/ppc/safe/safe026_power.goto_ALL_CLAIMS_2012-10-13_234853_Z7uibn.log</t>
  </si>
  <si>
    <t>ppc/safe/safe026</t>
  </si>
  <si>
    <t>/nas/mictau/XP_2012_01_12__0434/tests/ppc/safe/safe026_power.oepc.goto_ALL_CLAIMS_2012-10-13_234859_WFeDzr.log</t>
  </si>
  <si>
    <t>/nas/mictau/XP_2012_01_12__0434/tests/ppc/safe/safe026_power.opt.goto_ALL_CLAIMS_2012-10-13_234904_R4o6qe.log</t>
  </si>
  <si>
    <t>/nas/mictau/XP_2012_01_12__0434/tests/ppc/safe/safe025_power.oepc.goto_ALL_CLAIMS_2012-10-13_234713_lQs0fJ.log</t>
  </si>
  <si>
    <t>/nas/mictau/XP_2012_01_12__0434/tests/ppc/safe/safe025_power.opt.goto_ALL_CLAIMS_2012-10-13_234718_lS6xgF.log</t>
  </si>
  <si>
    <t>/nas/mictau/XP_2012_01_12__0434/tests/ppc/safe/safe025_pso.goto_ALL_CLAIMS_2012-10-13_234637_YFp3g6.log</t>
  </si>
  <si>
    <t>/nas/mictau/XP_2012_01_12__0434/tests/ppc/safe/safe025_pso.oepc.goto_ALL_CLAIMS_2012-10-13_234642_ZVD42N.log</t>
  </si>
  <si>
    <t>/nas/mictau/XP_2012_01_12__0434/tests/ppc/safe/safe025_pso.opt.goto_ALL_CLAIMS_2012-10-13_234647_CZi332.log</t>
  </si>
  <si>
    <t>/nas/mictau/XP_2012_01_12__0434/tests/ppc/safe/safe025_rmo.goto_ALL_CLAIMS_2012-10-13_234653_xHvTKC.log</t>
  </si>
  <si>
    <t>/nas/mictau/XP_2012_01_12__0434/tests/ppc/safe/safe025_rmo.oepc.goto_ALL_CLAIMS_2012-10-13_234658_Xk1ZIU.log</t>
  </si>
  <si>
    <t>/nas/mictau/XP_2012_01_12__0434/tests/ppc/safe/safe025_rmo.opt.goto_ALL_CLAIMS_2012-10-13_234703_oLWGaR.log</t>
  </si>
  <si>
    <t>/nas/mictau/XP_2012_01_12__0434/tests/ppc/safe/safe026_tso.oepc.goto_ALL_CLAIMS_2012-10-13_234809_LThAgk.log</t>
  </si>
  <si>
    <t>/nas/mictau/XP_2012_01_12__0434/tests/ppc/safe/safe026_tso.opt.goto_ALL_CLAIMS_2012-10-13_234814_1T0bdu.log</t>
  </si>
  <si>
    <t>/nas/mictau/XP_2012_01_12__0434/tests/ppc/safe/safe027_power.goto_ALL_CLAIMS_2012-10-13_235050_hQokqH.log</t>
  </si>
  <si>
    <t>ppc/safe/safe027</t>
  </si>
  <si>
    <t>/nas/mictau/XP_2012_01_12__0434/tests/ppc/safe/safe027_power.oepc.goto_ALL_CLAIMS_2012-10-13_235056_4ditos.log</t>
  </si>
  <si>
    <t>/nas/mictau/XP_2012_01_12__0434/tests/ppc/safe/safe027_power.opt.goto_ALL_CLAIMS_2012-10-13_235101_fVgI3y.log</t>
  </si>
  <si>
    <t>/nas/mictau/XP_2012_01_12__0434/tests/ppc/safe/safe027_pso.goto_ALL_CLAIMS_2012-10-13_235018_21mfYE.log</t>
  </si>
  <si>
    <t>/nas/mictau/XP_2012_01_12__0434/tests/ppc/safe/safe027_pso.oepc.goto_ALL_CLAIMS_2012-10-13_235023_Y67fZ3.log</t>
  </si>
  <si>
    <t>/nas/mictau/XP_2012_01_12__0434/tests/ppc/safe/safe027_pso.opt.goto_ALL_CLAIMS_2012-10-13_235029_uhcPIe.log</t>
  </si>
  <si>
    <t>/nas/mictau/XP_2012_01_12__0434/tests/ppc/safe/safe027_rmo.goto_ALL_CLAIMS_2012-10-13_235034_cPeUQM.log</t>
  </si>
  <si>
    <t>/nas/mictau/XP_2012_01_12__0434/tests/ppc/safe/safe026_pso.goto_ALL_CLAIMS_2012-10-13_234820_nLtxcF.log</t>
  </si>
  <si>
    <t>/nas/mictau/XP_2012_01_12__0434/tests/ppc/safe/safe026_pso.oepc.goto_ALL_CLAIMS_2012-10-13_234826_rOCnjR.log</t>
  </si>
  <si>
    <t>/nas/mictau/XP_2012_01_12__0434/tests/ppc/safe/safe026_pso.opt.goto_ALL_CLAIMS_2012-10-13_234831_HtvmQN.log</t>
  </si>
  <si>
    <t>/nas/mictau/XP_2012_01_12__0434/tests/ppc/safe/safe026_rmo.goto_ALL_CLAIMS_2012-10-13_234837_ED4YUz.log</t>
  </si>
  <si>
    <t>/nas/mictau/XP_2012_01_12__0434/tests/ppc/safe/safe026_rmo.oepc.goto_ALL_CLAIMS_2012-10-13_234842_J1CT2F.log</t>
  </si>
  <si>
    <t>/nas/mictau/XP_2012_01_12__0434/tests/ppc/safe/safe026_rmo.opt.goto_ALL_CLAIMS_2012-10-13_234848_MAe540.log</t>
  </si>
  <si>
    <t>/nas/mictau/XP_2012_01_12__0434/tests/ppc/safe/safe026_sc.goto_ALL_CLAIMS_2012-10-13_234724_hTNl2k.log</t>
  </si>
  <si>
    <t>/nas/mictau/XP_2012_01_12__0434/tests/ppc/safe/safe026_tso.cav11.goto_ALL_CLAIMS_2012-10-13_234729_snbnAb.log</t>
  </si>
  <si>
    <t>/nas/mictau/XP_2012_01_12__0434/tests/ppc/safe/safe029_power.opt.goto_ALL_CLAIMS_2012-10-13_235515_uC4EEE.log</t>
  </si>
  <si>
    <t>/nas/mictau/XP_2012_01_12__0434/tests/ppc/safe/safe028_power.oepc.goto_ALL_CLAIMS_2012-10-13_235313_S2ywvm.log</t>
  </si>
  <si>
    <t>/nas/mictau/XP_2012_01_12__0434/tests/ppc/safe/safe028_power.opt.goto_ALL_CLAIMS_2012-10-13_235326_upQ3qu.log</t>
  </si>
  <si>
    <t>/nas/mictau/XP_2012_01_12__0434/tests/ppc/safe/safe028_pso.goto_ALL_CLAIMS_2012-10-13_235229_I9afNa.log</t>
  </si>
  <si>
    <t>/nas/mictau/XP_2012_01_12__0434/tests/ppc/safe/safe028_pso.oepc.goto_ALL_CLAIMS_2012-10-13_235234_zNt3Cn.log</t>
  </si>
  <si>
    <t>/nas/mictau/XP_2012_01_12__0434/tests/ppc/safe/safe028_pso.opt.goto_ALL_CLAIMS_2012-10-13_235239_8F9FeE.log</t>
  </si>
  <si>
    <t>/nas/mictau/XP_2012_01_12__0434/tests/ppc/safe/safe028_rmo.goto_ALL_CLAIMS_2012-10-13_235244_XKOrTF.log</t>
  </si>
  <si>
    <t>/nas/mictau/XP_2012_01_12__0434/tests/ppc/safe/safe028_rmo.oepc.goto_ALL_CLAIMS_2012-10-13_235250_sP29ab.log</t>
  </si>
  <si>
    <t>/nas/mictau/XP_2012_01_12__0434/tests/ppc/safe/safe028_rmo.opt.goto_ALL_CLAIMS_2012-10-13_235255_0Yohgk.log</t>
  </si>
  <si>
    <t>/nas/mictau/XP_2012_01_12__0434/tests/ppc/safe/safe027_rmo.oepc.goto_ALL_CLAIMS_2012-10-13_235039_YSK5yX.log</t>
  </si>
  <si>
    <t>/nas/mictau/XP_2012_01_12__0434/tests/ppc/safe/safe027_rmo.opt.goto_ALL_CLAIMS_2012-10-13_235045_5BL1rg.log</t>
  </si>
  <si>
    <t>/nas/mictau/XP_2012_01_12__0434/tests/ppc/safe/safe027_sc.goto_ALL_CLAIMS_2012-10-13_234909_GrgfzQ.log</t>
  </si>
  <si>
    <t>/nas/mictau/XP_2012_01_12__0434/tests/ppc/safe/safe027_tso.cav11.goto_ALL_CLAIMS_2012-10-13_234915_DM5Gh1.log</t>
  </si>
  <si>
    <t>/nas/mictau/XP_2012_01_12__0434/tests/ppc/safe/safe027_tso.goto_ALL_CLAIMS_2012-10-13_235003_x2yjaD.log</t>
  </si>
  <si>
    <t>/nas/mictau/XP_2012_01_12__0434/tests/ppc/safe/safe027_tso.oepc.goto_ALL_CLAIMS_2012-10-13_235008_fdhMkq.log</t>
  </si>
  <si>
    <t>/nas/mictau/XP_2012_01_12__0434/tests/ppc/safe/safe027_tso.opt.goto_ALL_CLAIMS_2012-10-13_235013_E1FHOF.log</t>
  </si>
  <si>
    <t>/nas/mictau/XP_2012_01_12__0434/tests/ppc/safe/safe028_power.goto_ALL_CLAIMS_2012-10-13_235301_arQxR0.log</t>
  </si>
  <si>
    <t>ppc/safe/safe028</t>
  </si>
  <si>
    <t>/nas/mictau/XP_2012_01_12__0434/tests/ppc/safe/safe030_pso.opt.goto_ALL_CLAIMS_2012-10-13_235630_M93Tww.log</t>
  </si>
  <si>
    <t>/nas/mictau/XP_2012_01_12__0434/tests/ppc/safe/safe029_pso.goto_ALL_CLAIMS_2012-10-13_235432_Qy9Ilo.log</t>
  </si>
  <si>
    <t>/nas/mictau/XP_2012_01_12__0434/tests/ppc/safe/safe029_pso.oepc.goto_ALL_CLAIMS_2012-10-13_235438_R0FhIg.log</t>
  </si>
  <si>
    <t>/nas/mictau/XP_2012_01_12__0434/tests/ppc/safe/safe029_pso.opt.goto_ALL_CLAIMS_2012-10-13_235443_y8vHq2.log</t>
  </si>
  <si>
    <t>/nas/mictau/XP_2012_01_12__0434/tests/ppc/safe/safe029_rmo.goto_ALL_CLAIMS_2012-10-13_235448_O4ioP6.log</t>
  </si>
  <si>
    <t>/nas/mictau/XP_2012_01_12__0434/tests/ppc/safe/safe029_rmo.oepc.goto_ALL_CLAIMS_2012-10-13_235454_4zXKlh.log</t>
  </si>
  <si>
    <t>/nas/mictau/XP_2012_01_12__0434/tests/ppc/safe/safe029_rmo.opt.goto_ALL_CLAIMS_2012-10-13_235459_5tVKCf.log</t>
  </si>
  <si>
    <t>/nas/mictau/XP_2012_01_12__0434/tests/ppc/safe/safe029_sc.goto_ALL_CLAIMS_2012-10-13_235339_ehDOzG.log</t>
  </si>
  <si>
    <t>/nas/mictau/XP_2012_01_12__0434/tests/ppc/safe/safe029_tso.cav11.goto_ALL_CLAIMS_2012-10-13_235344_tweQjM.log</t>
  </si>
  <si>
    <t>/nas/mictau/XP_2012_01_12__0434/tests/ppc/safe/safe029_tso.goto_ALL_CLAIMS_2012-10-13_235417_Da19mS.log</t>
  </si>
  <si>
    <t>/nas/mictau/XP_2012_01_12__0434/tests/ppc/safe/safe028_sc.goto_ALL_CLAIMS_2012-10-13_235107_7wexqM.log</t>
  </si>
  <si>
    <t>/nas/mictau/XP_2012_01_12__0434/tests/ppc/safe/safe028_tso.cav11.goto_ALL_CLAIMS_2012-10-13_235113_p85l85.log</t>
  </si>
  <si>
    <t>/nas/mictau/XP_2012_01_12__0434/tests/ppc/safe/safe028_tso.goto_ALL_CLAIMS_2012-10-13_235213_wgaNAD.log</t>
  </si>
  <si>
    <t>/nas/mictau/XP_2012_01_12__0434/tests/ppc/safe/safe028_tso.oepc.goto_ALL_CLAIMS_2012-10-13_235218_8x6867.log</t>
  </si>
  <si>
    <t>/nas/mictau/XP_2012_01_12__0434/tests/ppc/safe/safe028_tso.opt.goto_ALL_CLAIMS_2012-10-13_235223_wiYyHV.log</t>
  </si>
  <si>
    <t>/nas/mictau/XP_2012_01_12__0434/tests/ppc/safe/safe029_power.goto_ALL_CLAIMS_2012-10-13_235504_CDaE51.log</t>
  </si>
  <si>
    <t>ppc/safe/safe029</t>
  </si>
  <si>
    <t>/nas/mictau/XP_2012_01_12__0434/tests/ppc/safe/safe029_power.oepc.goto_ALL_CLAIMS_2012-10-13_235509_tzWk3B.log</t>
  </si>
  <si>
    <t>/nas/mictau/XP_2012_01_12__0434/tests/ppc/safe/safe031_rmo.goto_ALL_CLAIMS_2012-10-13_235846_1ZIa8V.log</t>
  </si>
  <si>
    <t>/nas/mictau/XP_2012_01_12__0434/tests/ppc/safe/safe031_rmo.oepc.goto_ALL_CLAIMS_2012-10-13_235850_LS22A0.log</t>
  </si>
  <si>
    <t>/nas/mictau/XP_2012_01_12__0434/tests/ppc/safe/safe030_rmo.goto_ALL_CLAIMS_2012-10-13_235635_83VPFi.log</t>
  </si>
  <si>
    <t>/nas/mictau/XP_2012_01_12__0434/tests/ppc/safe/safe030_rmo.oepc.goto_ALL_CLAIMS_2012-10-13_235640_Rcd5KY.log</t>
  </si>
  <si>
    <t>/nas/mictau/XP_2012_01_12__0434/tests/ppc/safe/safe030_rmo.opt.goto_ALL_CLAIMS_2012-10-13_235645_ow8KTv.log</t>
  </si>
  <si>
    <t>/nas/mictau/XP_2012_01_12__0434/tests/ppc/safe/safe030_sc.goto_ALL_CLAIMS_2012-10-13_235520_DEqWlr.log</t>
  </si>
  <si>
    <t>/nas/mictau/XP_2012_01_12__0434/tests/ppc/safe/safe030_tso.cav11.goto_ALL_CLAIMS_2012-10-13_235525_JlIKrI.log</t>
  </si>
  <si>
    <t>/nas/mictau/XP_2012_01_12__0434/tests/ppc/safe/safe030_tso.goto_ALL_CLAIMS_2012-10-13_235605_SLPoKw.log</t>
  </si>
  <si>
    <t>/nas/mictau/XP_2012_01_12__0434/tests/ppc/safe/safe030_tso.oepc.goto_ALL_CLAIMS_2012-10-13_235610_j7lGjT.log</t>
  </si>
  <si>
    <t>/nas/mictau/XP_2012_01_12__0434/tests/ppc/safe/safe030_tso.opt.goto_ALL_CLAIMS_2012-10-13_235615_Rh71GE.log</t>
  </si>
  <si>
    <t>/nas/mictau/XP_2012_01_12__0434/tests/ppc/safe/safe029_tso.oepc.goto_ALL_CLAIMS_2012-10-13_235422_O9ojTy.log</t>
  </si>
  <si>
    <t>/nas/mictau/XP_2012_01_12__0434/tests/ppc/safe/safe029_tso.opt.goto_ALL_CLAIMS_2012-10-13_235427_i7W68c.log</t>
  </si>
  <si>
    <t>/nas/mictau/XP_2012_01_12__0434/tests/ppc/safe/safe030_power.goto_ALL_CLAIMS_2012-10-13_235650_8N9Pvy.log</t>
  </si>
  <si>
    <t>ppc/safe/safe030</t>
  </si>
  <si>
    <t>/nas/mictau/XP_2012_01_12__0434/tests/ppc/safe/safe030_power.oepc.goto_ALL_CLAIMS_2012-10-13_235655_HlypIS.log</t>
  </si>
  <si>
    <t>/nas/mictau/XP_2012_01_12__0434/tests/ppc/safe/safe030_power.opt.goto_ALL_CLAIMS_2012-10-13_235700_jxfwZe.log</t>
  </si>
  <si>
    <t>/nas/mictau/XP_2012_01_12__0434/tests/ppc/safe/safe030_pso.goto_ALL_CLAIMS_2012-10-13_235620_jBlQBM.log</t>
  </si>
  <si>
    <t>/nas/mictau/XP_2012_01_12__0434/tests/ppc/safe/safe030_pso.oepc.goto_ALL_CLAIMS_2012-10-13_235625_L2LfPB.log</t>
  </si>
  <si>
    <t>/nas/mictau/XP_2012_01_12__0434/tests/ppc/safe/safe032_rmo.opt.goto_ALL_CLAIMS_2012-10-14_000451_8ESaYL.log</t>
  </si>
  <si>
    <t>/nas/mictau/XP_2012_01_12__0434/tests/ppc/safe/safe032_sc.goto_ALL_CLAIMS_2012-10-14_000250_OeOPEQ.log</t>
  </si>
  <si>
    <t>/nas/mictau/XP_2012_01_12__0434/tests/ppc/safe/safe032_tso.cav11.goto_ALL_CLAIMS_2012-10-14_000255_dunO7u.log</t>
  </si>
  <si>
    <t>/nas/mictau/XP_2012_01_12__0434/tests/ppc/safe/safe031_rmo.opt.goto_ALL_CLAIMS_2012-10-13_235855_sBuv5L.log</t>
  </si>
  <si>
    <t>/nas/mictau/XP_2012_01_12__0434/tests/ppc/safe/safe031_sc.goto_ALL_CLAIMS_2012-10-13_235705_nlHuoA.log</t>
  </si>
  <si>
    <t>/nas/mictau/XP_2012_01_12__0434/tests/ppc/safe/safe031_tso.cav11.goto_ALL_CLAIMS_2012-10-13_235710_1mRIaO.log</t>
  </si>
  <si>
    <t>/nas/mictau/XP_2012_01_12__0434/tests/ppc/safe/safe031_tso.goto_ALL_CLAIMS_2012-10-13_235815_S5TtRl.log</t>
  </si>
  <si>
    <t>/nas/mictau/XP_2012_01_12__0434/tests/ppc/safe/safe031_tso.oepc.goto_ALL_CLAIMS_2012-10-13_235820_OQMxEH.log</t>
  </si>
  <si>
    <t>/nas/mictau/XP_2012_01_12__0434/tests/ppc/safe/safe031_tso.opt.goto_ALL_CLAIMS_2012-10-13_235825_bvIwE1.log</t>
  </si>
  <si>
    <t>/nas/mictau/XP_2012_01_12__0434/tests/ppc/safe/safe032_power.goto_ALL_CLAIMS_2012-10-14_000456_K2awec.log</t>
  </si>
  <si>
    <t>ppc/safe/safe032</t>
  </si>
  <si>
    <t>/nas/mictau/XP_2012_01_12__0434/tests/ppc/safe/safe032_power.oepc.goto_ALL_CLAIMS_2012-10-14_000501_MPZrmm.log</t>
  </si>
  <si>
    <t>/nas/mictau/XP_2012_01_12__0434/tests/ppc/safe/safe031_power.goto_ALL_CLAIMS_2012-10-13_235900_fqHfCp.log</t>
  </si>
  <si>
    <t>ppc/safe/safe031</t>
  </si>
  <si>
    <t>/nas/mictau/XP_2012_01_12__0434/tests/ppc/safe/safe031_power.oepc.goto_ALL_CLAIMS_2012-10-14_000018_pJO3mc.log</t>
  </si>
  <si>
    <t>/nas/mictau/XP_2012_01_12__0434/tests/ppc/safe/safe031_power.opt.goto_ALL_CLAIMS_2012-10-14_000134_8ktWuV.log</t>
  </si>
  <si>
    <t>/nas/mictau/XP_2012_01_12__0434/tests/ppc/safe/safe031_pso.goto_ALL_CLAIMS_2012-10-13_235830_d7gjoR.log</t>
  </si>
  <si>
    <t>/nas/mictau/XP_2012_01_12__0434/tests/ppc/safe/safe031_pso.oepc.goto_ALL_CLAIMS_2012-10-13_235835_QlROZZ.log</t>
  </si>
  <si>
    <t>/nas/mictau/XP_2012_01_12__0434/tests/ppc/safe/safe031_pso.opt.goto_ALL_CLAIMS_2012-10-13_235840_7V47eW.log</t>
  </si>
  <si>
    <t>/nas/mictau/XP_2012_01_12__0434/tests/ppc/safe/safe033_tso.cav11.goto_ALL_CLAIMS_2012-10-14_000516_YwJDhB.log</t>
  </si>
  <si>
    <t>/nas/mictau/XP_2012_01_12__0434/tests/ppc/safe/safe033_tso.goto_ALL_CLAIMS_2012-10-14_000531_Uf2qUd.log</t>
  </si>
  <si>
    <t>/nas/mictau/XP_2012_01_12__0434/tests/ppc/safe/safe033_tso.oepc.goto_ALL_CLAIMS_2012-10-14_000536_3NRZFZ.log</t>
  </si>
  <si>
    <t>/nas/mictau/XP_2012_01_12__0434/tests/ppc/safe/safe032_tso.goto_ALL_CLAIMS_2012-10-14_000411_QUD2Yo.log</t>
  </si>
  <si>
    <t>/nas/mictau/XP_2012_01_12__0434/tests/ppc/safe/safe032_tso.oepc.goto_ALL_CLAIMS_2012-10-14_000416_yt4w0t.log</t>
  </si>
  <si>
    <t>/nas/mictau/XP_2012_01_12__0434/tests/ppc/safe/safe032_tso.opt.goto_ALL_CLAIMS_2012-10-14_000421_3KKnFP.log</t>
  </si>
  <si>
    <t>/nas/mictau/XP_2012_01_12__0434/tests/ppc/safe/safe033_power.goto_ALL_CLAIMS_2012-10-14_000617_95tJua.log</t>
  </si>
  <si>
    <t>ppc/safe/safe033</t>
  </si>
  <si>
    <t>/nas/mictau/XP_2012_01_12__0434/tests/ppc/safe/safe033_power.oepc.goto_ALL_CLAIMS_2012-10-14_000622_y3yGT8.log</t>
  </si>
  <si>
    <t>/nas/mictau/XP_2012_01_12__0434/tests/ppc/safe/safe033_power.opt.goto_ALL_CLAIMS_2012-10-14_000627_Dsh8aY.log</t>
  </si>
  <si>
    <t>/nas/mictau/XP_2012_01_12__0434/tests/ppc/safe/safe033_pso.goto_ALL_CLAIMS_2012-10-14_000546_auKArZ.log</t>
  </si>
  <si>
    <t>/nas/mictau/XP_2012_01_12__0434/tests/ppc/safe/safe033_pso.oepc.goto_ALL_CLAIMS_2012-10-14_000551_2poGBV.log</t>
  </si>
  <si>
    <t>/nas/mictau/XP_2012_01_12__0434/tests/ppc/safe/safe032_power.opt.goto_ALL_CLAIMS_2012-10-14_000506_cS7ZI4.log</t>
  </si>
  <si>
    <t>/nas/mictau/XP_2012_01_12__0434/tests/ppc/safe/safe032_pso.goto_ALL_CLAIMS_2012-10-14_000426_uHAlaS.log</t>
  </si>
  <si>
    <t>/nas/mictau/XP_2012_01_12__0434/tests/ppc/safe/safe032_pso.oepc.goto_ALL_CLAIMS_2012-10-14_000431_zPSp1S.log</t>
  </si>
  <si>
    <t>/nas/mictau/XP_2012_01_12__0434/tests/ppc/safe/safe032_pso.opt.goto_ALL_CLAIMS_2012-10-14_000436_DSWzAp.log</t>
  </si>
  <si>
    <t>/nas/mictau/XP_2012_01_12__0434/tests/ppc/safe/safe032_rmo.goto_ALL_CLAIMS_2012-10-14_000441_1BPsfX.log</t>
  </si>
  <si>
    <t>/nas/mictau/XP_2012_01_12__0434/tests/ppc/safe/safe032_rmo.oepc.goto_ALL_CLAIMS_2012-10-14_000446_VkCSRR.log</t>
  </si>
  <si>
    <t>/nas/mictau/XP_2012_01_12__0434/tests/ppc/safe/safe034_tso.goto_ALL_CLAIMS_2012-10-14_000716_hTWKc2.log</t>
  </si>
  <si>
    <t>/nas/mictau/XP_2012_01_12__0434/tests/ppc/safe/safe034_tso.oepc.goto_ALL_CLAIMS_2012-10-14_000722_A0SqOQ.log</t>
  </si>
  <si>
    <t>/nas/mictau/XP_2012_01_12__0434/tests/ppc/safe/safe034_tso.opt.goto_ALL_CLAIMS_2012-10-14_000727_dyICAb.log</t>
  </si>
  <si>
    <t>/nas/mictau/XP_2012_01_12__0434/tests/ppc/safe/safe035_power.goto_ALL_CLAIMS_2012-10-14_001006_PEQfSI.log</t>
  </si>
  <si>
    <t>ppc/safe/safe035</t>
  </si>
  <si>
    <t>/nas/mictau/XP_2012_01_12__0434/tests/ppc/safe/safe033_tso.opt.goto_ALL_CLAIMS_2012-10-14_000541_6xpa6w.log</t>
  </si>
  <si>
    <t>/nas/mictau/XP_2012_01_12__0434/tests/ppc/safe/safe034_power.goto_ALL_CLAIMS_2012-10-14_000805_PPmFdF.log</t>
  </si>
  <si>
    <t>ppc/safe/safe034</t>
  </si>
  <si>
    <t>/nas/mictau/XP_2012_01_12__0434/tests/ppc/safe/safe034_power.oepc.goto_ALL_CLAIMS_2012-10-14_000814_Oj1ZVE.log</t>
  </si>
  <si>
    <t>/nas/mictau/XP_2012_01_12__0434/tests/ppc/safe/safe034_power.opt.goto_ALL_CLAIMS_2012-10-14_000823_ybofTF.log</t>
  </si>
  <si>
    <t>/nas/mictau/XP_2012_01_12__0434/tests/ppc/safe/safe034_pso.goto_ALL_CLAIMS_2012-10-14_000733_QAZyp0.log</t>
  </si>
  <si>
    <t>/nas/mictau/XP_2012_01_12__0434/tests/ppc/safe/safe034_pso.oepc.goto_ALL_CLAIMS_2012-10-14_000738_S2WHIk.log</t>
  </si>
  <si>
    <t>/nas/mictau/XP_2012_01_12__0434/tests/ppc/safe/safe034_pso.opt.goto_ALL_CLAIMS_2012-10-14_000743_WseQOl.log</t>
  </si>
  <si>
    <t>/nas/mictau/XP_2012_01_12__0434/tests/ppc/safe/safe034_rmo.goto_ALL_CLAIMS_2012-10-14_000749_HzW31D.log</t>
  </si>
  <si>
    <t>/nas/mictau/XP_2012_01_12__0434/tests/ppc/safe/safe033_pso.opt.goto_ALL_CLAIMS_2012-10-14_000556_p52BEO.log</t>
  </si>
  <si>
    <t>/nas/mictau/XP_2012_01_12__0434/tests/ppc/safe/safe033_rmo.goto_ALL_CLAIMS_2012-10-14_000602_cqLrG5.log</t>
  </si>
  <si>
    <t>/nas/mictau/XP_2012_01_12__0434/tests/ppc/safe/safe033_rmo.oepc.goto_ALL_CLAIMS_2012-10-14_000607_LHC5fW.log</t>
  </si>
  <si>
    <t>/nas/mictau/XP_2012_01_12__0434/tests/ppc/safe/safe033_rmo.opt.goto_ALL_CLAIMS_2012-10-14_000612_PHQilJ.log</t>
  </si>
  <si>
    <t>/nas/mictau/XP_2012_01_12__0434/tests/ppc/safe/safe033_sc.goto_ALL_CLAIMS_2012-10-14_000511_cuZRii.log</t>
  </si>
  <si>
    <t>/nas/mictau/XP_2012_01_12__0434/tests/ppc/safe/safe035_tso.oepc.goto_ALL_CLAIMS_2012-10-14_000923_cStEZT.log</t>
  </si>
  <si>
    <t>/nas/mictau/XP_2012_01_12__0434/tests/ppc/safe/safe035_tso.opt.goto_ALL_CLAIMS_2012-10-14_000928_bOK2CL.log</t>
  </si>
  <si>
    <t>/nas/mictau/XP_2012_01_12__0434/tests/ppc/safe/safe036_power.goto_ALL_CLAIMS_2012-10-14_001157_wD0Wou.log</t>
  </si>
  <si>
    <t>ppc/safe/safe036</t>
  </si>
  <si>
    <t>/nas/mictau/XP_2012_01_12__0434/tests/ppc/safe/safe036_power.oepc.goto_ALL_CLAIMS_2012-10-14_001202_z14lWL.log</t>
  </si>
  <si>
    <t>/nas/mictau/XP_2012_01_12__0434/tests/ppc/safe/safe036_power.opt.goto_ALL_CLAIMS_2012-10-14_001206_kdwcS8.log</t>
  </si>
  <si>
    <t>/nas/mictau/XP_2012_01_12__0434/tests/ppc/safe/safe035_power.oepc.goto_ALL_CLAIMS_2012-10-14_001011_GdI4hp.log</t>
  </si>
  <si>
    <t>/nas/mictau/XP_2012_01_12__0434/tests/ppc/safe/safe035_power.opt.goto_ALL_CLAIMS_2012-10-14_001016_Bi9YIV.log</t>
  </si>
  <si>
    <t>/nas/mictau/XP_2012_01_12__0434/tests/ppc/safe/safe035_pso.goto_ALL_CLAIMS_2012-10-14_000934_HJV4g0.log</t>
  </si>
  <si>
    <t>/nas/mictau/XP_2012_01_12__0434/tests/ppc/safe/safe035_pso.oepc.goto_ALL_CLAIMS_2012-10-14_000939_6RQQVy.log</t>
  </si>
  <si>
    <t>/nas/mictau/XP_2012_01_12__0434/tests/ppc/safe/safe035_pso.opt.goto_ALL_CLAIMS_2012-10-14_000944_Deg0PR.log</t>
  </si>
  <si>
    <t>/nas/mictau/XP_2012_01_12__0434/tests/ppc/safe/safe035_rmo.goto_ALL_CLAIMS_2012-10-14_000950_KelhEq.log</t>
  </si>
  <si>
    <t>/nas/mictau/XP_2012_01_12__0434/tests/ppc/safe/safe035_rmo.oepc.goto_ALL_CLAIMS_2012-10-14_000955_rozq3y.log</t>
  </si>
  <si>
    <t>/nas/mictau/XP_2012_01_12__0434/tests/ppc/safe/safe035_rmo.opt.goto_ALL_CLAIMS_2012-10-14_001000_CEocd1.log</t>
  </si>
  <si>
    <t>/nas/mictau/XP_2012_01_12__0434/tests/ppc/safe/safe034_rmo.oepc.goto_ALL_CLAIMS_2012-10-14_000754_paTykJ.log</t>
  </si>
  <si>
    <t>/nas/mictau/XP_2012_01_12__0434/tests/ppc/safe/safe034_rmo.opt.goto_ALL_CLAIMS_2012-10-14_000759_hvFstL.log</t>
  </si>
  <si>
    <t>/nas/mictau/XP_2012_01_12__0434/tests/ppc/safe/safe034_sc.goto_ALL_CLAIMS_2012-10-14_000633_SndTQi.log</t>
  </si>
  <si>
    <t>/nas/mictau/XP_2012_01_12__0434/tests/ppc/safe/safe034_tso.cav11.goto_ALL_CLAIMS_2012-10-14_000639_kpJNg0.log</t>
  </si>
  <si>
    <t>/nas/mictau/XP_2012_01_12__0434/tests/ppc/safe/safe036_tso.opt.goto_ALL_CLAIMS_2012-10-14_001122_865u8y.log</t>
  </si>
  <si>
    <t>/nas/mictau/XP_2012_01_12__0434/tests/ppc/safe/safe037_power.goto_ALL_CLAIMS_2012-10-14_001312_AlWogM.log</t>
  </si>
  <si>
    <t>ppc/safe/safe037</t>
  </si>
  <si>
    <t>/nas/mictau/XP_2012_01_12__0434/tests/ppc/safe/safe037_power.oepc.goto_ALL_CLAIMS_2012-10-14_001326_pKpxLK.log</t>
  </si>
  <si>
    <t>/nas/mictau/XP_2012_01_12__0434/tests/ppc/safe/safe037_power.opt.goto_ALL_CLAIMS_2012-10-14_001341_uKukUT.log</t>
  </si>
  <si>
    <t>/nas/mictau/XP_2012_01_12__0434/tests/ppc/safe/safe037_pso.goto_ALL_CLAIMS_2012-10-14_001243_mu1Djj.log</t>
  </si>
  <si>
    <t>/nas/mictau/XP_2012_01_12__0434/tests/ppc/safe/safe037_pso.oepc.goto_ALL_CLAIMS_2012-10-14_001247_nT5MBw.log</t>
  </si>
  <si>
    <t>/nas/mictau/XP_2012_01_12__0434/tests/ppc/safe/safe036_pso.goto_ALL_CLAIMS_2012-10-14_001127_Tg4dEc.log</t>
  </si>
  <si>
    <t>/nas/mictau/XP_2012_01_12__0434/tests/ppc/safe/safe036_pso.oepc.goto_ALL_CLAIMS_2012-10-14_001132_h2mSex.log</t>
  </si>
  <si>
    <t>/nas/mictau/XP_2012_01_12__0434/tests/ppc/safe/safe036_pso.opt.goto_ALL_CLAIMS_2012-10-14_001136_6PL15U.log</t>
  </si>
  <si>
    <t>/nas/mictau/XP_2012_01_12__0434/tests/ppc/safe/safe036_rmo.goto_ALL_CLAIMS_2012-10-14_001142_y9j7jo.log</t>
  </si>
  <si>
    <t>/nas/mictau/XP_2012_01_12__0434/tests/ppc/safe/safe036_rmo.oepc.goto_ALL_CLAIMS_2012-10-14_001146_6Io2C0.log</t>
  </si>
  <si>
    <t>/nas/mictau/XP_2012_01_12__0434/tests/ppc/safe/safe036_rmo.opt.goto_ALL_CLAIMS_2012-10-14_001151_CilrJt.log</t>
  </si>
  <si>
    <t>/nas/mictau/XP_2012_01_12__0434/tests/ppc/safe/safe036_sc.goto_ALL_CLAIMS_2012-10-14_001022_Cy0V0s.log</t>
  </si>
  <si>
    <t>/nas/mictau/XP_2012_01_12__0434/tests/ppc/safe/safe036_tso.cav11.goto_ALL_CLAIMS_2012-10-14_001027_qOrwC9.log</t>
  </si>
  <si>
    <t>/nas/mictau/XP_2012_01_12__0434/tests/ppc/safe/safe035_sc.goto_ALL_CLAIMS_2012-10-14_000832_3fmCrj.log</t>
  </si>
  <si>
    <t>/nas/mictau/XP_2012_01_12__0434/tests/ppc/safe/safe035_tso.cav11.goto_ALL_CLAIMS_2012-10-14_000838_RF0vZi.log</t>
  </si>
  <si>
    <t>/nas/mictau/XP_2012_01_12__0434/tests/ppc/safe/safe035_tso.goto_ALL_CLAIMS_2012-10-14_000918_NkjET0.log</t>
  </si>
  <si>
    <t>/nas/mictau/XP_2012_01_12__0434/tests/ppc/safe/safe038_power.goto_ALL_CLAIMS_2012-10-14_001512_3lCbue.log</t>
  </si>
  <si>
    <t>ppc/safe/safe038</t>
  </si>
  <si>
    <t>/nas/mictau/XP_2012_01_12__0434/tests/ppc/safe/safe038_power.oepc.goto_ALL_CLAIMS_2012-10-14_001542_3URbP6.log</t>
  </si>
  <si>
    <t>/nas/mictau/XP_2012_01_12__0434/tests/ppc/safe/safe038_power.opt.goto_ALL_CLAIMS_2012-10-14_001613_EBD2Lb.log</t>
  </si>
  <si>
    <t>/nas/mictau/XP_2012_01_12__0434/tests/ppc/safe/safe038_pso.goto_ALL_CLAIMS_2012-10-14_001440_MFYVeY.log</t>
  </si>
  <si>
    <t>/nas/mictau/XP_2012_01_12__0434/tests/ppc/safe/safe038_pso.oepc.goto_ALL_CLAIMS_2012-10-14_001445_Q38POF.log</t>
  </si>
  <si>
    <t>/nas/mictau/XP_2012_01_12__0434/tests/ppc/safe/safe038_pso.opt.goto_ALL_CLAIMS_2012-10-14_001450_dXHVVv.log</t>
  </si>
  <si>
    <t>/nas/mictau/XP_2012_01_12__0434/tests/ppc/safe/safe038_rmo.goto_ALL_CLAIMS_2012-10-14_001456_ibEtcU.log</t>
  </si>
  <si>
    <t>/nas/mictau/XP_2012_01_12__0434/tests/ppc/safe/safe037_pso.opt.goto_ALL_CLAIMS_2012-10-14_001252_HATnB7.log</t>
  </si>
  <si>
    <t>/nas/mictau/XP_2012_01_12__0434/tests/ppc/safe/safe037_rmo.goto_ALL_CLAIMS_2012-10-14_001258_bD3a6j.log</t>
  </si>
  <si>
    <t>/nas/mictau/XP_2012_01_12__0434/tests/ppc/safe/safe037_rmo.oepc.goto_ALL_CLAIMS_2012-10-14_001302_yklPVo.log</t>
  </si>
  <si>
    <t>/nas/mictau/XP_2012_01_12__0434/tests/ppc/safe/safe037_rmo.opt.goto_ALL_CLAIMS_2012-10-14_001307_Qc6R5R.log</t>
  </si>
  <si>
    <t>/nas/mictau/XP_2012_01_12__0434/tests/ppc/safe/safe037_sc.goto_ALL_CLAIMS_2012-10-14_001211_AzEH90.log</t>
  </si>
  <si>
    <t>/nas/mictau/XP_2012_01_12__0434/tests/ppc/safe/safe037_tso.cav11.goto_ALL_CLAIMS_2012-10-14_001217_RIzprS.log</t>
  </si>
  <si>
    <t>/nas/mictau/XP_2012_01_12__0434/tests/ppc/safe/safe037_tso.goto_ALL_CLAIMS_2012-10-14_001228_MElElv.log</t>
  </si>
  <si>
    <t>/nas/mictau/XP_2012_01_12__0434/tests/ppc/safe/safe037_tso.oepc.goto_ALL_CLAIMS_2012-10-14_001233_QEtNnO.log</t>
  </si>
  <si>
    <t>/nas/mictau/XP_2012_01_12__0434/tests/ppc/safe/safe036_tso.goto_ALL_CLAIMS_2012-10-14_001112_g6rsoz.log</t>
  </si>
  <si>
    <t>/nas/mictau/XP_2012_01_12__0434/tests/ppc/safe/safe036_tso.oepc.goto_ALL_CLAIMS_2012-10-14_001117_ftsRtz.log</t>
  </si>
  <si>
    <t>/nas/mictau/XP_2012_01_12__0434/tests/ppc/safe/safe039_power.oepc.goto_ALL_CLAIMS_2012-10-14_001817_w6O27q.log</t>
  </si>
  <si>
    <t>/nas/mictau/XP_2012_01_12__0434/tests/ppc/safe/safe039_power.opt.goto_ALL_CLAIMS_2012-10-14_001834_9hZCij.log</t>
  </si>
  <si>
    <t>/nas/mictau/XP_2012_01_12__0434/tests/ppc/safe/safe039_pso.goto_ALL_CLAIMS_2012-10-14_001729_8SO0x5.log</t>
  </si>
  <si>
    <t>/nas/mictau/XP_2012_01_12__0434/tests/ppc/safe/safe039_pso.oepc.goto_ALL_CLAIMS_2012-10-14_001734_NxEwRB.log</t>
  </si>
  <si>
    <t>/nas/mictau/XP_2012_01_12__0434/tests/ppc/safe/safe039_pso.opt.goto_ALL_CLAIMS_2012-10-14_001739_LbZKLC.log</t>
  </si>
  <si>
    <t>/nas/mictau/XP_2012_01_12__0434/tests/ppc/safe/safe039_rmo.goto_ALL_CLAIMS_2012-10-14_001745_lV6Bc4.log</t>
  </si>
  <si>
    <t>/nas/mictau/XP_2012_01_12__0434/tests/ppc/safe/safe039_rmo.oepc.goto_ALL_CLAIMS_2012-10-14_001750_KDdk7E.log</t>
  </si>
  <si>
    <t>/nas/mictau/XP_2012_01_12__0434/tests/ppc/safe/safe039_rmo.opt.goto_ALL_CLAIMS_2012-10-14_001754_PL6ZOi.log</t>
  </si>
  <si>
    <t>/nas/mictau/XP_2012_01_12__0434/tests/ppc/safe/safe038_rmo.oepc.goto_ALL_CLAIMS_2012-10-14_001501_JBd5ZS.log</t>
  </si>
  <si>
    <t>/nas/mictau/XP_2012_01_12__0434/tests/ppc/safe/safe038_rmo.opt.goto_ALL_CLAIMS_2012-10-14_001506_0Bcp6w.log</t>
  </si>
  <si>
    <t>/nas/mictau/XP_2012_01_12__0434/tests/ppc/safe/safe038_sc.goto_ALL_CLAIMS_2012-10-14_001355_DRCM1m.log</t>
  </si>
  <si>
    <t>/nas/mictau/XP_2012_01_12__0434/tests/ppc/safe/safe038_tso.cav11.goto_ALL_CLAIMS_2012-10-14_001401_WP35qv.log</t>
  </si>
  <si>
    <t>/nas/mictau/XP_2012_01_12__0434/tests/ppc/safe/safe038_tso.goto_ALL_CLAIMS_2012-10-14_001424_rRdYus.log</t>
  </si>
  <si>
    <t>/nas/mictau/XP_2012_01_12__0434/tests/ppc/safe/safe038_tso.oepc.goto_ALL_CLAIMS_2012-10-14_001429_kv5wZb.log</t>
  </si>
  <si>
    <t>/nas/mictau/XP_2012_01_12__0434/tests/ppc/safe/safe038_tso.opt.goto_ALL_CLAIMS_2012-10-14_001434_fFfJNj.log</t>
  </si>
  <si>
    <t>/nas/mictau/XP_2012_01_12__0434/tests/ppc/safe/safe039_power.goto_ALL_CLAIMS_2012-10-14_001800_SyUNiY.log</t>
  </si>
  <si>
    <t>ppc/safe/safe039</t>
  </si>
  <si>
    <t>/nas/mictau/XP_2012_01_12__0434/tests/ppc/safe/safe037_tso.opt.goto_ALL_CLAIMS_2012-10-14_001237_XJydNv.log</t>
  </si>
  <si>
    <t>/nas/mictau/XP_2012_01_12__0434/tests/ppc/safe/safe041_pso.oepc.goto_ALL_CLAIMS_2012-10-14_002201_c3hTOv.log</t>
  </si>
  <si>
    <t>/nas/mictau/XP_2012_01_12__0434/tests/ppc/safe/safe040_pso.goto_ALL_CLAIMS_2012-10-14_001942_FciFKo.log</t>
  </si>
  <si>
    <t>/nas/mictau/XP_2012_01_12__0434/tests/ppc/safe/safe040_pso.oepc.goto_ALL_CLAIMS_2012-10-14_001947_l5I2BN.log</t>
  </si>
  <si>
    <t>/nas/mictau/XP_2012_01_12__0434/tests/ppc/safe/safe040_pso.opt.goto_ALL_CLAIMS_2012-10-14_001952_kLNxCy.log</t>
  </si>
  <si>
    <t>/nas/mictau/XP_2012_01_12__0434/tests/ppc/safe/safe040_rmo.goto_ALL_CLAIMS_2012-10-14_001957_xZeQJd.log</t>
  </si>
  <si>
    <t>/nas/mictau/XP_2012_01_12__0434/tests/ppc/safe/safe040_rmo.oepc.goto_ALL_CLAIMS_2012-10-14_002002_1FhpMi.log</t>
  </si>
  <si>
    <t>/nas/mictau/XP_2012_01_12__0434/tests/ppc/safe/safe040_rmo.opt.goto_ALL_CLAIMS_2012-10-14_002007_mjDOdJ.log</t>
  </si>
  <si>
    <t>/nas/mictau/XP_2012_01_12__0434/tests/ppc/safe/safe040_sc.goto_ALL_CLAIMS_2012-10-14_001851_VkcMle.log</t>
  </si>
  <si>
    <t>/nas/mictau/XP_2012_01_12__0434/tests/ppc/safe/safe040_tso.cav11.goto_ALL_CLAIMS_2012-10-14_001857_9nALke.log</t>
  </si>
  <si>
    <t>/nas/mictau/XP_2012_01_12__0434/tests/ppc/safe/safe039_sc.goto_ALL_CLAIMS_2012-10-14_001646_iMYXWc.log</t>
  </si>
  <si>
    <t>/nas/mictau/XP_2012_01_12__0434/tests/ppc/safe/safe039_tso.cav11.goto_ALL_CLAIMS_2012-10-14_001652_5PmIGE.log</t>
  </si>
  <si>
    <t>/nas/mictau/XP_2012_01_12__0434/tests/ppc/safe/safe039_tso.goto_ALL_CLAIMS_2012-10-14_001714_NQxUhv.log</t>
  </si>
  <si>
    <t>/nas/mictau/XP_2012_01_12__0434/tests/ppc/safe/safe039_tso.oepc.goto_ALL_CLAIMS_2012-10-14_001719_jfsghz.log</t>
  </si>
  <si>
    <t>/nas/mictau/XP_2012_01_12__0434/tests/ppc/safe/safe039_tso.opt.goto_ALL_CLAIMS_2012-10-14_001723_aDj7gH.log</t>
  </si>
  <si>
    <t>/nas/mictau/XP_2012_01_12__0434/tests/ppc/safe/safe040_power.goto_ALL_CLAIMS_2012-10-14_002012_j7LBN9.log</t>
  </si>
  <si>
    <t>ppc/safe/safe040</t>
  </si>
  <si>
    <t>/nas/mictau/XP_2012_01_12__0434/tests/ppc/safe/safe040_power.oepc.goto_ALL_CLAIMS_2012-10-14_002028_ldiXx3.log</t>
  </si>
  <si>
    <t>/nas/mictau/XP_2012_01_12__0434/tests/ppc/safe/safe040_power.opt.goto_ALL_CLAIMS_2012-10-14_002043_fbUp8K.log</t>
  </si>
  <si>
    <t>/nas/mictau/XP_2012_01_12__0434/tests/ppc/safe/safe042_pso.opt.goto_ALL_CLAIMS_2012-10-14_002404_BsC9Uo.log</t>
  </si>
  <si>
    <t>/nas/mictau/XP_2012_01_12__0434/tests/ppc/safe/safe042_rmo.goto_ALL_CLAIMS_2012-10-14_002410_wHHmOy.log</t>
  </si>
  <si>
    <t>/nas/mictau/XP_2012_01_12__0434/tests/ppc/safe/safe041_pso.opt.goto_ALL_CLAIMS_2012-10-14_002206_CSGPAZ.log</t>
  </si>
  <si>
    <t>/nas/mictau/XP_2012_01_12__0434/tests/ppc/safe/safe041_rmo.goto_ALL_CLAIMS_2012-10-14_002211_fxLxZG.log</t>
  </si>
  <si>
    <t>/nas/mictau/XP_2012_01_12__0434/tests/ppc/safe/safe041_rmo.oepc.goto_ALL_CLAIMS_2012-10-14_002216_Pi66cP.log</t>
  </si>
  <si>
    <t>/nas/mictau/XP_2012_01_12__0434/tests/ppc/safe/safe041_rmo.opt.goto_ALL_CLAIMS_2012-10-14_002222_nGr4TY.log</t>
  </si>
  <si>
    <t>/nas/mictau/XP_2012_01_12__0434/tests/ppc/safe/safe041_sc.goto_ALL_CLAIMS_2012-10-14_002059_9DQPHx.log</t>
  </si>
  <si>
    <t>/nas/mictau/XP_2012_01_12__0434/tests/ppc/safe/safe041_tso.cav11.goto_ALL_CLAIMS_2012-10-14_002104_YqEOXl.log</t>
  </si>
  <si>
    <t>/nas/mictau/XP_2012_01_12__0434/tests/ppc/safe/safe041_tso.goto_ALL_CLAIMS_2012-10-14_002139_5yZmMt.log</t>
  </si>
  <si>
    <t>/nas/mictau/XP_2012_01_12__0434/tests/ppc/safe/safe041_tso.oepc.goto_ALL_CLAIMS_2012-10-14_002145_KytAoq.log</t>
  </si>
  <si>
    <t>/nas/mictau/XP_2012_01_12__0434/tests/ppc/safe/safe040_tso.goto_ALL_CLAIMS_2012-10-14_001927_YPR5cH.log</t>
  </si>
  <si>
    <t>/nas/mictau/XP_2012_01_12__0434/tests/ppc/safe/safe040_tso.oepc.goto_ALL_CLAIMS_2012-10-14_001932_MQENKg.log</t>
  </si>
  <si>
    <t>/nas/mictau/XP_2012_01_12__0434/tests/ppc/safe/safe040_tso.opt.goto_ALL_CLAIMS_2012-10-14_001937_6CZPnz.log</t>
  </si>
  <si>
    <t>/nas/mictau/XP_2012_01_12__0434/tests/ppc/safe/safe041_power.goto_ALL_CLAIMS_2012-10-14_002228_JVuA4F.log</t>
  </si>
  <si>
    <t>ppc/safe/safe041</t>
  </si>
  <si>
    <t>/nas/mictau/XP_2012_01_12__0434/tests/ppc/safe/safe041_power.oepc.goto_ALL_CLAIMS_2012-10-14_002237_Vg8JCb.log</t>
  </si>
  <si>
    <t>/nas/mictau/XP_2012_01_12__0434/tests/ppc/safe/safe041_power.opt.goto_ALL_CLAIMS_2012-10-14_002247_YDAYe4.log</t>
  </si>
  <si>
    <t>/nas/mictau/XP_2012_01_12__0434/tests/ppc/safe/safe041_pso.goto_ALL_CLAIMS_2012-10-14_002155_QZKe7L.log</t>
  </si>
  <si>
    <t>/nas/mictau/XP_2012_01_12__0434/tests/ppc/safe/safe043_rmo.goto_ALL_CLAIMS_2012-10-14_002551_D8vv6Q.log</t>
  </si>
  <si>
    <t>/nas/mictau/XP_2012_01_12__0434/tests/ppc/safe/safe043_rmo.oepc.goto_ALL_CLAIMS_2012-10-14_002556_COpyi8.log</t>
  </si>
  <si>
    <t>/nas/mictau/XP_2012_01_12__0434/tests/ppc/safe/safe043_rmo.opt.goto_ALL_CLAIMS_2012-10-14_002601_MKyvDY.log</t>
  </si>
  <si>
    <t>/nas/mictau/XP_2012_01_12__0434/tests/ppc/safe/safe042_rmo.oepc.goto_ALL_CLAIMS_2012-10-14_002415_PBCO3P.log</t>
  </si>
  <si>
    <t>/nas/mictau/XP_2012_01_12__0434/tests/ppc/safe/safe042_rmo.opt.goto_ALL_CLAIMS_2012-10-14_002420_eSuJcb.log</t>
  </si>
  <si>
    <t>/nas/mictau/XP_2012_01_12__0434/tests/ppc/safe/safe042_sc.goto_ALL_CLAIMS_2012-10-14_002257_lxtUin.log</t>
  </si>
  <si>
    <t>/nas/mictau/XP_2012_01_12__0434/tests/ppc/safe/safe042_tso.cav11.goto_ALL_CLAIMS_2012-10-14_002303_9DdPov.log</t>
  </si>
  <si>
    <t>/nas/mictau/XP_2012_01_12__0434/tests/ppc/safe/safe042_tso.goto_ALL_CLAIMS_2012-10-14_002337_VsMK9S.log</t>
  </si>
  <si>
    <t>/nas/mictau/XP_2012_01_12__0434/tests/ppc/safe/safe042_tso.oepc.goto_ALL_CLAIMS_2012-10-14_002342_pOFv6u.log</t>
  </si>
  <si>
    <t>/nas/mictau/XP_2012_01_12__0434/tests/ppc/safe/safe042_tso.opt.goto_ALL_CLAIMS_2012-10-14_002347_mW667G.log</t>
  </si>
  <si>
    <t>/nas/mictau/XP_2012_01_12__0434/tests/ppc/safe/safe043_power.goto_ALL_CLAIMS_2012-10-14_002607_7Q6MYS.log</t>
  </si>
  <si>
    <t>ppc/safe/safe043</t>
  </si>
  <si>
    <t>/nas/mictau/XP_2012_01_12__0434/tests/ppc/safe/safe041_tso.opt.goto_ALL_CLAIMS_2012-10-14_002150_JvMQxT.log</t>
  </si>
  <si>
    <t>/nas/mictau/XP_2012_01_12__0434/tests/ppc/safe/safe042_power.goto_ALL_CLAIMS_2012-10-14_002426_u8GsVM.log</t>
  </si>
  <si>
    <t>ppc/safe/safe042</t>
  </si>
  <si>
    <t>/nas/mictau/XP_2012_01_12__0434/tests/ppc/safe/safe042_power.oepc.goto_ALL_CLAIMS_2012-10-14_002434_f0mhce.log</t>
  </si>
  <si>
    <t>/nas/mictau/XP_2012_01_12__0434/tests/ppc/safe/safe042_power.opt.goto_ALL_CLAIMS_2012-10-14_002443_hAaj3v.log</t>
  </si>
  <si>
    <t>/nas/mictau/XP_2012_01_12__0434/tests/ppc/safe/safe042_pso.goto_ALL_CLAIMS_2012-10-14_002353_3ks3As.log</t>
  </si>
  <si>
    <t>/nas/mictau/XP_2012_01_12__0434/tests/ppc/safe/safe042_pso.oepc.goto_ALL_CLAIMS_2012-10-14_002358_jpc8pz.log</t>
  </si>
  <si>
    <t>/nas/mictau/XP_2012_01_12__0434/tests/ppc/safe/safe044_rmo.oepc.goto_ALL_CLAIMS_2012-10-14_002739_04v0Hk.log</t>
  </si>
  <si>
    <t>/nas/mictau/XP_2012_01_12__0434/tests/ppc/safe/safe044_rmo.opt.goto_ALL_CLAIMS_2012-10-14_002744_Fy741t.log</t>
  </si>
  <si>
    <t>/nas/mictau/XP_2012_01_12__0434/tests/ppc/safe/safe044_sc.goto_ALL_CLAIMS_2012-10-14_002630_LnpOe6.log</t>
  </si>
  <si>
    <t>/nas/mictau/XP_2012_01_12__0434/tests/ppc/safe/safe044_tso.cav11.goto_ALL_CLAIMS_2012-10-14_002635_AfQFkq.log</t>
  </si>
  <si>
    <t>/nas/mictau/XP_2012_01_12__0434/tests/ppc/safe/safe043_sc.goto_ALL_CLAIMS_2012-10-14_002453_gZ8M8W.log</t>
  </si>
  <si>
    <t>/nas/mictau/XP_2012_01_12__0434/tests/ppc/safe/safe043_tso.cav11.goto_ALL_CLAIMS_2012-10-14_002459_W2dXAr.log</t>
  </si>
  <si>
    <t>/nas/mictau/XP_2012_01_12__0434/tests/ppc/safe/safe043_tso.goto_ALL_CLAIMS_2012-10-14_002519_E0hOJZ.log</t>
  </si>
  <si>
    <t>/nas/mictau/XP_2012_01_12__0434/tests/ppc/safe/safe043_tso.oepc.goto_ALL_CLAIMS_2012-10-14_002524_ICIYXL.log</t>
  </si>
  <si>
    <t>/nas/mictau/XP_2012_01_12__0434/tests/ppc/safe/safe043_tso.opt.goto_ALL_CLAIMS_2012-10-14_002530_jGkQsK.log</t>
  </si>
  <si>
    <t>/nas/mictau/XP_2012_01_12__0434/tests/ppc/safe/safe044_power.goto_ALL_CLAIMS_2012-10-14_002750_LBfTdP.log</t>
  </si>
  <si>
    <t>ppc/safe/safe044</t>
  </si>
  <si>
    <t>/nas/mictau/XP_2012_01_12__0434/tests/ppc/safe/safe044_power.oepc.goto_ALL_CLAIMS_2012-10-14_002757_0KjsGM.log</t>
  </si>
  <si>
    <t>/nas/mictau/XP_2012_01_12__0434/tests/ppc/safe/safe044_power.opt.goto_ALL_CLAIMS_2012-10-14_002805_NZUo4n.log</t>
  </si>
  <si>
    <t>/nas/mictau/XP_2012_01_12__0434/tests/ppc/safe/safe043_power.oepc.goto_ALL_CLAIMS_2012-10-14_002614_ih2Pmb.log</t>
  </si>
  <si>
    <t>/nas/mictau/XP_2012_01_12__0434/tests/ppc/safe/safe043_power.opt.goto_ALL_CLAIMS_2012-10-14_002622_jJYL9V.log</t>
  </si>
  <si>
    <t>/nas/mictau/XP_2012_01_12__0434/tests/ppc/safe/safe043_pso.goto_ALL_CLAIMS_2012-10-14_002535_a29Duz.log</t>
  </si>
  <si>
    <t>/nas/mictau/XP_2012_01_12__0434/tests/ppc/safe/safe043_pso.oepc.goto_ALL_CLAIMS_2012-10-14_002541_p7N3hJ.log</t>
  </si>
  <si>
    <t>/nas/mictau/XP_2012_01_12__0434/tests/ppc/safe/safe043_pso.opt.goto_ALL_CLAIMS_2012-10-14_002545_pq3jqK.log</t>
  </si>
  <si>
    <t>/nas/mictau/XP_2012_01_12__0434/tests/ppc/safe/safe045_rmo.opt.goto_ALL_CLAIMS_2012-10-14_002908_9xn1qr.log</t>
  </si>
  <si>
    <t>/nas/mictau/XP_2012_01_12__0434/tests/ppc/safe/safe045_sc.goto_ALL_CLAIMS_2012-10-14_002812_S1RYxo.log</t>
  </si>
  <si>
    <t>/nas/mictau/XP_2012_01_12__0434/tests/ppc/safe/safe045_tso.cav11.goto_ALL_CLAIMS_2012-10-14_002818_1LjXky.log</t>
  </si>
  <si>
    <t>/nas/mictau/XP_2012_01_12__0434/tests/ppc/safe/safe045_tso.goto_ALL_CLAIMS_2012-10-14_002829_zMR1QC.log</t>
  </si>
  <si>
    <t>/nas/mictau/XP_2012_01_12__0434/tests/ppc/safe/safe045_tso.oepc.goto_ALL_CLAIMS_2012-10-14_002834_1Y0oRr.log</t>
  </si>
  <si>
    <t>/nas/mictau/XP_2012_01_12__0434/tests/ppc/safe/safe044_tso.goto_ALL_CLAIMS_2012-10-14_002704_zFfQXC.log</t>
  </si>
  <si>
    <t>/nas/mictau/XP_2012_01_12__0434/tests/ppc/safe/safe044_tso.oepc.goto_ALL_CLAIMS_2012-10-14_002709_uWeiea.log</t>
  </si>
  <si>
    <t>/nas/mictau/XP_2012_01_12__0434/tests/ppc/safe/safe044_tso.opt.goto_ALL_CLAIMS_2012-10-14_002714_ez5ZCp.log</t>
  </si>
  <si>
    <t>/nas/mictau/XP_2012_01_12__0434/tests/ppc/safe/safe045_power.goto_ALL_CLAIMS_2012-10-14_002914_ib6f86.log</t>
  </si>
  <si>
    <t>ppc/safe/safe045</t>
  </si>
  <si>
    <t>/nas/mictau/XP_2012_01_12__0434/tests/ppc/safe/safe045_power.oepc.goto_ALL_CLAIMS_2012-10-14_002920_zReYhc.log</t>
  </si>
  <si>
    <t>/nas/mictau/XP_2012_01_12__0434/tests/ppc/safe/safe045_power.opt.goto_ALL_CLAIMS_2012-10-14_002926_MIdiF2.log</t>
  </si>
  <si>
    <t>/nas/mictau/XP_2012_01_12__0434/tests/ppc/safe/safe045_pso.goto_ALL_CLAIMS_2012-10-14_002844_yYYedc.log</t>
  </si>
  <si>
    <t>/nas/mictau/XP_2012_01_12__0434/tests/ppc/safe/safe045_pso.oepc.goto_ALL_CLAIMS_2012-10-14_002848_5MZvMn.log</t>
  </si>
  <si>
    <t>/nas/mictau/XP_2012_01_12__0434/tests/ppc/safe/safe044_pso.goto_ALL_CLAIMS_2012-10-14_002719_3mcjS0.log</t>
  </si>
  <si>
    <t>/nas/mictau/XP_2012_01_12__0434/tests/ppc/safe/safe044_pso.oepc.goto_ALL_CLAIMS_2012-10-14_002724_zvHgW7.log</t>
  </si>
  <si>
    <t>/nas/mictau/XP_2012_01_12__0434/tests/ppc/safe/safe044_pso.opt.goto_ALL_CLAIMS_2012-10-14_002729_HJH6Kl.log</t>
  </si>
  <si>
    <t>/nas/mictau/XP_2012_01_12__0434/tests/ppc/safe/safe044_rmo.goto_ALL_CLAIMS_2012-10-14_002734_2CfdzL.log</t>
  </si>
  <si>
    <t>/nas/mictau/XP_2012_01_12__0434/tests/ppc/safe/safe046_sc.goto_ALL_CLAIMS_2012-10-14_002932_EN02BS.log</t>
  </si>
  <si>
    <t>/nas/mictau/XP_2012_01_12__0434/tests/ppc/safe/safe046_tso.cav11.goto_ALL_CLAIMS_2012-10-14_002937_aqxrcV.log</t>
  </si>
  <si>
    <t>/nas/mictau/XP_2012_01_12__0434/tests/ppc/safe/safe046_tso.goto_ALL_CLAIMS_2012-10-14_003008_bm5FEo.log</t>
  </si>
  <si>
    <t>/nas/mictau/XP_2012_01_12__0434/tests/ppc/safe/safe046_tso.oepc.goto_ALL_CLAIMS_2012-10-14_003013_NMed4b.log</t>
  </si>
  <si>
    <t>/nas/mictau/XP_2012_01_12__0434/tests/ppc/safe/safe046_tso.opt.goto_ALL_CLAIMS_2012-10-14_003018_m6vCLV.log</t>
  </si>
  <si>
    <t>/nas/mictau/XP_2012_01_12__0434/tests/ppc/safe/safe047_power.goto_ALL_CLAIMS_2012-10-14_003247_uPt2Ri.log</t>
  </si>
  <si>
    <t>ppc/safe/safe047</t>
  </si>
  <si>
    <t>/nas/mictau/XP_2012_01_12__0434/tests/ppc/safe/safe045_tso.opt.goto_ALL_CLAIMS_2012-10-14_002838_g0Td87.log</t>
  </si>
  <si>
    <t>/nas/mictau/XP_2012_01_12__0434/tests/ppc/safe/safe046_power.goto_ALL_CLAIMS_2012-10-14_003054_nHUqhD.log</t>
  </si>
  <si>
    <t>ppc/safe/safe046</t>
  </si>
  <si>
    <t>/nas/mictau/XP_2012_01_12__0434/tests/ppc/safe/safe046_power.oepc.goto_ALL_CLAIMS_2012-10-14_003102_n3MRRR.log</t>
  </si>
  <si>
    <t>/nas/mictau/XP_2012_01_12__0434/tests/ppc/safe/safe046_power.opt.goto_ALL_CLAIMS_2012-10-14_003110_rRyN3P.log</t>
  </si>
  <si>
    <t>/nas/mictau/XP_2012_01_12__0434/tests/ppc/safe/safe046_pso.goto_ALL_CLAIMS_2012-10-14_003023_bwkrii.log</t>
  </si>
  <si>
    <t>/nas/mictau/XP_2012_01_12__0434/tests/ppc/safe/safe046_pso.oepc.goto_ALL_CLAIMS_2012-10-14_003028_CwBiG2.log</t>
  </si>
  <si>
    <t>/nas/mictau/XP_2012_01_12__0434/tests/ppc/safe/safe046_pso.opt.goto_ALL_CLAIMS_2012-10-14_003033_va5LZx.log</t>
  </si>
  <si>
    <t>/nas/mictau/XP_2012_01_12__0434/tests/ppc/safe/safe046_rmo.goto_ALL_CLAIMS_2012-10-14_003038_zuxjYI.log</t>
  </si>
  <si>
    <t>/nas/mictau/XP_2012_01_12__0434/tests/ppc/safe/safe045_pso.opt.goto_ALL_CLAIMS_2012-10-14_002853_BQhk9P.log</t>
  </si>
  <si>
    <t>/nas/mictau/XP_2012_01_12__0434/tests/ppc/safe/safe045_rmo.goto_ALL_CLAIMS_2012-10-14_002859_YLPkpC.log</t>
  </si>
  <si>
    <t>/nas/mictau/XP_2012_01_12__0434/tests/ppc/safe/safe045_rmo.oepc.goto_ALL_CLAIMS_2012-10-14_002903_LyDAl6.log</t>
  </si>
  <si>
    <t>/nas/mictau/XP_2012_01_12__0434/tests/ppc/safe/safe047_tso.oepc.goto_ALL_CLAIMS_2012-10-14_003206_m3CcUg.log</t>
  </si>
  <si>
    <t>/nas/mictau/XP_2012_01_12__0434/tests/ppc/safe/safe047_tso.opt.goto_ALL_CLAIMS_2012-10-14_003212_qNY27y.log</t>
  </si>
  <si>
    <t>/nas/mictau/XP_2012_01_12__0434/tests/ppc/safe/safe048_power.goto_ALL_CLAIMS_2012-10-14_003445_YgxPYc.log</t>
  </si>
  <si>
    <t>ppc/safe/safe048</t>
  </si>
  <si>
    <t>/nas/mictau/XP_2012_01_12__0434/tests/ppc/safe/safe048_power.oepc.goto_ALL_CLAIMS_2012-10-14_003545_eCWFKR.log</t>
  </si>
  <si>
    <t>/nas/mictau/XP_2012_01_12__0434/tests/ppc/safe/safe048_power.opt.goto_ALL_CLAIMS_2012-10-14_003643_UxxW68.log</t>
  </si>
  <si>
    <t>/nas/mictau/XP_2012_01_12__0434/tests/ppc/safe/safe048_pso.goto_ALL_CLAIMS_2012-10-14_003415_JUb3oi.log</t>
  </si>
  <si>
    <t>/nas/mictau/XP_2012_01_12__0434/tests/ppc/safe/safe047_power.oepc.goto_ALL_CLAIMS_2012-10-14_003254_8S9IVj.log</t>
  </si>
  <si>
    <t>/nas/mictau/XP_2012_01_12__0434/tests/ppc/safe/safe047_power.opt.goto_ALL_CLAIMS_2012-10-14_003303_CaD2kF.log</t>
  </si>
  <si>
    <t>/nas/mictau/XP_2012_01_12__0434/tests/ppc/safe/safe047_pso.goto_ALL_CLAIMS_2012-10-14_003217_yrVwE8.log</t>
  </si>
  <si>
    <t>/nas/mictau/XP_2012_01_12__0434/tests/ppc/safe/safe047_pso.oepc.goto_ALL_CLAIMS_2012-10-14_003221_GNFAgU.log</t>
  </si>
  <si>
    <t>/nas/mictau/XP_2012_01_12__0434/tests/ppc/safe/safe047_pso.opt.goto_ALL_CLAIMS_2012-10-14_003227_tl5OtN.log</t>
  </si>
  <si>
    <t>/nas/mictau/XP_2012_01_12__0434/tests/ppc/safe/safe047_rmo.goto_ALL_CLAIMS_2012-10-14_003232_48gvaP.log</t>
  </si>
  <si>
    <t>/nas/mictau/XP_2012_01_12__0434/tests/ppc/safe/safe047_rmo.oepc.goto_ALL_CLAIMS_2012-10-14_003237_s06ZKX.log</t>
  </si>
  <si>
    <t>/nas/mictau/XP_2012_01_12__0434/tests/ppc/safe/safe047_rmo.opt.goto_ALL_CLAIMS_2012-10-14_003242_KJVm1w.log</t>
  </si>
  <si>
    <t>/nas/mictau/XP_2012_01_12__0434/tests/ppc/safe/safe047_sc.goto_ALL_CLAIMS_2012-10-14_003118_oTcjqQ.log</t>
  </si>
  <si>
    <t>/nas/mictau/XP_2012_01_12__0434/tests/ppc/safe/safe046_rmo.oepc.goto_ALL_CLAIMS_2012-10-14_003043_7NoBQD.log</t>
  </si>
  <si>
    <t>/nas/mictau/XP_2012_01_12__0434/tests/ppc/safe/safe046_rmo.opt.goto_ALL_CLAIMS_2012-10-14_003048_xoyKjr.log</t>
  </si>
  <si>
    <t>/nas/mictau/XP_2012_01_12__0434/tests/ppc/safe/safe048_tso.opt.goto_ALL_CLAIMS_2012-10-14_003409_8pfXdz.log</t>
  </si>
  <si>
    <t>/nas/mictau/XP_2012_01_12__0434/tests/ppc/safe/safe049_power.goto_ALL_CLAIMS_2012-10-14_003926_kj15hL.log</t>
  </si>
  <si>
    <t>ppc/safe/safe049</t>
  </si>
  <si>
    <t>/nas/mictau/XP_2012_01_12__0434/tests/ppc/safe/safe049_power.oepc.goto_ALL_CLAIMS_2012-10-14_003935_YuD5Hc.log</t>
  </si>
  <si>
    <t>/nas/mictau/XP_2012_01_12__0434/tests/ppc/safe/safe049_power.opt.goto_ALL_CLAIMS_2012-10-14_003944_n89ylX.log</t>
  </si>
  <si>
    <t>/nas/mictau/XP_2012_01_12__0434/tests/ppc/safe/safe049_pso.goto_ALL_CLAIMS_2012-10-14_003854_1Fm9y6.log</t>
  </si>
  <si>
    <t>/nas/mictau/XP_2012_01_12__0434/tests/ppc/safe/safe049_pso.oepc.goto_ALL_CLAIMS_2012-10-14_003900_rIY4QL.log</t>
  </si>
  <si>
    <t>/nas/mictau/XP_2012_01_12__0434/tests/ppc/safe/safe049_pso.opt.goto_ALL_CLAIMS_2012-10-14_003905_Bs4H29.log</t>
  </si>
  <si>
    <t>/nas/mictau/XP_2012_01_12__0434/tests/ppc/safe/safe048_pso.oepc.goto_ALL_CLAIMS_2012-10-14_003420_MaqbVu.log</t>
  </si>
  <si>
    <t>/nas/mictau/XP_2012_01_12__0434/tests/ppc/safe/safe048_pso.opt.goto_ALL_CLAIMS_2012-10-14_003425_Pm0ycD.log</t>
  </si>
  <si>
    <t>/nas/mictau/XP_2012_01_12__0434/tests/ppc/safe/safe048_rmo.goto_ALL_CLAIMS_2012-10-14_003430_zSsxiW.log</t>
  </si>
  <si>
    <t>/nas/mictau/XP_2012_01_12__0434/tests/ppc/safe/safe048_rmo.oepc.goto_ALL_CLAIMS_2012-10-14_003435_n5K0u6.log</t>
  </si>
  <si>
    <t>/nas/mictau/XP_2012_01_12__0434/tests/ppc/safe/safe048_rmo.opt.goto_ALL_CLAIMS_2012-10-14_003440_a6DGrd.log</t>
  </si>
  <si>
    <t>/nas/mictau/XP_2012_01_12__0434/tests/ppc/safe/safe048_sc.goto_ALL_CLAIMS_2012-10-14_003311_vGz6Z8.log</t>
  </si>
  <si>
    <t>/nas/mictau/XP_2012_01_12__0434/tests/ppc/safe/safe048_tso.cav11.goto_ALL_CLAIMS_2012-10-14_003316_cGCekT.log</t>
  </si>
  <si>
    <t>/nas/mictau/XP_2012_01_12__0434/tests/ppc/safe/safe048_tso.goto_ALL_CLAIMS_2012-10-14_003359_urCrEt.log</t>
  </si>
  <si>
    <t>/nas/mictau/XP_2012_01_12__0434/tests/ppc/safe/safe047_tso.cav11.goto_ALL_CLAIMS_2012-10-14_003124_5IcZmL.log</t>
  </si>
  <si>
    <t>/nas/mictau/XP_2012_01_12__0434/tests/ppc/safe/safe047_tso.goto_ALL_CLAIMS_2012-10-14_003201_0A5PIF.log</t>
  </si>
  <si>
    <t>/nas/mictau/XP_2012_01_12__0434/tests/ppc/safe/safe050_power.goto_ALL_CLAIMS_2012-10-14_004104_F85Qzs.log</t>
  </si>
  <si>
    <t>ppc/safe/safe050</t>
  </si>
  <si>
    <t>/nas/mictau/XP_2012_01_12__0434/tests/ppc/safe/safe050_power.oepc.goto_ALL_CLAIMS_2012-10-14_004114_WLi6mf.log</t>
  </si>
  <si>
    <t>/nas/mictau/XP_2012_01_12__0434/tests/ppc/safe/safe050_power.opt.goto_ALL_CLAIMS_2012-10-14_004123_1BRrKG.log</t>
  </si>
  <si>
    <t>/nas/mictau/XP_2012_01_12__0434/tests/ppc/safe/safe050_pso.goto_ALL_CLAIMS_2012-10-14_004033_VLis9D.log</t>
  </si>
  <si>
    <t>/nas/mictau/XP_2012_01_12__0434/tests/ppc/safe/safe050_pso.oepc.goto_ALL_CLAIMS_2012-10-14_004038_hPdvD9.log</t>
  </si>
  <si>
    <t>/nas/mictau/XP_2012_01_12__0434/tests/ppc/safe/safe050_pso.opt.goto_ALL_CLAIMS_2012-10-14_004043_iAItnN.log</t>
  </si>
  <si>
    <t>/nas/mictau/XP_2012_01_12__0434/tests/ppc/safe/safe050_rmo.goto_ALL_CLAIMS_2012-10-14_004048_0Rb1Hf.log</t>
  </si>
  <si>
    <t>/nas/mictau/XP_2012_01_12__0434/tests/ppc/safe/safe050_rmo.oepc.goto_ALL_CLAIMS_2012-10-14_004054_0hQ6Lo.log</t>
  </si>
  <si>
    <t>/nas/mictau/XP_2012_01_12__0434/tests/ppc/safe/safe049_rmo.goto_ALL_CLAIMS_2012-10-14_003910_7QDUCF.log</t>
  </si>
  <si>
    <t>/nas/mictau/XP_2012_01_12__0434/tests/ppc/safe/safe049_rmo.oepc.goto_ALL_CLAIMS_2012-10-14_003915_xDsFzr.log</t>
  </si>
  <si>
    <t>/nas/mictau/XP_2012_01_12__0434/tests/ppc/safe/safe049_rmo.opt.goto_ALL_CLAIMS_2012-10-14_003921_zsKLLD.log</t>
  </si>
  <si>
    <t>/nas/mictau/XP_2012_01_12__0434/tests/ppc/safe/safe049_sc.goto_ALL_CLAIMS_2012-10-14_003742_kNMzUW.log</t>
  </si>
  <si>
    <t>/nas/mictau/XP_2012_01_12__0434/tests/ppc/safe/safe049_tso.cav11.goto_ALL_CLAIMS_2012-10-14_003748_Hor5eu.log</t>
  </si>
  <si>
    <t>/nas/mictau/XP_2012_01_12__0434/tests/ppc/safe/safe049_tso.goto_ALL_CLAIMS_2012-10-14_003838_WtR3LO.log</t>
  </si>
  <si>
    <t>/nas/mictau/XP_2012_01_12__0434/tests/ppc/safe/safe049_tso.oepc.goto_ALL_CLAIMS_2012-10-14_003843_KPbGwf.log</t>
  </si>
  <si>
    <t>/nas/mictau/XP_2012_01_12__0434/tests/ppc/safe/safe049_tso.opt.goto_ALL_CLAIMS_2012-10-14_003848_Rw2IqE.log</t>
  </si>
  <si>
    <t>/nas/mictau/XP_2012_01_12__0434/tests/ppc/safe/safe048_tso.oepc.goto_ALL_CLAIMS_2012-10-14_003405_7xzArA.log</t>
  </si>
  <si>
    <t>/nas/mictau/XP_2012_01_12__0434/tests/ppc/safe/safe051_power.opt.goto_ALL_CLAIMS_2012-10-14_004307_mPG0yw.log</t>
  </si>
  <si>
    <t>/nas/mictau/XP_2012_01_12__0434/tests/ppc/safe/safe051_pso.goto_ALL_CLAIMS_2012-10-14_004222_afmDyQ.log</t>
  </si>
  <si>
    <t>/nas/mictau/XP_2012_01_12__0434/tests/ppc/safe/safe051_pso.oepc.goto_ALL_CLAIMS_2012-10-14_004226_4b36Aa.log</t>
  </si>
  <si>
    <t>/nas/mictau/XP_2012_01_12__0434/tests/ppc/safe/safe051_pso.opt.goto_ALL_CLAIMS_2012-10-14_004231_jzUIMn.log</t>
  </si>
  <si>
    <t>/nas/mictau/XP_2012_01_12__0434/tests/ppc/safe/safe051_rmo.goto_ALL_CLAIMS_2012-10-14_004236_KMVlAl.log</t>
  </si>
  <si>
    <t>/nas/mictau/XP_2012_01_12__0434/tests/ppc/safe/safe051_rmo.oepc.goto_ALL_CLAIMS_2012-10-14_004241_Dz1qXf.log</t>
  </si>
  <si>
    <t>/nas/mictau/XP_2012_01_12__0434/tests/ppc/safe/safe051_rmo.opt.goto_ALL_CLAIMS_2012-10-14_004246_JgqSql.log</t>
  </si>
  <si>
    <t>/nas/mictau/XP_2012_01_12__0434/tests/ppc/safe/safe051_sc.goto_ALL_CLAIMS_2012-10-14_004131_IYYUj8.log</t>
  </si>
  <si>
    <t>/nas/mictau/XP_2012_01_12__0434/tests/ppc/safe/safe051_tso.cav11.goto_ALL_CLAIMS_2012-10-14_004137_b2GB5F.log</t>
  </si>
  <si>
    <t>/nas/mictau/XP_2012_01_12__0434/tests/ppc/safe/safe050_rmo.opt.goto_ALL_CLAIMS_2012-10-14_004058_UvekBa.log</t>
  </si>
  <si>
    <t>/nas/mictau/XP_2012_01_12__0434/tests/ppc/safe/safe050_sc.goto_ALL_CLAIMS_2012-10-14_003953_p3G4bo.log</t>
  </si>
  <si>
    <t>/nas/mictau/XP_2012_01_12__0434/tests/ppc/safe/safe050_tso.cav11.goto_ALL_CLAIMS_2012-10-14_003958_DggJWl.log</t>
  </si>
  <si>
    <t>/nas/mictau/XP_2012_01_12__0434/tests/ppc/safe/safe050_tso.goto_ALL_CLAIMS_2012-10-14_004017_H799eG.log</t>
  </si>
  <si>
    <t>/nas/mictau/XP_2012_01_12__0434/tests/ppc/safe/safe050_tso.oepc.goto_ALL_CLAIMS_2012-10-14_004022_jLyk09.log</t>
  </si>
  <si>
    <t>/nas/mictau/XP_2012_01_12__0434/tests/ppc/safe/safe050_tso.opt.goto_ALL_CLAIMS_2012-10-14_004028_fEKxNI.log</t>
  </si>
  <si>
    <t>/nas/mictau/XP_2012_01_12__0434/tests/ppc/safe/safe051_power.goto_ALL_CLAIMS_2012-10-14_004251_pGiQX8.log</t>
  </si>
  <si>
    <t>ppc/safe/safe051</t>
  </si>
  <si>
    <t>/nas/mictau/XP_2012_01_12__0434/tests/ppc/safe/safe051_power.oepc.goto_ALL_CLAIMS_2012-10-14_004259_V7VyPV.log</t>
  </si>
  <si>
    <t>/nas/mictau/XP_2012_01_12__0434/tests/ppc/safe/safe053_rmo.goto_ALL_CLAIMS_2012-10-14_004945_g4fTCj.log</t>
  </si>
  <si>
    <t>/nas/mictau/XP_2012_01_12__0434/tests/ppc/safe/safe052_pso.opt.goto_ALL_CLAIMS_2012-10-14_004418_sB9SuH.log</t>
  </si>
  <si>
    <t>/nas/mictau/XP_2012_01_12__0434/tests/ppc/safe/safe052_rmo.goto_ALL_CLAIMS_2012-10-14_004424_Av4gJD.log</t>
  </si>
  <si>
    <t>/nas/mictau/XP_2012_01_12__0434/tests/ppc/safe/safe052_rmo.oepc.goto_ALL_CLAIMS_2012-10-14_004429_CcOhc8.log</t>
  </si>
  <si>
    <t>/nas/mictau/XP_2012_01_12__0434/tests/ppc/safe/safe052_rmo.opt.goto_ALL_CLAIMS_2012-10-14_004435_vlcX4F.log</t>
  </si>
  <si>
    <t>/nas/mictau/XP_2012_01_12__0434/tests/ppc/safe/safe052_sc.goto_ALL_CLAIMS_2012-10-14_004316_3HRvja.log</t>
  </si>
  <si>
    <t>/nas/mictau/XP_2012_01_12__0434/tests/ppc/safe/safe052_tso.cav11.goto_ALL_CLAIMS_2012-10-14_004321_jjRbwr.log</t>
  </si>
  <si>
    <t>/nas/mictau/XP_2012_01_12__0434/tests/ppc/safe/safe052_tso.goto_ALL_CLAIMS_2012-10-14_004352_C5Adup.log</t>
  </si>
  <si>
    <t>/nas/mictau/XP_2012_01_12__0434/tests/ppc/safe/safe052_tso.oepc.goto_ALL_CLAIMS_2012-10-14_004357_hCL2ug.log</t>
  </si>
  <si>
    <t>/nas/mictau/XP_2012_01_12__0434/tests/ppc/safe/safe051_tso.goto_ALL_CLAIMS_2012-10-14_004207_wHt0lk.log</t>
  </si>
  <si>
    <t>/nas/mictau/XP_2012_01_12__0434/tests/ppc/safe/safe051_tso.oepc.goto_ALL_CLAIMS_2012-10-14_004212_Gwo57e.log</t>
  </si>
  <si>
    <t>/nas/mictau/XP_2012_01_12__0434/tests/ppc/safe/safe051_tso.opt.goto_ALL_CLAIMS_2012-10-14_004216_RC5LpM.log</t>
  </si>
  <si>
    <t>/nas/mictau/XP_2012_01_12__0434/tests/ppc/safe/safe052_power.goto_ALL_CLAIMS_2012-10-14_004440_4rnwWi.log</t>
  </si>
  <si>
    <t>ppc/safe/safe052</t>
  </si>
  <si>
    <t>/nas/mictau/XP_2012_01_12__0434/tests/ppc/safe/safe052_power.oepc.goto_ALL_CLAIMS_2012-10-14_004602_ojzizq.log</t>
  </si>
  <si>
    <t>/nas/mictau/XP_2012_01_12__0434/tests/ppc/safe/safe052_power.opt.goto_ALL_CLAIMS_2012-10-14_004721_qXFmMy.log</t>
  </si>
  <si>
    <t>/nas/mictau/XP_2012_01_12__0434/tests/ppc/safe/safe052_pso.goto_ALL_CLAIMS_2012-10-14_004408_HWvy5r.log</t>
  </si>
  <si>
    <t>/nas/mictau/XP_2012_01_12__0434/tests/ppc/safe/safe052_pso.oepc.goto_ALL_CLAIMS_2012-10-14_004413_DoT6x1.log</t>
  </si>
  <si>
    <t>/nas/mictau/XP_2012_01_12__0434/tests/ppc/safe/safe054_rmo.oepc.goto_ALL_CLAIMS_2012-10-14_005128_nJRM8V.log</t>
  </si>
  <si>
    <t>/nas/mictau/XP_2012_01_12__0434/tests/ppc/safe/safe054_rmo.opt.goto_ALL_CLAIMS_2012-10-14_005133_sX1oMS.log</t>
  </si>
  <si>
    <t>/nas/mictau/XP_2012_01_12__0434/tests/ppc/safe/safe053_rmo.oepc.goto_ALL_CLAIMS_2012-10-14_004950_6yUeJl.log</t>
  </si>
  <si>
    <t>/nas/mictau/XP_2012_01_12__0434/tests/ppc/safe/safe053_rmo.opt.goto_ALL_CLAIMS_2012-10-14_004955_sbfdYg.log</t>
  </si>
  <si>
    <t>/nas/mictau/XP_2012_01_12__0434/tests/ppc/safe/safe053_sc.goto_ALL_CLAIMS_2012-10-14_004840_vUK1G1.log</t>
  </si>
  <si>
    <t>/nas/mictau/XP_2012_01_12__0434/tests/ppc/safe/safe053_tso.cav11.goto_ALL_CLAIMS_2012-10-14_004846_rqemma.log</t>
  </si>
  <si>
    <t>/nas/mictau/XP_2012_01_12__0434/tests/ppc/safe/safe053_tso.goto_ALL_CLAIMS_2012-10-14_004913_zYHs6f.log</t>
  </si>
  <si>
    <t>/nas/mictau/XP_2012_01_12__0434/tests/ppc/safe/safe053_tso.oepc.goto_ALL_CLAIMS_2012-10-14_004918_leEjEm.log</t>
  </si>
  <si>
    <t>/nas/mictau/XP_2012_01_12__0434/tests/ppc/safe/safe053_tso.opt.goto_ALL_CLAIMS_2012-10-14_004924_HCjfPe.log</t>
  </si>
  <si>
    <t>/nas/mictau/XP_2012_01_12__0434/tests/ppc/safe/safe054_power.goto_ALL_CLAIMS_2012-10-14_005138_okzk82.log</t>
  </si>
  <si>
    <t>ppc/safe/safe054</t>
  </si>
  <si>
    <t>/nas/mictau/XP_2012_01_12__0434/tests/ppc/safe/safe052_tso.opt.goto_ALL_CLAIMS_2012-10-14_004402_c2pGqS.log</t>
  </si>
  <si>
    <t>/nas/mictau/XP_2012_01_12__0434/tests/ppc/safe/safe053_power.goto_ALL_CLAIMS_2012-10-14_005000_0jAJVb.log</t>
  </si>
  <si>
    <t>ppc/safe/safe053</t>
  </si>
  <si>
    <t>/nas/mictau/XP_2012_01_12__0434/tests/ppc/safe/safe053_power.oepc.goto_ALL_CLAIMS_2012-10-14_005008_TnXWee.log</t>
  </si>
  <si>
    <t>/nas/mictau/XP_2012_01_12__0434/tests/ppc/safe/safe053_power.opt.goto_ALL_CLAIMS_2012-10-14_005017_Apna7Z.log</t>
  </si>
  <si>
    <t>/nas/mictau/XP_2012_01_12__0434/tests/ppc/safe/safe053_pso.goto_ALL_CLAIMS_2012-10-14_004929_BYBZYh.log</t>
  </si>
  <si>
    <t>/nas/mictau/XP_2012_01_12__0434/tests/ppc/safe/safe053_pso.oepc.goto_ALL_CLAIMS_2012-10-14_004934_eqxG0w.log</t>
  </si>
  <si>
    <t>/nas/mictau/XP_2012_01_12__0434/tests/ppc/safe/safe053_pso.opt.goto_ALL_CLAIMS_2012-10-14_004940_ZH44J2.log</t>
  </si>
  <si>
    <t>/nas/mictau/XP_2012_01_12__0434/tests/ppc/safe/safe055_rmo.opt.goto_ALL_CLAIMS_2012-10-14_005337_ZQYVka.log</t>
  </si>
  <si>
    <t>/nas/mictau/XP_2012_01_12__0434/tests/ppc/safe/safe055_sc.goto_ALL_CLAIMS_2012-10-14_005202_hk1dpm.log</t>
  </si>
  <si>
    <t>/nas/mictau/XP_2012_01_12__0434/tests/ppc/safe/safe055_tso.cav11.goto_ALL_CLAIMS_2012-10-14_005207_f8uanO.log</t>
  </si>
  <si>
    <t>/nas/mictau/XP_2012_01_12__0434/tests/ppc/safe/safe054_sc.goto_ALL_CLAIMS_2012-10-14_005026_9YDKnq.log</t>
  </si>
  <si>
    <t>/nas/mictau/XP_2012_01_12__0434/tests/ppc/safe/safe054_tso.cav11.goto_ALL_CLAIMS_2012-10-14_005031_rDHNWA.log</t>
  </si>
  <si>
    <t>/nas/mictau/XP_2012_01_12__0434/tests/ppc/safe/safe054_tso.goto_ALL_CLAIMS_2012-10-14_005053_LK3Rql.log</t>
  </si>
  <si>
    <t>/nas/mictau/XP_2012_01_12__0434/tests/ppc/safe/safe054_tso.oepc.goto_ALL_CLAIMS_2012-10-14_005058_SzgXFR.log</t>
  </si>
  <si>
    <t>/nas/mictau/XP_2012_01_12__0434/tests/ppc/safe/safe054_tso.opt.goto_ALL_CLAIMS_2012-10-14_005103_De5CGG.log</t>
  </si>
  <si>
    <t>/nas/mictau/XP_2012_01_12__0434/tests/ppc/safe/safe055_power.goto_ALL_CLAIMS_2012-10-14_005343_tVNcdR.log</t>
  </si>
  <si>
    <t>ppc/safe/safe055</t>
  </si>
  <si>
    <t>/nas/mictau/XP_2012_01_12__0434/tests/ppc/safe/safe055_power.oepc.goto_ALL_CLAIMS_2012-10-14_005518_BCN4v6.log</t>
  </si>
  <si>
    <t>/nas/mictau/XP_2012_01_12__0434/tests/ppc/safe/safe055_power.opt.goto_ALL_CLAIMS_2012-10-14_005655_sz2CNN.log</t>
  </si>
  <si>
    <t>/nas/mictau/XP_2012_01_12__0434/tests/ppc/safe/safe054_power.oepc.goto_ALL_CLAIMS_2012-10-14_005146_pULrAn.log</t>
  </si>
  <si>
    <t>/nas/mictau/XP_2012_01_12__0434/tests/ppc/safe/safe054_power.opt.goto_ALL_CLAIMS_2012-10-14_005154_rdqpoO.log</t>
  </si>
  <si>
    <t>/nas/mictau/XP_2012_01_12__0434/tests/ppc/safe/safe054_pso.goto_ALL_CLAIMS_2012-10-14_005108_Wl38Kq.log</t>
  </si>
  <si>
    <t>/nas/mictau/XP_2012_01_12__0434/tests/ppc/safe/safe054_pso.oepc.goto_ALL_CLAIMS_2012-10-14_005113_TmiRGR.log</t>
  </si>
  <si>
    <t>/nas/mictau/XP_2012_01_12__0434/tests/ppc/safe/safe054_pso.opt.goto_ALL_CLAIMS_2012-10-14_005118_7cQr9I.log</t>
  </si>
  <si>
    <t>/nas/mictau/XP_2012_01_12__0434/tests/ppc/safe/safe054_rmo.goto_ALL_CLAIMS_2012-10-14_005123_GL94vI.log</t>
  </si>
  <si>
    <t>/nas/mictau/XP_2012_01_12__0434/tests/ppc/safe/safe056_sc.goto_ALL_CLAIMS_2012-10-14_005812_mf38iZ.log</t>
  </si>
  <si>
    <t>/nas/mictau/XP_2012_01_12__0434/tests/ppc/safe/safe056_tso.cav11.goto_ALL_CLAIMS_2012-10-14_005817_MzLnyy.log</t>
  </si>
  <si>
    <t>/nas/mictau/XP_2012_01_12__0434/tests/ppc/safe/safe056_tso.goto_ALL_CLAIMS_2012-10-14_005909_whhfbb.log</t>
  </si>
  <si>
    <t>/nas/mictau/XP_2012_01_12__0434/tests/ppc/safe/safe056_tso.oepc.goto_ALL_CLAIMS_2012-10-14_005914_vLxcKM.log</t>
  </si>
  <si>
    <t>/nas/mictau/XP_2012_01_12__0434/tests/ppc/safe/safe055_tso.goto_ALL_CLAIMS_2012-10-14_005256_hUzCCv.log</t>
  </si>
  <si>
    <t>/nas/mictau/XP_2012_01_12__0434/tests/ppc/safe/safe055_tso.oepc.goto_ALL_CLAIMS_2012-10-14_005301_z4ROrS.log</t>
  </si>
  <si>
    <t>/nas/mictau/XP_2012_01_12__0434/tests/ppc/safe/safe055_tso.opt.goto_ALL_CLAIMS_2012-10-14_005306_6Hhk3u.log</t>
  </si>
  <si>
    <t>/nas/mictau/XP_2012_01_12__0434/tests/ppc/safe/safe056_power.goto_ALL_CLAIMS_2012-10-14_005955_qhZQRW.log</t>
  </si>
  <si>
    <t>ppc/safe/safe056</t>
  </si>
  <si>
    <t>/nas/mictau/XP_2012_01_12__0434/tests/ppc/safe/safe056_power.oepc.goto_ALL_CLAIMS_2012-10-14_010117_gHYZiL.log</t>
  </si>
  <si>
    <t>/nas/mictau/XP_2012_01_12__0434/tests/ppc/safe/safe056_power.opt.goto_ALL_CLAIMS_2012-10-14_010239_6eJHn7.log</t>
  </si>
  <si>
    <t>/nas/mictau/XP_2012_01_12__0434/tests/ppc/safe/safe056_pso.goto_ALL_CLAIMS_2012-10-14_005924_iLmqDq.log</t>
  </si>
  <si>
    <t>/nas/mictau/XP_2012_01_12__0434/tests/ppc/safe/safe056_pso.oepc.goto_ALL_CLAIMS_2012-10-14_005929_dOFKA0.log</t>
  </si>
  <si>
    <t>/nas/mictau/XP_2012_01_12__0434/tests/ppc/safe/safe055_pso.goto_ALL_CLAIMS_2012-10-14_005311_EzWo84.log</t>
  </si>
  <si>
    <t>/nas/mictau/XP_2012_01_12__0434/tests/ppc/safe/safe055_pso.oepc.goto_ALL_CLAIMS_2012-10-14_005316_DxpW70.log</t>
  </si>
  <si>
    <t>/nas/mictau/XP_2012_01_12__0434/tests/ppc/safe/safe055_pso.opt.goto_ALL_CLAIMS_2012-10-14_005321_3BCQi9.log</t>
  </si>
  <si>
    <t>/nas/mictau/XP_2012_01_12__0434/tests/ppc/safe/safe055_rmo.goto_ALL_CLAIMS_2012-10-14_005326_vobxvR.log</t>
  </si>
  <si>
    <t>/nas/mictau/XP_2012_01_12__0434/tests/ppc/safe/safe055_rmo.oepc.goto_ALL_CLAIMS_2012-10-14_005332_RqOih6.log</t>
  </si>
  <si>
    <t>/nas/mictau/XP_2012_01_12__0434/tests/ppc/safe/safe057_tso.cav11.goto_ALL_CLAIMS_2012-10-14_010419_FX0jUd.log</t>
  </si>
  <si>
    <t>/nas/mictau/XP_2012_01_12__0434/tests/ppc/safe/safe057_tso.goto_ALL_CLAIMS_2012-10-14_010433_eWePjU.log</t>
  </si>
  <si>
    <t>/nas/mictau/XP_2012_01_12__0434/tests/ppc/safe/safe057_tso.oepc.goto_ALL_CLAIMS_2012-10-14_010439_S7XEwz.log</t>
  </si>
  <si>
    <t>/nas/mictau/XP_2012_01_12__0434/tests/ppc/safe/safe057_tso.opt.goto_ALL_CLAIMS_2012-10-14_010444_E4zt7b.log</t>
  </si>
  <si>
    <t>/nas/mictau/XP_2012_01_12__0434/tests/ppc/safe/safe058_power.goto_ALL_CLAIMS_2012-10-14_010705_zBj7AQ.log</t>
  </si>
  <si>
    <t>ppc/safe/safe058</t>
  </si>
  <si>
    <t>/nas/mictau/XP_2012_01_12__0434/tests/ppc/safe/safe056_tso.opt.goto_ALL_CLAIMS_2012-10-14_005919_G6HbkI.log</t>
  </si>
  <si>
    <t>/nas/mictau/XP_2012_01_12__0434/tests/ppc/safe/safe057_power.goto_ALL_CLAIMS_2012-10-14_010522_eamxG6.log</t>
  </si>
  <si>
    <t>ppc/safe/safe057</t>
  </si>
  <si>
    <t>/nas/mictau/XP_2012_01_12__0434/tests/ppc/safe/safe057_power.oepc.goto_ALL_CLAIMS_2012-10-14_010528_HL5uSG.log</t>
  </si>
  <si>
    <t>/nas/mictau/XP_2012_01_12__0434/tests/ppc/safe/safe057_power.opt.goto_ALL_CLAIMS_2012-10-14_010536_DKngYk.log</t>
  </si>
  <si>
    <t>/nas/mictau/XP_2012_01_12__0434/tests/ppc/safe/safe057_pso.goto_ALL_CLAIMS_2012-10-14_010450_IFAHC4.log</t>
  </si>
  <si>
    <t>/nas/mictau/XP_2012_01_12__0434/tests/ppc/safe/safe057_pso.oepc.goto_ALL_CLAIMS_2012-10-14_010455_hs4p4g.log</t>
  </si>
  <si>
    <t>/nas/mictau/XP_2012_01_12__0434/tests/ppc/safe/safe057_pso.opt.goto_ALL_CLAIMS_2012-10-14_010500_M8u8SY.log</t>
  </si>
  <si>
    <t>/nas/mictau/XP_2012_01_12__0434/tests/ppc/safe/safe057_rmo.goto_ALL_CLAIMS_2012-10-14_010506_ZHFlrI.log</t>
  </si>
  <si>
    <t>/nas/mictau/XP_2012_01_12__0434/tests/ppc/safe/safe056_pso.opt.goto_ALL_CLAIMS_2012-10-14_005934_F5CuS8.log</t>
  </si>
  <si>
    <t>/nas/mictau/XP_2012_01_12__0434/tests/ppc/safe/safe056_rmo.goto_ALL_CLAIMS_2012-10-14_005940_ZtFTCy.log</t>
  </si>
  <si>
    <t>/nas/mictau/XP_2012_01_12__0434/tests/ppc/safe/safe056_rmo.oepc.goto_ALL_CLAIMS_2012-10-14_005944_E3G94o.log</t>
  </si>
  <si>
    <t>/nas/mictau/XP_2012_01_12__0434/tests/ppc/safe/safe056_rmo.opt.goto_ALL_CLAIMS_2012-10-14_005949_nbbYEH.log</t>
  </si>
  <si>
    <t>/nas/mictau/XP_2012_01_12__0434/tests/ppc/safe/safe058_tso.goto_ALL_CLAIMS_2012-10-14_010616_Gxir9E.log</t>
  </si>
  <si>
    <t>/nas/mictau/XP_2012_01_12__0434/tests/ppc/safe/safe058_tso.oepc.goto_ALL_CLAIMS_2012-10-14_010622_yl4JZM.log</t>
  </si>
  <si>
    <t>/nas/mictau/XP_2012_01_12__0434/tests/ppc/safe/safe058_tso.opt.goto_ALL_CLAIMS_2012-10-14_010627_LxFlEG.log</t>
  </si>
  <si>
    <t>/nas/mictau/XP_2012_01_12__0434/tests/ppc/safe/safe059_power.goto_ALL_CLAIMS_2012-10-14_010855_94QMZb.log</t>
  </si>
  <si>
    <t>ppc/safe/safe059</t>
  </si>
  <si>
    <t>/nas/mictau/XP_2012_01_12__0434/tests/ppc/safe/safe059_power.oepc.goto_ALL_CLAIMS_2012-10-14_010903_dmqsjW.log</t>
  </si>
  <si>
    <t>/nas/mictau/XP_2012_01_12__0434/tests/ppc/safe/safe059_power.opt.goto_ALL_CLAIMS_2012-10-14_010911_FdlKca.log</t>
  </si>
  <si>
    <t>/nas/mictau/XP_2012_01_12__0434/tests/ppc/safe/safe058_power.oepc.goto_ALL_CLAIMS_2012-10-14_010713_AlsA1Q.log</t>
  </si>
  <si>
    <t>/nas/mictau/XP_2012_01_12__0434/tests/ppc/safe/safe058_power.opt.goto_ALL_CLAIMS_2012-10-14_010722_2TtDiD.log</t>
  </si>
  <si>
    <t>/nas/mictau/XP_2012_01_12__0434/tests/ppc/safe/safe058_pso.goto_ALL_CLAIMS_2012-10-14_010633_iue9t9.log</t>
  </si>
  <si>
    <t>/nas/mictau/XP_2012_01_12__0434/tests/ppc/safe/safe058_pso.oepc.goto_ALL_CLAIMS_2012-10-14_010638_Ms3J9v.log</t>
  </si>
  <si>
    <t>/nas/mictau/XP_2012_01_12__0434/tests/ppc/safe/safe058_pso.opt.goto_ALL_CLAIMS_2012-10-14_010643_m72fao.log</t>
  </si>
  <si>
    <t>/nas/mictau/XP_2012_01_12__0434/tests/ppc/safe/safe058_rmo.goto_ALL_CLAIMS_2012-10-14_010649_GLOG03.log</t>
  </si>
  <si>
    <t>/nas/mictau/XP_2012_01_12__0434/tests/ppc/safe/safe058_rmo.oepc.goto_ALL_CLAIMS_2012-10-14_010654_IWgTMM.log</t>
  </si>
  <si>
    <t>/nas/mictau/XP_2012_01_12__0434/tests/ppc/safe/safe058_rmo.opt.goto_ALL_CLAIMS_2012-10-14_010659_Dh8jcq.log</t>
  </si>
  <si>
    <t>/nas/mictau/XP_2012_01_12__0434/tests/ppc/safe/safe057_rmo.oepc.goto_ALL_CLAIMS_2012-10-14_010511_VnLssP.log</t>
  </si>
  <si>
    <t>/nas/mictau/XP_2012_01_12__0434/tests/ppc/safe/safe057_rmo.opt.goto_ALL_CLAIMS_2012-10-14_010516_4HpQcQ.log</t>
  </si>
  <si>
    <t>/nas/mictau/XP_2012_01_12__0434/tests/ppc/safe/safe057_sc.goto_ALL_CLAIMS_2012-10-14_010414_yO1UrN.log</t>
  </si>
  <si>
    <t>/nas/mictau/XP_2012_01_12__0434/tests/ppc/safe/safe059_tso.oepc.goto_ALL_CLAIMS_2012-10-14_010815_5KdaE3.log</t>
  </si>
  <si>
    <t>/nas/mictau/XP_2012_01_12__0434/tests/ppc/safe/safe059_tso.opt.goto_ALL_CLAIMS_2012-10-14_010820_kKArRz.log</t>
  </si>
  <si>
    <t>/nas/mictau/XP_2012_01_12__0434/tests/ppc/safe/safe060_power.goto_ALL_CLAIMS_2012-10-14_011040_shw7hj.log</t>
  </si>
  <si>
    <t>ppc/safe/safe060</t>
  </si>
  <si>
    <t>/nas/mictau/XP_2012_01_12__0434/tests/ppc/safe/safe060_power.oepc.goto_ALL_CLAIMS_2012-10-14_011045_5mSkqp.log</t>
  </si>
  <si>
    <t>/nas/mictau/XP_2012_01_12__0434/tests/ppc/safe/safe060_power.opt.goto_ALL_CLAIMS_2012-10-14_011050_18R24x.log</t>
  </si>
  <si>
    <t>/nas/mictau/XP_2012_01_12__0434/tests/ppc/safe/safe060_pso.goto_ALL_CLAIMS_2012-10-14_011010_XaceWB.log</t>
  </si>
  <si>
    <t>/nas/mictau/XP_2012_01_12__0434/tests/ppc/safe/safe060_pso.oepc.goto_ALL_CLAIMS_2012-10-14_011015_oPETlo.log</t>
  </si>
  <si>
    <t>/nas/mictau/XP_2012_01_12__0434/tests/ppc/safe/safe059_pso.goto_ALL_CLAIMS_2012-10-14_010825_nmPC87.log</t>
  </si>
  <si>
    <t>/nas/mictau/XP_2012_01_12__0434/tests/ppc/safe/safe059_pso.oepc.goto_ALL_CLAIMS_2012-10-14_010830_mFCTUg.log</t>
  </si>
  <si>
    <t>/nas/mictau/XP_2012_01_12__0434/tests/ppc/safe/safe059_pso.opt.goto_ALL_CLAIMS_2012-10-14_010835_QeVk8m.log</t>
  </si>
  <si>
    <t>/nas/mictau/XP_2012_01_12__0434/tests/ppc/safe/safe059_rmo.goto_ALL_CLAIMS_2012-10-14_010840_fwFyIw.log</t>
  </si>
  <si>
    <t>/nas/mictau/XP_2012_01_12__0434/tests/ppc/safe/safe059_rmo.oepc.goto_ALL_CLAIMS_2012-10-14_010845_hIGl62.log</t>
  </si>
  <si>
    <t>/nas/mictau/XP_2012_01_12__0434/tests/ppc/safe/safe059_rmo.opt.goto_ALL_CLAIMS_2012-10-14_010850_W2y5Ak.log</t>
  </si>
  <si>
    <t>/nas/mictau/XP_2012_01_12__0434/tests/ppc/safe/safe059_sc.goto_ALL_CLAIMS_2012-10-14_010731_NUlBgc.log</t>
  </si>
  <si>
    <t>/nas/mictau/XP_2012_01_12__0434/tests/ppc/safe/safe059_tso.cav11.goto_ALL_CLAIMS_2012-10-14_010736_cpbUiF.log</t>
  </si>
  <si>
    <t>/nas/mictau/XP_2012_01_12__0434/tests/ppc/safe/safe058_sc.goto_ALL_CLAIMS_2012-10-14_010543_TubQtP.log</t>
  </si>
  <si>
    <t>/nas/mictau/XP_2012_01_12__0434/tests/ppc/safe/safe058_tso.cav11.goto_ALL_CLAIMS_2012-10-14_010548_8dV6tY.log</t>
  </si>
  <si>
    <t>/nas/mictau/XP_2012_01_12__0434/tests/ppc/safe/safe060_tso.opt.goto_ALL_CLAIMS_2012-10-14_011005_brXfXC.log</t>
  </si>
  <si>
    <t>/nas/mictau/XP_2012_01_12__0434/tests/ppc/safe/safe061_power.goto_ALL_CLAIMS_2012-10-14_011217_gZItHs.log</t>
  </si>
  <si>
    <t>ppc/safe/safe061</t>
  </si>
  <si>
    <t>/nas/mictau/XP_2012_01_12__0434/tests/ppc/safe/safe061_power.oepc.goto_ALL_CLAIMS_2012-10-14_011222_D0ERzR.log</t>
  </si>
  <si>
    <t>/nas/mictau/XP_2012_01_12__0434/tests/ppc/safe/safe061_power.opt.goto_ALL_CLAIMS_2012-10-14_011227_KXE6Eq.log</t>
  </si>
  <si>
    <t>/nas/mictau/XP_2012_01_12__0434/tests/ppc/safe/safe061_pso.goto_ALL_CLAIMS_2012-10-14_011147_s0cScP.log</t>
  </si>
  <si>
    <t>/nas/mictau/XP_2012_01_12__0434/tests/ppc/safe/safe061_pso.oepc.goto_ALL_CLAIMS_2012-10-14_011152_OWw3qA.log</t>
  </si>
  <si>
    <t>/nas/mictau/XP_2012_01_12__0434/tests/ppc/safe/safe061_pso.opt.goto_ALL_CLAIMS_2012-10-14_011157_2zx341.log</t>
  </si>
  <si>
    <t>/nas/mictau/XP_2012_01_12__0434/tests/ppc/safe/safe061_rmo.goto_ALL_CLAIMS_2012-10-14_011202_7qNHAk.log</t>
  </si>
  <si>
    <t>/nas/mictau/XP_2012_01_12__0434/tests/ppc/safe/safe060_pso.opt.goto_ALL_CLAIMS_2012-10-14_011020_ZellUh.log</t>
  </si>
  <si>
    <t>/nas/mictau/XP_2012_01_12__0434/tests/ppc/safe/safe060_rmo.goto_ALL_CLAIMS_2012-10-14_011025_JfPdVD.log</t>
  </si>
  <si>
    <t>/nas/mictau/XP_2012_01_12__0434/tests/ppc/safe/safe060_rmo.oepc.goto_ALL_CLAIMS_2012-10-14_011030_WbLjob.log</t>
  </si>
  <si>
    <t>/nas/mictau/XP_2012_01_12__0434/tests/ppc/safe/safe060_rmo.opt.goto_ALL_CLAIMS_2012-10-14_011035_EtHQVm.log</t>
  </si>
  <si>
    <t>/nas/mictau/XP_2012_01_12__0434/tests/ppc/safe/safe060_sc.goto_ALL_CLAIMS_2012-10-14_010919_RfCUq1.log</t>
  </si>
  <si>
    <t>/nas/mictau/XP_2012_01_12__0434/tests/ppc/safe/safe060_tso.cav11.goto_ALL_CLAIMS_2012-10-14_010925_f0lNNJ.log</t>
  </si>
  <si>
    <t>/nas/mictau/XP_2012_01_12__0434/tests/ppc/safe/safe060_tso.goto_ALL_CLAIMS_2012-10-14_010955_j58znC.log</t>
  </si>
  <si>
    <t>/nas/mictau/XP_2012_01_12__0434/tests/ppc/safe/safe060_tso.oepc.goto_ALL_CLAIMS_2012-10-14_011000_QoPyi7.log</t>
  </si>
  <si>
    <t>/nas/mictau/XP_2012_01_12__0434/tests/ppc/safe/safe059_tso.goto_ALL_CLAIMS_2012-10-14_010810_1RpOru.log</t>
  </si>
  <si>
    <t>/nas/mictau/XP_2012_01_12__0434/tests/ppc/safe/safe063_power.opt.goto_ALL_CLAIMS_2012-10-14_011533_zDxhgZ.log</t>
  </si>
  <si>
    <t>/nas/mictau/XP_2012_01_12__0434/tests/ppc/safe/safe062_power.oepc.goto_ALL_CLAIMS_2012-10-14_011355_fZqPV5.log</t>
  </si>
  <si>
    <t>/nas/mictau/XP_2012_01_12__0434/tests/ppc/safe/safe062_power.opt.goto_ALL_CLAIMS_2012-10-14_011400_RRazwj.log</t>
  </si>
  <si>
    <t>/nas/mictau/XP_2012_01_12__0434/tests/ppc/safe/safe062_pso.goto_ALL_CLAIMS_2012-10-14_011319_cyRWP1.log</t>
  </si>
  <si>
    <t>/nas/mictau/XP_2012_01_12__0434/tests/ppc/safe/safe062_pso.oepc.goto_ALL_CLAIMS_2012-10-14_011324_bF3kkc.log</t>
  </si>
  <si>
    <t>/nas/mictau/XP_2012_01_12__0434/tests/ppc/safe/safe062_pso.opt.goto_ALL_CLAIMS_2012-10-14_011329_pctUej.log</t>
  </si>
  <si>
    <t>/nas/mictau/XP_2012_01_12__0434/tests/ppc/safe/safe062_rmo.goto_ALL_CLAIMS_2012-10-14_011334_Wl1EqQ.log</t>
  </si>
  <si>
    <t>/nas/mictau/XP_2012_01_12__0434/tests/ppc/safe/safe062_rmo.oepc.goto_ALL_CLAIMS_2012-10-14_011340_9Kkv7O.log</t>
  </si>
  <si>
    <t>/nas/mictau/XP_2012_01_12__0434/tests/ppc/safe/safe062_rmo.opt.goto_ALL_CLAIMS_2012-10-14_011345_xzAAj5.log</t>
  </si>
  <si>
    <t>/nas/mictau/XP_2012_01_12__0434/tests/ppc/safe/safe061_rmo.oepc.goto_ALL_CLAIMS_2012-10-14_011207_YUfnHz.log</t>
  </si>
  <si>
    <t>/nas/mictau/XP_2012_01_12__0434/tests/ppc/safe/safe061_rmo.opt.goto_ALL_CLAIMS_2012-10-14_011212_fzsCQ1.log</t>
  </si>
  <si>
    <t>/nas/mictau/XP_2012_01_12__0434/tests/ppc/safe/safe061_sc.goto_ALL_CLAIMS_2012-10-14_011055_peqxBV.log</t>
  </si>
  <si>
    <t>/nas/mictau/XP_2012_01_12__0434/tests/ppc/safe/safe061_tso.cav11.goto_ALL_CLAIMS_2012-10-14_011101_NW0CDk.log</t>
  </si>
  <si>
    <t>/nas/mictau/XP_2012_01_12__0434/tests/ppc/safe/safe061_tso.goto_ALL_CLAIMS_2012-10-14_011131_aK9kw2.log</t>
  </si>
  <si>
    <t>/nas/mictau/XP_2012_01_12__0434/tests/ppc/safe/safe061_tso.oepc.goto_ALL_CLAIMS_2012-10-14_011136_YsjOVM.log</t>
  </si>
  <si>
    <t>/nas/mictau/XP_2012_01_12__0434/tests/ppc/safe/safe061_tso.opt.goto_ALL_CLAIMS_2012-10-14_011141_6wrZY9.log</t>
  </si>
  <si>
    <t>/nas/mictau/XP_2012_01_12__0434/tests/ppc/safe/safe062_power.goto_ALL_CLAIMS_2012-10-14_011350_4hv0P9.log</t>
  </si>
  <si>
    <t>ppc/safe/safe062</t>
  </si>
  <si>
    <t>/nas/mictau/XP_2012_01_12__0434/tests/ppc/safe/safe064_pso.goto_ALL_CLAIMS_2012-10-14_011655_ncf964.log</t>
  </si>
  <si>
    <t>/nas/mictau/XP_2012_01_12__0434/tests/ppc/safe/safe064_pso.oepc.goto_ALL_CLAIMS_2012-10-14_011700_8odtF7.log</t>
  </si>
  <si>
    <t>/nas/mictau/XP_2012_01_12__0434/tests/ppc/safe/safe063_pso.goto_ALL_CLAIMS_2012-10-14_011453_CEsBfJ.log</t>
  </si>
  <si>
    <t>/nas/mictau/XP_2012_01_12__0434/tests/ppc/safe/safe063_pso.oepc.goto_ALL_CLAIMS_2012-10-14_011458_VSyOaL.log</t>
  </si>
  <si>
    <t>/nas/mictau/XP_2012_01_12__0434/tests/ppc/safe/safe063_pso.opt.goto_ALL_CLAIMS_2012-10-14_011503_1XEaDS.log</t>
  </si>
  <si>
    <t>/nas/mictau/XP_2012_01_12__0434/tests/ppc/safe/safe063_rmo.goto_ALL_CLAIMS_2012-10-14_011508_YcUiNY.log</t>
  </si>
  <si>
    <t>/nas/mictau/XP_2012_01_12__0434/tests/ppc/safe/safe063_rmo.oepc.goto_ALL_CLAIMS_2012-10-14_011513_rQdQkb.log</t>
  </si>
  <si>
    <t>/nas/mictau/XP_2012_01_12__0434/tests/ppc/safe/safe063_rmo.opt.goto_ALL_CLAIMS_2012-10-14_011518_me4GSz.log</t>
  </si>
  <si>
    <t>/nas/mictau/XP_2012_01_12__0434/tests/ppc/safe/safe063_sc.goto_ALL_CLAIMS_2012-10-14_011405_QNx9O0.log</t>
  </si>
  <si>
    <t>/nas/mictau/XP_2012_01_12__0434/tests/ppc/safe/safe063_tso.cav11.goto_ALL_CLAIMS_2012-10-14_011411_3sHAyc.log</t>
  </si>
  <si>
    <t>/nas/mictau/XP_2012_01_12__0434/tests/ppc/safe/safe062_sc.goto_ALL_CLAIMS_2012-10-14_011232_Q8WOyL.log</t>
  </si>
  <si>
    <t>/nas/mictau/XP_2012_01_12__0434/tests/ppc/safe/safe062_tso.cav11.goto_ALL_CLAIMS_2012-10-14_011238_LWVXGv.log</t>
  </si>
  <si>
    <t>/nas/mictau/XP_2012_01_12__0434/tests/ppc/safe/safe062_tso.goto_ALL_CLAIMS_2012-10-14_011304_03xChL.log</t>
  </si>
  <si>
    <t>/nas/mictau/XP_2012_01_12__0434/tests/ppc/safe/safe062_tso.oepc.goto_ALL_CLAIMS_2012-10-14_011309_T4Z2Yu.log</t>
  </si>
  <si>
    <t>/nas/mictau/XP_2012_01_12__0434/tests/ppc/safe/safe062_tso.opt.goto_ALL_CLAIMS_2012-10-14_011314_Xmqgkr.log</t>
  </si>
  <si>
    <t>/nas/mictau/XP_2012_01_12__0434/tests/ppc/safe/safe063_power.goto_ALL_CLAIMS_2012-10-14_011524_j7N2T4.log</t>
  </si>
  <si>
    <t>ppc/safe/safe063</t>
  </si>
  <si>
    <t>/nas/mictau/XP_2012_01_12__0434/tests/ppc/safe/safe063_power.oepc.goto_ALL_CLAIMS_2012-10-14_011529_dTQ1Me.log</t>
  </si>
  <si>
    <t>/nas/mictau/XP_2012_01_12__0434/tests/ppc/safe/safe065_pso.opt.goto_ALL_CLAIMS_2012-10-14_011851_c6HJWh.log</t>
  </si>
  <si>
    <t>/nas/mictau/XP_2012_01_12__0434/tests/ppc/safe/safe065_rmo.goto_ALL_CLAIMS_2012-10-14_011857_lptSD7.log</t>
  </si>
  <si>
    <t>/nas/mictau/XP_2012_01_12__0434/tests/ppc/safe/safe065_rmo.oepc.goto_ALL_CLAIMS_2012-10-14_011902_TjRyqQ.log</t>
  </si>
  <si>
    <t>/nas/mictau/XP_2012_01_12__0434/tests/ppc/safe/safe064_pso.opt.goto_ALL_CLAIMS_2012-10-14_011705_LxjQCW.log</t>
  </si>
  <si>
    <t>/nas/mictau/XP_2012_01_12__0434/tests/ppc/safe/safe064_rmo.goto_ALL_CLAIMS_2012-10-14_011710_c7DohO.log</t>
  </si>
  <si>
    <t>/nas/mictau/XP_2012_01_12__0434/tests/ppc/safe/safe064_rmo.oepc.goto_ALL_CLAIMS_2012-10-14_011715_S2eAik.log</t>
  </si>
  <si>
    <t>/nas/mictau/XP_2012_01_12__0434/tests/ppc/safe/safe064_rmo.opt.goto_ALL_CLAIMS_2012-10-14_011720_SharX1.log</t>
  </si>
  <si>
    <t>/nas/mictau/XP_2012_01_12__0434/tests/ppc/safe/safe064_sc.goto_ALL_CLAIMS_2012-10-14_011538_4LlhKu.log</t>
  </si>
  <si>
    <t>/nas/mictau/XP_2012_01_12__0434/tests/ppc/safe/safe064_tso.cav11.goto_ALL_CLAIMS_2012-10-14_011544_Njcj1L.log</t>
  </si>
  <si>
    <t>/nas/mictau/XP_2012_01_12__0434/tests/ppc/safe/safe064_tso.goto_ALL_CLAIMS_2012-10-14_011639_wUA0sZ.log</t>
  </si>
  <si>
    <t>/nas/mictau/XP_2012_01_12__0434/tests/ppc/safe/safe064_tso.oepc.goto_ALL_CLAIMS_2012-10-14_011644_gukuuQ.log</t>
  </si>
  <si>
    <t>/nas/mictau/XP_2012_01_12__0434/tests/ppc/safe/safe063_tso.goto_ALL_CLAIMS_2012-10-14_011438_aMvOu5.log</t>
  </si>
  <si>
    <t>/nas/mictau/XP_2012_01_12__0434/tests/ppc/safe/safe063_tso.oepc.goto_ALL_CLAIMS_2012-10-14_011443_TK1Qjk.log</t>
  </si>
  <si>
    <t>/nas/mictau/XP_2012_01_12__0434/tests/ppc/safe/safe063_tso.opt.goto_ALL_CLAIMS_2012-10-14_011448_IiPZ0v.log</t>
  </si>
  <si>
    <t>/nas/mictau/XP_2012_01_12__0434/tests/ppc/safe/safe064_power.goto_ALL_CLAIMS_2012-10-14_011725_26NGbZ.log</t>
  </si>
  <si>
    <t>ppc/safe/safe064</t>
  </si>
  <si>
    <t>/nas/mictau/XP_2012_01_12__0434/tests/ppc/safe/safe064_power.oepc.goto_ALL_CLAIMS_2012-10-14_011739_9OADme.log</t>
  </si>
  <si>
    <t>/nas/mictau/XP_2012_01_12__0434/tests/ppc/safe/safe064_power.opt.goto_ALL_CLAIMS_2012-10-14_011752_7HEklf.log</t>
  </si>
  <si>
    <t>/nas/mictau/XP_2012_01_12__0434/tests/ppc/safe/safe066_rmo.oepc.goto_ALL_CLAIMS_2012-10-14_012052_eIW0wR.log</t>
  </si>
  <si>
    <t>/nas/mictau/XP_2012_01_12__0434/tests/ppc/safe/safe066_rmo.opt.goto_ALL_CLAIMS_2012-10-14_012057_KxiQqo.log</t>
  </si>
  <si>
    <t>/nas/mictau/XP_2012_01_12__0434/tests/ppc/safe/safe066_sc.goto_ALL_CLAIMS_2012-10-14_011929_YrzxdI.log</t>
  </si>
  <si>
    <t>/nas/mictau/XP_2012_01_12__0434/tests/ppc/safe/safe065_rmo.opt.goto_ALL_CLAIMS_2012-10-14_011907_kt3gqB.log</t>
  </si>
  <si>
    <t>/nas/mictau/XP_2012_01_12__0434/tests/ppc/safe/safe065_sc.goto_ALL_CLAIMS_2012-10-14_011805_JSYHu6.log</t>
  </si>
  <si>
    <t>/nas/mictau/XP_2012_01_12__0434/tests/ppc/safe/safe065_tso.cav11.goto_ALL_CLAIMS_2012-10-14_011810_zwBpDF.log</t>
  </si>
  <si>
    <t>/nas/mictau/XP_2012_01_12__0434/tests/ppc/safe/safe065_tso.goto_ALL_CLAIMS_2012-10-14_011826_ntKdxV.log</t>
  </si>
  <si>
    <t>/nas/mictau/XP_2012_01_12__0434/tests/ppc/safe/safe065_tso.oepc.goto_ALL_CLAIMS_2012-10-14_011831_mVY802.log</t>
  </si>
  <si>
    <t>/nas/mictau/XP_2012_01_12__0434/tests/ppc/safe/safe065_tso.opt.goto_ALL_CLAIMS_2012-10-14_011836_u8VsW0.log</t>
  </si>
  <si>
    <t>/nas/mictau/XP_2012_01_12__0434/tests/ppc/safe/safe066_power.goto_ALL_CLAIMS_2012-10-14_012103_Um7keI.log</t>
  </si>
  <si>
    <t>ppc/safe/safe066</t>
  </si>
  <si>
    <t>/nas/mictau/XP_2012_01_12__0434/tests/ppc/safe/safe066_power.oepc.goto_ALL_CLAIMS_2012-10-14_012108_fs2XWR.log</t>
  </si>
  <si>
    <t>/nas/mictau/XP_2012_01_12__0434/tests/ppc/safe/safe064_tso.opt.goto_ALL_CLAIMS_2012-10-14_011649_HLtusK.log</t>
  </si>
  <si>
    <t>/nas/mictau/XP_2012_01_12__0434/tests/ppc/safe/safe065_power.goto_ALL_CLAIMS_2012-10-14_011913_pgsZP5.log</t>
  </si>
  <si>
    <t>ppc/safe/safe065</t>
  </si>
  <si>
    <t>/nas/mictau/XP_2012_01_12__0434/tests/ppc/safe/safe065_power.oepc.goto_ALL_CLAIMS_2012-10-14_011918_GzZodR.log</t>
  </si>
  <si>
    <t>/nas/mictau/XP_2012_01_12__0434/tests/ppc/safe/safe065_power.opt.goto_ALL_CLAIMS_2012-10-14_011923_T5ixLL.log</t>
  </si>
  <si>
    <t>/nas/mictau/XP_2012_01_12__0434/tests/ppc/safe/safe065_pso.goto_ALL_CLAIMS_2012-10-14_011842_L8belw.log</t>
  </si>
  <si>
    <t>/nas/mictau/XP_2012_01_12__0434/tests/ppc/safe/safe065_pso.oepc.goto_ALL_CLAIMS_2012-10-14_011846_KuzhMC.log</t>
  </si>
  <si>
    <t>/nas/mictau/XP_2012_01_12__0434/tests/ppc/safe/safe067_sc.goto_ALL_CLAIMS_2012-10-14_012119_yHugpy.log</t>
  </si>
  <si>
    <t>/nas/mictau/XP_2012_01_12__0434/tests/ppc/safe/safe067_tso.cav11.goto_ALL_CLAIMS_2012-10-14_012124_LqCzvh.log</t>
  </si>
  <si>
    <t>/nas/mictau/XP_2012_01_12__0434/tests/ppc/safe/safe067_tso.goto_ALL_CLAIMS_2012-10-14_012203_0C8QBV.log</t>
  </si>
  <si>
    <t>/nas/mictau/XP_2012_01_12__0434/tests/ppc/safe/safe067_tso.oepc.goto_ALL_CLAIMS_2012-10-14_012208_N5U16B.log</t>
  </si>
  <si>
    <t>/nas/mictau/XP_2012_01_12__0434/tests/ppc/safe/safe066_tso.cav11.goto_ALL_CLAIMS_2012-10-14_011935_D27c6G.log</t>
  </si>
  <si>
    <t>/nas/mictau/XP_2012_01_12__0434/tests/ppc/safe/safe066_tso.goto_ALL_CLAIMS_2012-10-14_012014_FYkjR8.log</t>
  </si>
  <si>
    <t>/nas/mictau/XP_2012_01_12__0434/tests/ppc/safe/safe066_tso.oepc.goto_ALL_CLAIMS_2012-10-14_012019_3RuV7n.log</t>
  </si>
  <si>
    <t>/nas/mictau/XP_2012_01_12__0434/tests/ppc/safe/safe066_tso.opt.goto_ALL_CLAIMS_2012-10-14_012025_kJdha4.log</t>
  </si>
  <si>
    <t>/nas/mictau/XP_2012_01_12__0434/tests/ppc/safe/safe067_power.goto_ALL_CLAIMS_2012-10-14_012251_mYeX92.log</t>
  </si>
  <si>
    <t>ppc/safe/safe067</t>
  </si>
  <si>
    <t>/nas/mictau/XP_2012_01_12__0434/tests/ppc/safe/safe067_power.oepc.goto_ALL_CLAIMS_2012-10-14_012256_FZk0pe.log</t>
  </si>
  <si>
    <t>/nas/mictau/XP_2012_01_12__0434/tests/ppc/safe/safe067_power.opt.goto_ALL_CLAIMS_2012-10-14_012301_jLMHLT.log</t>
  </si>
  <si>
    <t>/nas/mictau/XP_2012_01_12__0434/tests/ppc/safe/safe067_pso.goto_ALL_CLAIMS_2012-10-14_012219_VjLFJr.log</t>
  </si>
  <si>
    <t>/nas/mictau/XP_2012_01_12__0434/tests/ppc/safe/safe066_power.opt.goto_ALL_CLAIMS_2012-10-14_012113_GAHqzy.log</t>
  </si>
  <si>
    <t>/nas/mictau/XP_2012_01_12__0434/tests/ppc/safe/safe066_pso.goto_ALL_CLAIMS_2012-10-14_012031_WjLkXw.log</t>
  </si>
  <si>
    <t>/nas/mictau/XP_2012_01_12__0434/tests/ppc/safe/safe066_pso.oepc.goto_ALL_CLAIMS_2012-10-14_012035_OOvVLO.log</t>
  </si>
  <si>
    <t>/nas/mictau/XP_2012_01_12__0434/tests/ppc/safe/safe066_pso.opt.goto_ALL_CLAIMS_2012-10-14_012041_teZaK7.log</t>
  </si>
  <si>
    <t>/nas/mictau/XP_2012_01_12__0434/tests/ppc/safe/safe066_rmo.goto_ALL_CLAIMS_2012-10-14_012046_Wejh4F.log</t>
  </si>
  <si>
    <t>/nas/mictau/XP_2012_01_12__0434/tests/ppc/safe/safe068_tso.goto_ALL_CLAIMS_2012-10-14_012354_ZFDYAk.log</t>
  </si>
  <si>
    <t>/nas/mictau/XP_2012_01_12__0434/tests/ppc/safe/safe068_tso.oepc.goto_ALL_CLAIMS_2012-10-14_012359_igClPU.log</t>
  </si>
  <si>
    <t>/nas/mictau/XP_2012_01_12__0434/tests/ppc/safe/safe068_tso.opt.goto_ALL_CLAIMS_2012-10-14_012405_dJhVmu.log</t>
  </si>
  <si>
    <t>/nas/mictau/XP_2012_01_12__0434/tests/ppc/safe/safe069_power.goto_ALL_CLAIMS_2012-10-14_012828_T3BiF3.log</t>
  </si>
  <si>
    <t>ppc/safe/safe069</t>
  </si>
  <si>
    <t>/nas/mictau/XP_2012_01_12__0434/tests/ppc/safe/safe067_tso.opt.goto_ALL_CLAIMS_2012-10-14_012213_LPTgw6.log</t>
  </si>
  <si>
    <t>/nas/mictau/XP_2012_01_12__0434/tests/ppc/safe/safe068_power.goto_ALL_CLAIMS_2012-10-14_012440_dFKu0W.log</t>
  </si>
  <si>
    <t>ppc/safe/safe068</t>
  </si>
  <si>
    <t>/nas/mictau/XP_2012_01_12__0434/tests/ppc/safe/safe068_power.oepc.goto_ALL_CLAIMS_2012-10-14_012524_o0kWcx.log</t>
  </si>
  <si>
    <t>/nas/mictau/XP_2012_01_12__0434/tests/ppc/safe/safe068_power.opt.goto_ALL_CLAIMS_2012-10-14_012609_8Bzgf2.log</t>
  </si>
  <si>
    <t>/nas/mictau/XP_2012_01_12__0434/tests/ppc/safe/safe068_pso.goto_ALL_CLAIMS_2012-10-14_012410_1n8Fd7.log</t>
  </si>
  <si>
    <t>/nas/mictau/XP_2012_01_12__0434/tests/ppc/safe/safe068_pso.oepc.goto_ALL_CLAIMS_2012-10-14_012415_OAG6FF.log</t>
  </si>
  <si>
    <t>/nas/mictau/XP_2012_01_12__0434/tests/ppc/safe/safe068_pso.opt.goto_ALL_CLAIMS_2012-10-14_012420_qhUecd.log</t>
  </si>
  <si>
    <t>/nas/mictau/XP_2012_01_12__0434/tests/ppc/safe/safe068_rmo.goto_ALL_CLAIMS_2012-10-14_012425_hjLEH9.log</t>
  </si>
  <si>
    <t>/nas/mictau/XP_2012_01_12__0434/tests/ppc/safe/safe067_pso.oepc.goto_ALL_CLAIMS_2012-10-14_012224_6GYtwa.log</t>
  </si>
  <si>
    <t>/nas/mictau/XP_2012_01_12__0434/tests/ppc/safe/safe067_pso.opt.goto_ALL_CLAIMS_2012-10-14_012230_FJinIZ.log</t>
  </si>
  <si>
    <t>/nas/mictau/XP_2012_01_12__0434/tests/ppc/safe/safe067_rmo.goto_ALL_CLAIMS_2012-10-14_012235_cD2v7Q.log</t>
  </si>
  <si>
    <t>/nas/mictau/XP_2012_01_12__0434/tests/ppc/safe/safe067_rmo.oepc.goto_ALL_CLAIMS_2012-10-14_012241_M4EUX4.log</t>
  </si>
  <si>
    <t>/nas/mictau/XP_2012_01_12__0434/tests/ppc/safe/safe067_rmo.opt.goto_ALL_CLAIMS_2012-10-14_012246_KLxkDt.log</t>
  </si>
  <si>
    <t>/nas/mictau/XP_2012_01_12__0434/tests/ppc/safe/safe069_tso.oepc.goto_ALL_CLAIMS_2012-10-14_012748_SWy56H.log</t>
  </si>
  <si>
    <t>/nas/mictau/XP_2012_01_12__0434/tests/ppc/safe/safe069_tso.opt.goto_ALL_CLAIMS_2012-10-14_012753_pw2Hnt.log</t>
  </si>
  <si>
    <t>/nas/mictau/XP_2012_01_12__0434/tests/ppc/safe/safe070_power.goto_ALL_CLAIMS_2012-10-14_013026_5zLpXs.log</t>
  </si>
  <si>
    <t>ppc/safe/safe070</t>
  </si>
  <si>
    <t>/nas/mictau/XP_2012_01_12__0434/tests/ppc/safe/safe070_power.oepc.goto_ALL_CLAIMS_2012-10-14_013045_B4hX95.log</t>
  </si>
  <si>
    <t>/nas/mictau/XP_2012_01_12__0434/tests/ppc/safe/safe070_power.opt.goto_ALL_CLAIMS_2012-10-14_013103_TLbhWT.log</t>
  </si>
  <si>
    <t>/nas/mictau/XP_2012_01_12__0434/tests/ppc/safe/safe069_power.oepc.goto_ALL_CLAIMS_2012-10-14_012833_sKxBG3.log</t>
  </si>
  <si>
    <t>/nas/mictau/XP_2012_01_12__0434/tests/ppc/safe/safe069_power.opt.goto_ALL_CLAIMS_2012-10-14_012838_hv7mZ0.log</t>
  </si>
  <si>
    <t>/nas/mictau/XP_2012_01_12__0434/tests/ppc/safe/safe069_pso.goto_ALL_CLAIMS_2012-10-14_012758_fqTDrz.log</t>
  </si>
  <si>
    <t>/nas/mictau/XP_2012_01_12__0434/tests/ppc/safe/safe069_pso.oepc.goto_ALL_CLAIMS_2012-10-14_012803_Tkexuj.log</t>
  </si>
  <si>
    <t>/nas/mictau/XP_2012_01_12__0434/tests/ppc/safe/safe069_pso.opt.goto_ALL_CLAIMS_2012-10-14_012808_XenpQ4.log</t>
  </si>
  <si>
    <t>/nas/mictau/XP_2012_01_12__0434/tests/ppc/safe/safe069_rmo.goto_ALL_CLAIMS_2012-10-14_012813_FEkqCT.log</t>
  </si>
  <si>
    <t>/nas/mictau/XP_2012_01_12__0434/tests/ppc/safe/safe069_rmo.oepc.goto_ALL_CLAIMS_2012-10-14_012818_LICSRo.log</t>
  </si>
  <si>
    <t>/nas/mictau/XP_2012_01_12__0434/tests/ppc/safe/safe069_rmo.opt.goto_ALL_CLAIMS_2012-10-14_012823_4ep5wH.log</t>
  </si>
  <si>
    <t>/nas/mictau/XP_2012_01_12__0434/tests/ppc/safe/safe068_rmo.oepc.goto_ALL_CLAIMS_2012-10-14_012430_CmBGwm.log</t>
  </si>
  <si>
    <t>/nas/mictau/XP_2012_01_12__0434/tests/ppc/safe/safe068_rmo.opt.goto_ALL_CLAIMS_2012-10-14_012435_a7lCxR.log</t>
  </si>
  <si>
    <t>/nas/mictau/XP_2012_01_12__0434/tests/ppc/safe/safe068_sc.goto_ALL_CLAIMS_2012-10-14_012306_1AIKV0.log</t>
  </si>
  <si>
    <t>/nas/mictau/XP_2012_01_12__0434/tests/ppc/safe/safe068_tso.cav11.goto_ALL_CLAIMS_2012-10-14_012312_hZbird.log</t>
  </si>
  <si>
    <t>/nas/mictau/XP_2012_01_12__0434/tests/ppc/safe/safe070_tso.opt.goto_ALL_CLAIMS_2012-10-14_012951_Cbd6Lb.log</t>
  </si>
  <si>
    <t>/nas/mictau/XP_2012_01_12__0434/tests/ppc/safe/safe071_power.goto_ALL_CLAIMS_2012-10-14_013251_mh3eIu.log</t>
  </si>
  <si>
    <t>ppc/safe/safe071</t>
  </si>
  <si>
    <t>/nas/mictau/XP_2012_01_12__0434/tests/ppc/safe/safe071_power.oepc.goto_ALL_CLAIMS_2012-10-14_013256_YomOGi.log</t>
  </si>
  <si>
    <t>/nas/mictau/XP_2012_01_12__0434/tests/ppc/safe/safe071_power.opt.goto_ALL_CLAIMS_2012-10-14_013301_4zRw7i.log</t>
  </si>
  <si>
    <t>/nas/mictau/XP_2012_01_12__0434/tests/ppc/safe/safe071_pso.goto_ALL_CLAIMS_2012-10-14_013221_KeG43X.log</t>
  </si>
  <si>
    <t>/nas/mictau/XP_2012_01_12__0434/tests/ppc/safe/safe071_pso.oepc.goto_ALL_CLAIMS_2012-10-14_013226_uSFGV7.log</t>
  </si>
  <si>
    <t>/nas/mictau/XP_2012_01_12__0434/tests/ppc/safe/safe070_pso.goto_ALL_CLAIMS_2012-10-14_012956_gWpbQ4.log</t>
  </si>
  <si>
    <t>/nas/mictau/XP_2012_01_12__0434/tests/ppc/safe/safe070_pso.oepc.goto_ALL_CLAIMS_2012-10-14_013001_wtKDu0.log</t>
  </si>
  <si>
    <t>/nas/mictau/XP_2012_01_12__0434/tests/ppc/safe/safe070_pso.opt.goto_ALL_CLAIMS_2012-10-14_013006_ONuob8.log</t>
  </si>
  <si>
    <t>/nas/mictau/XP_2012_01_12__0434/tests/ppc/safe/safe070_rmo.goto_ALL_CLAIMS_2012-10-14_013011_7xXDth.log</t>
  </si>
  <si>
    <t>/nas/mictau/XP_2012_01_12__0434/tests/ppc/safe/safe070_rmo.oepc.goto_ALL_CLAIMS_2012-10-14_013016_6yEsBC.log</t>
  </si>
  <si>
    <t>/nas/mictau/XP_2012_01_12__0434/tests/ppc/safe/safe070_rmo.opt.goto_ALL_CLAIMS_2012-10-14_013021_BQfq5d.log</t>
  </si>
  <si>
    <t>/nas/mictau/XP_2012_01_12__0434/tests/ppc/safe/safe070_sc.goto_ALL_CLAIMS_2012-10-14_012843_sRLgDO.log</t>
  </si>
  <si>
    <t>/nas/mictau/XP_2012_01_12__0434/tests/ppc/safe/safe070_tso.cav11.goto_ALL_CLAIMS_2012-10-14_012848_bhpM0I.log</t>
  </si>
  <si>
    <t>/nas/mictau/XP_2012_01_12__0434/tests/ppc/safe/safe069_sc.goto_ALL_CLAIMS_2012-10-14_012653_bwI04k.log</t>
  </si>
  <si>
    <t>/nas/mictau/XP_2012_01_12__0434/tests/ppc/safe/safe069_tso.cav11.goto_ALL_CLAIMS_2012-10-14_012658_6eHNVm.log</t>
  </si>
  <si>
    <t>/nas/mictau/XP_2012_01_12__0434/tests/ppc/safe/safe069_tso.goto_ALL_CLAIMS_2012-10-14_012743_bLo94h.log</t>
  </si>
  <si>
    <t>/nas/mictau/XP_2012_01_12__0434/tests/ppc/safe/safe072_power.goto_ALL_CLAIMS_2012-10-14_013442_myuvXB.log</t>
  </si>
  <si>
    <t>ppc/safe/safe072</t>
  </si>
  <si>
    <t>/nas/mictau/XP_2012_01_12__0434/tests/ppc/safe/safe072_power.oepc.goto_ALL_CLAIMS_2012-10-14_013447_TPAztq.log</t>
  </si>
  <si>
    <t>/nas/mictau/XP_2012_01_12__0434/tests/ppc/safe/safe072_power.opt.goto_ALL_CLAIMS_2012-10-14_013452_AL4SSA.log</t>
  </si>
  <si>
    <t>/nas/mictau/XP_2012_01_12__0434/tests/ppc/safe/safe072_pso.goto_ALL_CLAIMS_2012-10-14_013412_LG5onC.log</t>
  </si>
  <si>
    <t>/nas/mictau/XP_2012_01_12__0434/tests/ppc/safe/safe072_pso.oepc.goto_ALL_CLAIMS_2012-10-14_013417_buUkmV.log</t>
  </si>
  <si>
    <t>/nas/mictau/XP_2012_01_12__0434/tests/ppc/safe/safe072_pso.opt.goto_ALL_CLAIMS_2012-10-14_013422_EaGccX.log</t>
  </si>
  <si>
    <t>/nas/mictau/XP_2012_01_12__0434/tests/ppc/safe/safe072_rmo.goto_ALL_CLAIMS_2012-10-14_013427_TO9YUY.log</t>
  </si>
  <si>
    <t>/nas/mictau/XP_2012_01_12__0434/tests/ppc/safe/safe071_pso.opt.goto_ALL_CLAIMS_2012-10-14_013231_L6QprP.log</t>
  </si>
  <si>
    <t>/nas/mictau/XP_2012_01_12__0434/tests/ppc/safe/safe071_rmo.goto_ALL_CLAIMS_2012-10-14_013236_Nx1pHL.log</t>
  </si>
  <si>
    <t>/nas/mictau/XP_2012_01_12__0434/tests/ppc/safe/safe071_rmo.oepc.goto_ALL_CLAIMS_2012-10-14_013241_WDFgbB.log</t>
  </si>
  <si>
    <t>/nas/mictau/XP_2012_01_12__0434/tests/ppc/safe/safe071_rmo.opt.goto_ALL_CLAIMS_2012-10-14_013246_flaMFp.log</t>
  </si>
  <si>
    <t>/nas/mictau/XP_2012_01_12__0434/tests/ppc/safe/safe071_sc.goto_ALL_CLAIMS_2012-10-14_013122_8dlYEz.log</t>
  </si>
  <si>
    <t>/nas/mictau/XP_2012_01_12__0434/tests/ppc/safe/safe071_tso.cav11.goto_ALL_CLAIMS_2012-10-14_013127_6UdhpE.log</t>
  </si>
  <si>
    <t>/nas/mictau/XP_2012_01_12__0434/tests/ppc/safe/safe071_tso.goto_ALL_CLAIMS_2012-10-14_013206_zDFU80.log</t>
  </si>
  <si>
    <t>/nas/mictau/XP_2012_01_12__0434/tests/ppc/safe/safe071_tso.oepc.goto_ALL_CLAIMS_2012-10-14_013211_WrH8mW.log</t>
  </si>
  <si>
    <t>/nas/mictau/XP_2012_01_12__0434/tests/ppc/safe/safe070_tso.goto_ALL_CLAIMS_2012-10-14_012941_lQ2fKC.log</t>
  </si>
  <si>
    <t>/nas/mictau/XP_2012_01_12__0434/tests/ppc/safe/safe070_tso.oepc.goto_ALL_CLAIMS_2012-10-14_012946_8R1y4K.log</t>
  </si>
  <si>
    <t>/nas/mictau/XP_2012_01_12__0434/tests/ppc/safe/safe073_power.oepc.goto_ALL_CLAIMS_2012-10-14_013802_ni1YyA.log</t>
  </si>
  <si>
    <t>/nas/mictau/XP_2012_01_12__0434/tests/ppc/safe/safe073_power.opt.goto_ALL_CLAIMS_2012-10-14_013900_pwQQ35.log</t>
  </si>
  <si>
    <t>/nas/mictau/XP_2012_01_12__0434/tests/ppc/safe/safe073_pso.goto_ALL_CLAIMS_2012-10-14_013634_VgrqlP.log</t>
  </si>
  <si>
    <t>/nas/mictau/XP_2012_01_12__0434/tests/ppc/safe/safe073_pso.oepc.goto_ALL_CLAIMS_2012-10-14_013638_xBmasj.log</t>
  </si>
  <si>
    <t>/nas/mictau/XP_2012_01_12__0434/tests/ppc/safe/safe073_pso.opt.goto_ALL_CLAIMS_2012-10-14_013643_EcQlIa.log</t>
  </si>
  <si>
    <t>/nas/mictau/XP_2012_01_12__0434/tests/ppc/safe/safe073_rmo.goto_ALL_CLAIMS_2012-10-14_013649_7f1RA5.log</t>
  </si>
  <si>
    <t>/nas/mictau/XP_2012_01_12__0434/tests/ppc/safe/safe073_rmo.oepc.goto_ALL_CLAIMS_2012-10-14_013654_pedVYA.log</t>
  </si>
  <si>
    <t>/nas/mictau/XP_2012_01_12__0434/tests/ppc/safe/safe073_rmo.opt.goto_ALL_CLAIMS_2012-10-14_013658_VRm3h7.log</t>
  </si>
  <si>
    <t>/nas/mictau/XP_2012_01_12__0434/tests/ppc/safe/safe072_rmo.oepc.goto_ALL_CLAIMS_2012-10-14_013432_uG0hpg.log</t>
  </si>
  <si>
    <t>/nas/mictau/XP_2012_01_12__0434/tests/ppc/safe/safe072_rmo.opt.goto_ALL_CLAIMS_2012-10-14_013437_jKTgRx.log</t>
  </si>
  <si>
    <t>/nas/mictau/XP_2012_01_12__0434/tests/ppc/safe/safe072_sc.goto_ALL_CLAIMS_2012-10-14_013306_3QQqpe.log</t>
  </si>
  <si>
    <t>/nas/mictau/XP_2012_01_12__0434/tests/ppc/safe/safe072_tso.cav11.goto_ALL_CLAIMS_2012-10-14_013311_w46RAf.log</t>
  </si>
  <si>
    <t>/nas/mictau/XP_2012_01_12__0434/tests/ppc/safe/safe072_tso.goto_ALL_CLAIMS_2012-10-14_013357_rDfRLg.log</t>
  </si>
  <si>
    <t>/nas/mictau/XP_2012_01_12__0434/tests/ppc/safe/safe072_tso.oepc.goto_ALL_CLAIMS_2012-10-14_013402_IcE3rd.log</t>
  </si>
  <si>
    <t>/nas/mictau/XP_2012_01_12__0434/tests/ppc/safe/safe072_tso.opt.goto_ALL_CLAIMS_2012-10-14_013407_REh3MZ.log</t>
  </si>
  <si>
    <t>/nas/mictau/XP_2012_01_12__0434/tests/ppc/safe/safe073_power.goto_ALL_CLAIMS_2012-10-14_013704_QgCt6H.log</t>
  </si>
  <si>
    <t>ppc/safe/safe073</t>
  </si>
  <si>
    <t>/nas/mictau/XP_2012_01_12__0434/tests/ppc/safe/safe071_tso.opt.goto_ALL_CLAIMS_2012-10-14_013216_irudQ4.log</t>
  </si>
  <si>
    <t>/nas/mictau/XP_2012_01_12__0434/tests/ppc/safe/safe075_pso.oepc.goto_ALL_CLAIMS_2012-10-14_014206_91TPO3.log</t>
  </si>
  <si>
    <t>/nas/mictau/XP_2012_01_12__0434/tests/ppc/safe/safe074_pso.goto_ALL_CLAIMS_2012-10-14_014034_8YfL28.log</t>
  </si>
  <si>
    <t>/nas/mictau/XP_2012_01_12__0434/tests/ppc/safe/safe074_pso.oepc.goto_ALL_CLAIMS_2012-10-14_014039_VRWaA4.log</t>
  </si>
  <si>
    <t>/nas/mictau/XP_2012_01_12__0434/tests/ppc/safe/safe074_pso.opt.goto_ALL_CLAIMS_2012-10-14_014043_qJ7cyD.log</t>
  </si>
  <si>
    <t>/nas/mictau/XP_2012_01_12__0434/tests/ppc/safe/safe074_rmo.goto_ALL_CLAIMS_2012-10-14_014049_sjfrLT.log</t>
  </si>
  <si>
    <t>/nas/mictau/XP_2012_01_12__0434/tests/ppc/safe/safe074_rmo.oepc.goto_ALL_CLAIMS_2012-10-14_014054_mvUTq5.log</t>
  </si>
  <si>
    <t>/nas/mictau/XP_2012_01_12__0434/tests/ppc/safe/safe074_rmo.opt.goto_ALL_CLAIMS_2012-10-14_014059_q9A2vu.log</t>
  </si>
  <si>
    <t>/nas/mictau/XP_2012_01_12__0434/tests/ppc/safe/safe074_sc.goto_ALL_CLAIMS_2012-10-14_013937_C23QOP.log</t>
  </si>
  <si>
    <t>/nas/mictau/XP_2012_01_12__0434/tests/ppc/safe/safe074_tso.cav11.goto_ALL_CLAIMS_2012-10-14_013943_KMsDsI.log</t>
  </si>
  <si>
    <t>/nas/mictau/XP_2012_01_12__0434/tests/ppc/safe/safe073_sc.goto_ALL_CLAIMS_2012-10-14_013457_D6FGze.log</t>
  </si>
  <si>
    <t>/nas/mictau/XP_2012_01_12__0434/tests/ppc/safe/safe073_tso.cav11.goto_ALL_CLAIMS_2012-10-14_013502_HzpavN.log</t>
  </si>
  <si>
    <t>/nas/mictau/XP_2012_01_12__0434/tests/ppc/safe/safe073_tso.goto_ALL_CLAIMS_2012-10-14_013618_RcG9Y9.log</t>
  </si>
  <si>
    <t>/nas/mictau/XP_2012_01_12__0434/tests/ppc/safe/safe073_tso.oepc.goto_ALL_CLAIMS_2012-10-14_013623_iqIFWk.log</t>
  </si>
  <si>
    <t>/nas/mictau/XP_2012_01_12__0434/tests/ppc/safe/safe073_tso.opt.goto_ALL_CLAIMS_2012-10-14_013628_8LD1jN.log</t>
  </si>
  <si>
    <t>/nas/mictau/XP_2012_01_12__0434/tests/ppc/safe/safe074_power.goto_ALL_CLAIMS_2012-10-14_014104_Zo0fOH.log</t>
  </si>
  <si>
    <t>ppc/safe/safe074</t>
  </si>
  <si>
    <t>/nas/mictau/XP_2012_01_12__0434/tests/ppc/safe/safe074_power.oepc.goto_ALL_CLAIMS_2012-10-14_014113_ZwJS46.log</t>
  </si>
  <si>
    <t>/nas/mictau/XP_2012_01_12__0434/tests/ppc/safe/safe074_power.opt.goto_ALL_CLAIMS_2012-10-14_014122_rtQJ03.log</t>
  </si>
  <si>
    <t>/nas/mictau/XP_2012_01_12__0434/tests/ppc/safe/safe076_pso.opt.goto_ALL_CLAIMS_2012-10-14_014340_NS3cP2.log</t>
  </si>
  <si>
    <t>/nas/mictau/XP_2012_01_12__0434/tests/ppc/safe/safe076_rmo.goto_ALL_CLAIMS_2012-10-14_014345_0PneHX.log</t>
  </si>
  <si>
    <t>/nas/mictau/XP_2012_01_12__0434/tests/ppc/safe/safe075_pso.opt.goto_ALL_CLAIMS_2012-10-14_014210_jAycOs.log</t>
  </si>
  <si>
    <t>/nas/mictau/XP_2012_01_12__0434/tests/ppc/safe/safe075_rmo.goto_ALL_CLAIMS_2012-10-14_014216_THcP7l.log</t>
  </si>
  <si>
    <t>/nas/mictau/XP_2012_01_12__0434/tests/ppc/safe/safe075_rmo.oepc.goto_ALL_CLAIMS_2012-10-14_014221_OcmJhj.log</t>
  </si>
  <si>
    <t>/nas/mictau/XP_2012_01_12__0434/tests/ppc/safe/safe075_rmo.opt.goto_ALL_CLAIMS_2012-10-14_014225_W6w2go.log</t>
  </si>
  <si>
    <t>/nas/mictau/XP_2012_01_12__0434/tests/ppc/safe/safe075_sc.goto_ALL_CLAIMS_2012-10-14_014131_Wze7GL.log</t>
  </si>
  <si>
    <t>/nas/mictau/XP_2012_01_12__0434/tests/ppc/safe/safe075_tso.cav11.goto_ALL_CLAIMS_2012-10-14_014136_jo3rCJ.log</t>
  </si>
  <si>
    <t>/nas/mictau/XP_2012_01_12__0434/tests/ppc/safe/safe075_tso.goto_ALL_CLAIMS_2012-10-14_014146_9CMmCi.log</t>
  </si>
  <si>
    <t>/nas/mictau/XP_2012_01_12__0434/tests/ppc/safe/safe075_tso.oepc.goto_ALL_CLAIMS_2012-10-14_014151_NokPd7.log</t>
  </si>
  <si>
    <t>/nas/mictau/XP_2012_01_12__0434/tests/ppc/safe/safe074_tso.goto_ALL_CLAIMS_2012-10-14_014019_OnlIwA.log</t>
  </si>
  <si>
    <t>/nas/mictau/XP_2012_01_12__0434/tests/ppc/safe/safe074_tso.oepc.goto_ALL_CLAIMS_2012-10-14_014024_zm0xWS.log</t>
  </si>
  <si>
    <t>/nas/mictau/XP_2012_01_12__0434/tests/ppc/safe/safe074_tso.opt.goto_ALL_CLAIMS_2012-10-14_014028_wYyt0x.log</t>
  </si>
  <si>
    <t>/nas/mictau/XP_2012_01_12__0434/tests/ppc/safe/safe075_power.goto_ALL_CLAIMS_2012-10-14_014230_SgGKYS.log</t>
  </si>
  <si>
    <t>ppc/safe/safe075</t>
  </si>
  <si>
    <t>/nas/mictau/XP_2012_01_12__0434/tests/ppc/safe/safe075_power.oepc.goto_ALL_CLAIMS_2012-10-14_014235_ry3GmJ.log</t>
  </si>
  <si>
    <t>/nas/mictau/XP_2012_01_12__0434/tests/ppc/safe/safe075_power.opt.goto_ALL_CLAIMS_2012-10-14_014240_Dc9GBR.log</t>
  </si>
  <si>
    <t>/nas/mictau/XP_2012_01_12__0434/tests/ppc/safe/safe075_pso.goto_ALL_CLAIMS_2012-10-14_014201_gr7Kk3.log</t>
  </si>
  <si>
    <t>/nas/mictau/XP_2012_01_12__0434/tests/ppc/safe/safe077_rmo.goto_ALL_CLAIMS_2012-10-14_014629_eKlDfQ.log</t>
  </si>
  <si>
    <t>/nas/mictau/XP_2012_01_12__0434/tests/ppc/safe/safe077_rmo.oepc.goto_ALL_CLAIMS_2012-10-14_014634_qi26AT.log</t>
  </si>
  <si>
    <t>/nas/mictau/XP_2012_01_12__0434/tests/ppc/safe/safe077_rmo.opt.goto_ALL_CLAIMS_2012-10-14_014639_ylcGEm.log</t>
  </si>
  <si>
    <t>/nas/mictau/XP_2012_01_12__0434/tests/ppc/safe/safe076_rmo.oepc.goto_ALL_CLAIMS_2012-10-14_014350_IqEvTR.log</t>
  </si>
  <si>
    <t>/nas/mictau/XP_2012_01_12__0434/tests/ppc/safe/safe076_rmo.opt.goto_ALL_CLAIMS_2012-10-14_014355_gpTwh0.log</t>
  </si>
  <si>
    <t>/nas/mictau/XP_2012_01_12__0434/tests/ppc/safe/safe076_sc.goto_ALL_CLAIMS_2012-10-14_014245_tWb5mZ.log</t>
  </si>
  <si>
    <t>/nas/mictau/XP_2012_01_12__0434/tests/ppc/safe/safe076_tso.cav11.goto_ALL_CLAIMS_2012-10-14_014250_Jvh86I.log</t>
  </si>
  <si>
    <t>/nas/mictau/XP_2012_01_12__0434/tests/ppc/safe/safe076_tso.goto_ALL_CLAIMS_2012-10-14_014315_Inccp3.log</t>
  </si>
  <si>
    <t>/nas/mictau/XP_2012_01_12__0434/tests/ppc/safe/safe076_tso.oepc.goto_ALL_CLAIMS_2012-10-14_014320_iafa46.log</t>
  </si>
  <si>
    <t>/nas/mictau/XP_2012_01_12__0434/tests/ppc/safe/safe076_tso.opt.goto_ALL_CLAIMS_2012-10-14_014325_gKCqs5.log</t>
  </si>
  <si>
    <t>/nas/mictau/XP_2012_01_12__0434/tests/ppc/safe/safe077_power.goto_ALL_CLAIMS_2012-10-14_014645_pMqr6g.log</t>
  </si>
  <si>
    <t>ppc/safe/safe077</t>
  </si>
  <si>
    <t>/nas/mictau/XP_2012_01_12__0434/tests/ppc/safe/safe075_tso.opt.goto_ALL_CLAIMS_2012-10-14_014156_LWJyGs.log</t>
  </si>
  <si>
    <t>/nas/mictau/XP_2012_01_12__0434/tests/ppc/safe/safe076_power.goto_ALL_CLAIMS_2012-10-14_014400_Z9W2L5.log</t>
  </si>
  <si>
    <t>ppc/safe/safe076</t>
  </si>
  <si>
    <t>/nas/mictau/XP_2012_01_12__0434/tests/ppc/safe/safe076_power.oepc.goto_ALL_CLAIMS_2012-10-14_014405_u0ih7x.log</t>
  </si>
  <si>
    <t>/nas/mictau/XP_2012_01_12__0434/tests/ppc/safe/safe076_power.opt.goto_ALL_CLAIMS_2012-10-14_014410_QSiJaw.log</t>
  </si>
  <si>
    <t>/nas/mictau/XP_2012_01_12__0434/tests/ppc/safe/safe076_pso.goto_ALL_CLAIMS_2012-10-14_014330_DJqEhI.log</t>
  </si>
  <si>
    <t>/nas/mictau/XP_2012_01_12__0434/tests/ppc/safe/safe076_pso.oepc.goto_ALL_CLAIMS_2012-10-14_014335_17YVEF.log</t>
  </si>
  <si>
    <t>/nas/mictau/XP_2012_01_12__0434/tests/ppc/safe/safe078_rmo.oepc.goto_ALL_CLAIMS_2012-10-14_015011_l4jB0R.log</t>
  </si>
  <si>
    <t>/nas/mictau/XP_2012_01_12__0434/tests/ppc/safe/safe078_rmo.opt.goto_ALL_CLAIMS_2012-10-14_015016_MZLCMG.log</t>
  </si>
  <si>
    <t>/nas/mictau/XP_2012_01_12__0434/tests/ppc/safe/safe078_sc.goto_ALL_CLAIMS_2012-10-14_014735_IVpSlC.log</t>
  </si>
  <si>
    <t>/nas/mictau/XP_2012_01_12__0434/tests/ppc/safe/safe078_tso.cav11.goto_ALL_CLAIMS_2012-10-14_014740_JAT0Rq.log</t>
  </si>
  <si>
    <t>/nas/mictau/XP_2012_01_12__0434/tests/ppc/safe/safe077_sc.goto_ALL_CLAIMS_2012-10-14_014415_XvfTtO.log</t>
  </si>
  <si>
    <t>/nas/mictau/XP_2012_01_12__0434/tests/ppc/safe/safe077_tso.cav11.goto_ALL_CLAIMS_2012-10-14_014420_ZrhX2k.log</t>
  </si>
  <si>
    <t>/nas/mictau/XP_2012_01_12__0434/tests/ppc/safe/safe077_tso.goto_ALL_CLAIMS_2012-10-14_014559_KRTm7C.log</t>
  </si>
  <si>
    <t>/nas/mictau/XP_2012_01_12__0434/tests/ppc/safe/safe077_tso.oepc.goto_ALL_CLAIMS_2012-10-14_014604_N5Ppx9.log</t>
  </si>
  <si>
    <t>/nas/mictau/XP_2012_01_12__0434/tests/ppc/safe/safe077_tso.opt.goto_ALL_CLAIMS_2012-10-14_014609_YMktsv.log</t>
  </si>
  <si>
    <t>/nas/mictau/XP_2012_01_12__0434/tests/ppc/safe/safe078_power.goto_ALL_CLAIMS_2012-10-14_015022_BRCYzU.log</t>
  </si>
  <si>
    <t>ppc/safe/safe078</t>
  </si>
  <si>
    <t>/nas/mictau/XP_2012_01_12__0434/tests/ppc/safe/safe078_power.oepc.goto_ALL_CLAIMS_2012-10-14_015158_YCQv9G.log</t>
  </si>
  <si>
    <t>/nas/mictau/XP_2012_01_12__0434/tests/ppc/safe/safe078_power.opt.goto_ALL_CLAIMS_2012-10-14_015334_EVLNeD.log</t>
  </si>
  <si>
    <t>/nas/mictau/XP_2012_01_12__0434/tests/ppc/safe/safe077_power.oepc.goto_ALL_CLAIMS_2012-10-14_014701_G702Bv.log</t>
  </si>
  <si>
    <t>/nas/mictau/XP_2012_01_12__0434/tests/ppc/safe/safe077_power.opt.goto_ALL_CLAIMS_2012-10-14_014718_a4ZcZq.log</t>
  </si>
  <si>
    <t>/nas/mictau/XP_2012_01_12__0434/tests/ppc/safe/safe077_pso.goto_ALL_CLAIMS_2012-10-14_014615_MC6CkQ.log</t>
  </si>
  <si>
    <t>/nas/mictau/XP_2012_01_12__0434/tests/ppc/safe/safe077_pso.oepc.goto_ALL_CLAIMS_2012-10-14_014619_IvzreP.log</t>
  </si>
  <si>
    <t>/nas/mictau/XP_2012_01_12__0434/tests/ppc/safe/safe077_pso.opt.goto_ALL_CLAIMS_2012-10-14_014624_z2l2Vr.log</t>
  </si>
  <si>
    <t>/nas/mictau/XP_2012_01_12__0434/tests/ppc/safe/safe079_rmo.opt.goto_ALL_CLAIMS_2012-10-14_015620_ZIQdoz.log</t>
  </si>
  <si>
    <t>/nas/mictau/XP_2012_01_12__0434/tests/ppc/safe/safe079_sc.goto_ALL_CLAIMS_2012-10-14_015510_ycb80t.log</t>
  </si>
  <si>
    <t>/nas/mictau/XP_2012_01_12__0434/tests/ppc/safe/safe079_tso.cav11.goto_ALL_CLAIMS_2012-10-14_015516_c8ALBG.log</t>
  </si>
  <si>
    <t>/nas/mictau/XP_2012_01_12__0434/tests/ppc/safe/safe079_tso.goto_ALL_CLAIMS_2012-10-14_015541_gjzArx.log</t>
  </si>
  <si>
    <t>/nas/mictau/XP_2012_01_12__0434/tests/ppc/safe/safe079_tso.oepc.goto_ALL_CLAIMS_2012-10-14_015546_iTaIrv.log</t>
  </si>
  <si>
    <t>/nas/mictau/XP_2012_01_12__0434/tests/ppc/safe/safe078_tso.goto_ALL_CLAIMS_2012-10-14_014936_tgD1On.log</t>
  </si>
  <si>
    <t>/nas/mictau/XP_2012_01_12__0434/tests/ppc/safe/safe078_tso.oepc.goto_ALL_CLAIMS_2012-10-14_014941_Qbm2MN.log</t>
  </si>
  <si>
    <t>/nas/mictau/XP_2012_01_12__0434/tests/ppc/safe/safe078_tso.opt.goto_ALL_CLAIMS_2012-10-14_014946_f6db1i.log</t>
  </si>
  <si>
    <t>/nas/mictau/XP_2012_01_12__0434/tests/ppc/safe/safe079_power.goto_ALL_CLAIMS_2012-10-14_015626_Dyfubo.log</t>
  </si>
  <si>
    <t>ppc/safe/safe079</t>
  </si>
  <si>
    <t>/nas/mictau/XP_2012_01_12__0434/tests/ppc/safe/safe079_power.oepc.goto_ALL_CLAIMS_2012-10-14_015631_SSyHZ8.log</t>
  </si>
  <si>
    <t>/nas/mictau/XP_2012_01_12__0434/tests/ppc/safe/safe079_power.opt.goto_ALL_CLAIMS_2012-10-14_015635_pyDkN2.log</t>
  </si>
  <si>
    <t>/nas/mictau/XP_2012_01_12__0434/tests/ppc/safe/safe079_pso.goto_ALL_CLAIMS_2012-10-14_015556_0i0hON.log</t>
  </si>
  <si>
    <t>/nas/mictau/XP_2012_01_12__0434/tests/ppc/safe/safe079_pso.oepc.goto_ALL_CLAIMS_2012-10-14_015601_YMwa6Z.log</t>
  </si>
  <si>
    <t>/nas/mictau/XP_2012_01_12__0434/tests/ppc/safe/safe078_pso.goto_ALL_CLAIMS_2012-10-14_014951_uxsnua.log</t>
  </si>
  <si>
    <t>/nas/mictau/XP_2012_01_12__0434/tests/ppc/safe/safe078_pso.oepc.goto_ALL_CLAIMS_2012-10-14_014956_bB4HVh.log</t>
  </si>
  <si>
    <t>/nas/mictau/XP_2012_01_12__0434/tests/ppc/safe/safe078_pso.opt.goto_ALL_CLAIMS_2012-10-14_015001_JW0KRQ.log</t>
  </si>
  <si>
    <t>/nas/mictau/XP_2012_01_12__0434/tests/ppc/safe/safe078_rmo.goto_ALL_CLAIMS_2012-10-14_015006_nsg19F.log</t>
  </si>
  <si>
    <t>/nas/mictau/XP_2012_01_12__0434/tests/ppc/safe/safe080_sc.goto_ALL_CLAIMS_2012-10-14_015641_1iCdjM.log</t>
  </si>
  <si>
    <t>/nas/mictau/XP_2012_01_12__0434/tests/ppc/safe/safe080_tso.cav11.goto_ALL_CLAIMS_2012-10-14_015646_YfTCgG.log</t>
  </si>
  <si>
    <t>/nas/mictau/XP_2012_01_12__0434/tests/ppc/safe/safe080_tso.goto_ALL_CLAIMS_2012-10-14_015805_h34IMv.log</t>
  </si>
  <si>
    <t>/nas/mictau/XP_2012_01_12__0434/tests/ppc/safe/safe080_tso.oepc.goto_ALL_CLAIMS_2012-10-14_015810_ZLibMU.log</t>
  </si>
  <si>
    <t>/nas/mictau/XP_2012_01_12__0434/tests/ppc/safe/safe080_tso.opt.goto_ALL_CLAIMS_2012-10-14_015815_f6jKiL.log</t>
  </si>
  <si>
    <t>/nas/mictau/XP_2012_01_12__0434/tests/ppc/safe/safe081_power.goto_ALL_CLAIMS_2012-10-14_020154_oLymVf.log</t>
  </si>
  <si>
    <t>ppc/safe/safe081</t>
  </si>
  <si>
    <t>/nas/mictau/XP_2012_01_12__0434/tests/ppc/safe/safe079_tso.opt.goto_ALL_CLAIMS_2012-10-14_015550_axnqll.log</t>
  </si>
  <si>
    <t>/nas/mictau/XP_2012_01_12__0434/tests/ppc/safe/safe080_power.goto_ALL_CLAIMS_2012-10-14_015851_RpyHnP.log</t>
  </si>
  <si>
    <t>ppc/safe/safe080</t>
  </si>
  <si>
    <t>/nas/mictau/XP_2012_01_12__0434/tests/ppc/safe/safe080_power.oepc.goto_ALL_CLAIMS_2012-10-14_015856_tRBNqH.log</t>
  </si>
  <si>
    <t>/nas/mictau/XP_2012_01_12__0434/tests/ppc/safe/safe080_power.opt.goto_ALL_CLAIMS_2012-10-14_015901_ttXlQd.log</t>
  </si>
  <si>
    <t>/nas/mictau/XP_2012_01_12__0434/tests/ppc/safe/safe080_pso.goto_ALL_CLAIMS_2012-10-14_015820_VVX5oR.log</t>
  </si>
  <si>
    <t>/nas/mictau/XP_2012_01_12__0434/tests/ppc/safe/safe080_pso.oepc.goto_ALL_CLAIMS_2012-10-14_015825_Py7sDU.log</t>
  </si>
  <si>
    <t>/nas/mictau/XP_2012_01_12__0434/tests/ppc/safe/safe080_pso.opt.goto_ALL_CLAIMS_2012-10-14_015830_cpt1YJ.log</t>
  </si>
  <si>
    <t>/nas/mictau/XP_2012_01_12__0434/tests/ppc/safe/safe080_rmo.goto_ALL_CLAIMS_2012-10-14_015836_nqfaBE.log</t>
  </si>
  <si>
    <t>/nas/mictau/XP_2012_01_12__0434/tests/ppc/safe/safe079_pso.opt.goto_ALL_CLAIMS_2012-10-14_015605_iMeDUN.log</t>
  </si>
  <si>
    <t>/nas/mictau/XP_2012_01_12__0434/tests/ppc/safe/safe079_rmo.goto_ALL_CLAIMS_2012-10-14_015611_Y2KdYC.log</t>
  </si>
  <si>
    <t>/nas/mictau/XP_2012_01_12__0434/tests/ppc/safe/safe079_rmo.oepc.goto_ALL_CLAIMS_2012-10-14_015616_9BAQb7.log</t>
  </si>
  <si>
    <t>/nas/mictau/XP_2012_01_12__0434/tests/ppc/safe/safe081_tso.cav11.goto_ALL_CLAIMS_2012-10-14_015911_o7sArt.log</t>
  </si>
  <si>
    <t>/nas/mictau/XP_2012_01_12__0434/tests/ppc/safe/safe081_tso.goto_ALL_CLAIMS_2012-10-14_020108_CHcVU2.log</t>
  </si>
  <si>
    <t>/nas/mictau/XP_2012_01_12__0434/tests/ppc/safe/safe081_tso.oepc.goto_ALL_CLAIMS_2012-10-14_020113_ZuhCKN.log</t>
  </si>
  <si>
    <t>/nas/mictau/XP_2012_01_12__0434/tests/ppc/safe/safe081_tso.opt.goto_ALL_CLAIMS_2012-10-14_020118_2BdMHH.log</t>
  </si>
  <si>
    <t>/nas/mictau/XP_2012_01_12__0434/tests/ppc/safe/safe082_power.goto_ALL_CLAIMS_2012-10-14_020310_HaS5zC.log</t>
  </si>
  <si>
    <t>ppc/safe/safe082</t>
  </si>
  <si>
    <t>/nas/mictau/XP_2012_01_12__0434/tests/ppc/safe/safe082_power.oepc.goto_ALL_CLAIMS_2012-10-14_020315_1yxfEj.log</t>
  </si>
  <si>
    <t>/nas/mictau/XP_2012_01_12__0434/tests/ppc/safe/safe082_power.opt.goto_ALL_CLAIMS_2012-10-14_020320_tC6SZl.log</t>
  </si>
  <si>
    <t>/nas/mictau/XP_2012_01_12__0434/tests/ppc/safe/safe081_power.oepc.goto_ALL_CLAIMS_2012-10-14_020159_11iNbQ.log</t>
  </si>
  <si>
    <t>/nas/mictau/XP_2012_01_12__0434/tests/ppc/safe/safe081_power.opt.goto_ALL_CLAIMS_2012-10-14_020203_wE7hDh.log</t>
  </si>
  <si>
    <t>/nas/mictau/XP_2012_01_12__0434/tests/ppc/safe/safe081_pso.goto_ALL_CLAIMS_2012-10-14_020123_eJL0mr.log</t>
  </si>
  <si>
    <t>/nas/mictau/XP_2012_01_12__0434/tests/ppc/safe/safe081_pso.oepc.goto_ALL_CLAIMS_2012-10-14_020128_YbaaqJ.log</t>
  </si>
  <si>
    <t>/nas/mictau/XP_2012_01_12__0434/tests/ppc/safe/safe081_pso.opt.goto_ALL_CLAIMS_2012-10-14_020133_8TH6I9.log</t>
  </si>
  <si>
    <t>/nas/mictau/XP_2012_01_12__0434/tests/ppc/safe/safe081_rmo.goto_ALL_CLAIMS_2012-10-14_020138_PWqU0G.log</t>
  </si>
  <si>
    <t>/nas/mictau/XP_2012_01_12__0434/tests/ppc/safe/safe081_rmo.oepc.goto_ALL_CLAIMS_2012-10-14_020143_Bz0nzB.log</t>
  </si>
  <si>
    <t>/nas/mictau/XP_2012_01_12__0434/tests/ppc/safe/safe081_rmo.opt.goto_ALL_CLAIMS_2012-10-14_020148_9IQsTB.log</t>
  </si>
  <si>
    <t>/nas/mictau/XP_2012_01_12__0434/tests/ppc/safe/safe080_rmo.oepc.goto_ALL_CLAIMS_2012-10-14_015841_7i0lZX.log</t>
  </si>
  <si>
    <t>/nas/mictau/XP_2012_01_12__0434/tests/ppc/safe/safe080_rmo.opt.goto_ALL_CLAIMS_2012-10-14_015845_jJU4Vd.log</t>
  </si>
  <si>
    <t>/nas/mictau/XP_2012_01_12__0434/tests/ppc/safe/safe082_tso.opt.goto_ALL_CLAIMS_2012-10-14_020235_suMuXn.log</t>
  </si>
  <si>
    <t>/nas/mictau/XP_2012_01_12__0434/tests/ppc/safe/safe083_power.goto_ALL_CLAIMS_2012-10-14_020549_AYeaVK.log</t>
  </si>
  <si>
    <t>ppc/safe/safe083</t>
  </si>
  <si>
    <t>/nas/mictau/XP_2012_01_12__0434/tests/ppc/safe/safe083_power.oepc.goto_ALL_CLAIMS_2012-10-14_020554_ZvcGM2.log</t>
  </si>
  <si>
    <t>/nas/mictau/XP_2012_01_12__0434/tests/ppc/safe/safe083_power.opt.goto_ALL_CLAIMS_2012-10-14_020559_7Fjbez.log</t>
  </si>
  <si>
    <t>/nas/mictau/XP_2012_01_12__0434/tests/ppc/safe/safe083_pso.goto_ALL_CLAIMS_2012-10-14_020518_rBYMLZ.log</t>
  </si>
  <si>
    <t>/nas/mictau/XP_2012_01_12__0434/tests/ppc/safe/safe083_pso.oepc.goto_ALL_CLAIMS_2012-10-14_020523_CLxd9p.log</t>
  </si>
  <si>
    <t>/nas/mictau/XP_2012_01_12__0434/tests/ppc/safe/safe083_pso.opt.goto_ALL_CLAIMS_2012-10-14_020528_KIWTOw.log</t>
  </si>
  <si>
    <t>/nas/mictau/XP_2012_01_12__0434/tests/ppc/safe/safe082_pso.goto_ALL_CLAIMS_2012-10-14_020240_nq4AnC.log</t>
  </si>
  <si>
    <t>/nas/mictau/XP_2012_01_12__0434/tests/ppc/safe/safe082_pso.oepc.goto_ALL_CLAIMS_2012-10-14_020245_uCdEEV.log</t>
  </si>
  <si>
    <t>/nas/mictau/XP_2012_01_12__0434/tests/ppc/safe/safe082_pso.opt.goto_ALL_CLAIMS_2012-10-14_020250_PJK9P4.log</t>
  </si>
  <si>
    <t>/nas/mictau/XP_2012_01_12__0434/tests/ppc/safe/safe082_rmo.goto_ALL_CLAIMS_2012-10-14_020255_Q4IG90.log</t>
  </si>
  <si>
    <t>/nas/mictau/XP_2012_01_12__0434/tests/ppc/safe/safe082_rmo.oepc.goto_ALL_CLAIMS_2012-10-14_020300_pQRlne.log</t>
  </si>
  <si>
    <t>/nas/mictau/XP_2012_01_12__0434/tests/ppc/safe/safe082_rmo.opt.goto_ALL_CLAIMS_2012-10-14_020305_eQJF25.log</t>
  </si>
  <si>
    <t>/nas/mictau/XP_2012_01_12__0434/tests/ppc/safe/safe082_sc.goto_ALL_CLAIMS_2012-10-14_020209_6gUh1f.log</t>
  </si>
  <si>
    <t>/nas/mictau/XP_2012_01_12__0434/tests/ppc/safe/safe082_tso.cav11.goto_ALL_CLAIMS_2012-10-14_020214_FD6I4q.log</t>
  </si>
  <si>
    <t>/nas/mictau/XP_2012_01_12__0434/tests/ppc/safe/safe082_tso.goto_ALL_CLAIMS_2012-10-14_020225_W0ZGkR.log</t>
  </si>
  <si>
    <t>/nas/mictau/XP_2012_01_12__0434/tests/ppc/safe/safe081_sc.goto_ALL_CLAIMS_2012-10-14_015906_PP2lAw.log</t>
  </si>
  <si>
    <t>/nas/mictau/XP_2012_01_12__0434/tests/ppc/safe/safe084_power.goto_ALL_CLAIMS_2012-10-14_020911_UJmmpG.log</t>
  </si>
  <si>
    <t>ppc/safe/safe084</t>
  </si>
  <si>
    <t>/nas/mictau/XP_2012_01_12__0434/tests/ppc/safe/safe084_power.oepc.goto_ALL_CLAIMS_2012-10-14_020916_KKQ4cu.log</t>
  </si>
  <si>
    <t>/nas/mictau/XP_2012_01_12__0434/tests/ppc/safe/safe084_power.opt.goto_ALL_CLAIMS_2012-10-14_020921_dCTb4g.log</t>
  </si>
  <si>
    <t>/nas/mictau/XP_2012_01_12__0434/tests/ppc/safe/safe084_pso.goto_ALL_CLAIMS_2012-10-14_020840_IZ4lG2.log</t>
  </si>
  <si>
    <t>/nas/mictau/XP_2012_01_12__0434/tests/ppc/safe/safe084_pso.oepc.goto_ALL_CLAIMS_2012-10-14_020845_uVGRAg.log</t>
  </si>
  <si>
    <t>/nas/mictau/XP_2012_01_12__0434/tests/ppc/safe/safe084_pso.opt.goto_ALL_CLAIMS_2012-10-14_020850_3c5Hsy.log</t>
  </si>
  <si>
    <t>/nas/mictau/XP_2012_01_12__0434/tests/ppc/safe/safe084_rmo.goto_ALL_CLAIMS_2012-10-14_020855_XnOMk1.log</t>
  </si>
  <si>
    <t>/nas/mictau/XP_2012_01_12__0434/tests/ppc/safe/safe084_rmo.oepc.goto_ALL_CLAIMS_2012-10-14_020900_pp98lv.log</t>
  </si>
  <si>
    <t>/nas/mictau/XP_2012_01_12__0434/tests/ppc/safe/safe083_rmo.goto_ALL_CLAIMS_2012-10-14_020533_nAIUUc.log</t>
  </si>
  <si>
    <t>/nas/mictau/XP_2012_01_12__0434/tests/ppc/safe/safe083_rmo.oepc.goto_ALL_CLAIMS_2012-10-14_020538_i4GUTd.log</t>
  </si>
  <si>
    <t>/nas/mictau/XP_2012_01_12__0434/tests/ppc/safe/safe083_rmo.opt.goto_ALL_CLAIMS_2012-10-14_020544_yDGVrW.log</t>
  </si>
  <si>
    <t>/nas/mictau/XP_2012_01_12__0434/tests/ppc/safe/safe083_sc.goto_ALL_CLAIMS_2012-10-14_020325_9PjTGe.log</t>
  </si>
  <si>
    <t>/nas/mictau/XP_2012_01_12__0434/tests/ppc/safe/safe083_tso.cav11.goto_ALL_CLAIMS_2012-10-14_020331_CgnvIc.log</t>
  </si>
  <si>
    <t>/nas/mictau/XP_2012_01_12__0434/tests/ppc/safe/safe083_tso.goto_ALL_CLAIMS_2012-10-14_020503_6twih4.log</t>
  </si>
  <si>
    <t>/nas/mictau/XP_2012_01_12__0434/tests/ppc/safe/safe083_tso.oepc.goto_ALL_CLAIMS_2012-10-14_020508_KvfUHE.log</t>
  </si>
  <si>
    <t>/nas/mictau/XP_2012_01_12__0434/tests/ppc/safe/safe083_tso.opt.goto_ALL_CLAIMS_2012-10-14_020513_RVhvNc.log</t>
  </si>
  <si>
    <t>/nas/mictau/XP_2012_01_12__0434/tests/ppc/safe/safe082_tso.oepc.goto_ALL_CLAIMS_2012-10-14_020230_05nvz3.log</t>
  </si>
  <si>
    <t>/nas/mictau/XP_2012_01_12__0434/tests/ppc/safe/safe086_pso.goto_ALL_CLAIMS_2012-10-14_022104_HGdEOp.log</t>
  </si>
  <si>
    <t>/nas/mictau/XP_2012_01_12__0434/tests/ppc/safe/safe085_power.opt.goto_ALL_CLAIMS_2012-10-14_021748_rZxCMx.log</t>
  </si>
  <si>
    <t>/nas/mictau/XP_2012_01_12__0434/tests/ppc/safe/safe085_pso.goto_ALL_CLAIMS_2012-10-14_021239_rotYbu.log</t>
  </si>
  <si>
    <t>/nas/mictau/XP_2012_01_12__0434/tests/ppc/safe/safe085_pso.oepc.goto_ALL_CLAIMS_2012-10-14_021244_1LmeRj.log</t>
  </si>
  <si>
    <t>/nas/mictau/XP_2012_01_12__0434/tests/ppc/safe/safe085_pso.opt.goto_ALL_CLAIMS_2012-10-14_021249_6zTmN1.log</t>
  </si>
  <si>
    <t>/nas/mictau/XP_2012_01_12__0434/tests/ppc/safe/safe085_rmo.goto_ALL_CLAIMS_2012-10-14_021254_tjFloB.log</t>
  </si>
  <si>
    <t>/nas/mictau/XP_2012_01_12__0434/tests/ppc/safe/safe085_rmo.oepc.goto_ALL_CLAIMS_2012-10-14_021259_s6scwS.log</t>
  </si>
  <si>
    <t>/nas/mictau/XP_2012_01_12__0434/tests/ppc/safe/safe085_rmo.opt.goto_ALL_CLAIMS_2012-10-14_021304_Ud9JTt.log</t>
  </si>
  <si>
    <t>/nas/mictau/XP_2012_01_12__0434/tests/ppc/safe/safe085_sc.goto_ALL_CLAIMS_2012-10-14_020926_TE3aZb.log</t>
  </si>
  <si>
    <t>/nas/mictau/XP_2012_01_12__0434/tests/ppc/safe/safe084_rmo.opt.goto_ALL_CLAIMS_2012-10-14_020905_66ZSQK.log</t>
  </si>
  <si>
    <t>/nas/mictau/XP_2012_01_12__0434/tests/ppc/safe/safe084_sc.goto_ALL_CLAIMS_2012-10-14_020604_KWQHKf.log</t>
  </si>
  <si>
    <t>/nas/mictau/XP_2012_01_12__0434/tests/ppc/safe/safe084_tso.cav11.goto_ALL_CLAIMS_2012-10-14_020609_ViSBsI.log</t>
  </si>
  <si>
    <t>/nas/mictau/XP_2012_01_12__0434/tests/ppc/safe/safe084_tso.goto_ALL_CLAIMS_2012-10-14_020825_SqQIgp.log</t>
  </si>
  <si>
    <t>/nas/mictau/XP_2012_01_12__0434/tests/ppc/safe/safe084_tso.oepc.goto_ALL_CLAIMS_2012-10-14_020830_7WDTfS.log</t>
  </si>
  <si>
    <t>/nas/mictau/XP_2012_01_12__0434/tests/ppc/safe/safe084_tso.opt.goto_ALL_CLAIMS_2012-10-14_020835_bt6jx0.log</t>
  </si>
  <si>
    <t>/nas/mictau/XP_2012_01_12__0434/tests/ppc/safe/safe085_power.goto_ALL_CLAIMS_2012-10-14_021309_WiSf47.log</t>
  </si>
  <si>
    <t>ppc/safe/safe085</t>
  </si>
  <si>
    <t>/nas/mictau/XP_2012_01_12__0434/tests/ppc/safe/safe085_power.oepc.goto_ALL_CLAIMS_2012-10-14_021529_QP3gqs.log</t>
  </si>
  <si>
    <t>/nas/mictau/XP_2012_01_12__0434/tests/ppc/safe/safe087_pso.oepc.goto_ALL_CLAIMS_2012-10-14_022311_J1xWdU.log</t>
  </si>
  <si>
    <t>/nas/mictau/XP_2012_01_12__0434/tests/ppc/safe/safe087_pso.opt.goto_ALL_CLAIMS_2012-10-14_022316_HbZdjo.log</t>
  </si>
  <si>
    <t>/nas/mictau/XP_2012_01_12__0434/tests/ppc/safe/safe086_pso.oepc.goto_ALL_CLAIMS_2012-10-14_022109_TvBYcB.log</t>
  </si>
  <si>
    <t>/nas/mictau/XP_2012_01_12__0434/tests/ppc/safe/safe086_pso.opt.goto_ALL_CLAIMS_2012-10-14_022114_utEVtG.log</t>
  </si>
  <si>
    <t>/nas/mictau/XP_2012_01_12__0434/tests/ppc/safe/safe086_rmo.goto_ALL_CLAIMS_2012-10-14_022119_1AZiXv.log</t>
  </si>
  <si>
    <t>/nas/mictau/XP_2012_01_12__0434/tests/ppc/safe/safe086_rmo.oepc.goto_ALL_CLAIMS_2012-10-14_022124_kcjsPS.log</t>
  </si>
  <si>
    <t>/nas/mictau/XP_2012_01_12__0434/tests/ppc/safe/safe086_rmo.opt.goto_ALL_CLAIMS_2012-10-14_022129_3TDJZa.log</t>
  </si>
  <si>
    <t>/nas/mictau/XP_2012_01_12__0434/tests/ppc/safe/safe086_sc.goto_ALL_CLAIMS_2012-10-14_022008_By583S.log</t>
  </si>
  <si>
    <t>/nas/mictau/XP_2012_01_12__0434/tests/ppc/safe/safe086_tso.cav11.goto_ALL_CLAIMS_2012-10-14_022013_iNc1A2.log</t>
  </si>
  <si>
    <t>/nas/mictau/XP_2012_01_12__0434/tests/ppc/safe/safe086_tso.goto_ALL_CLAIMS_2012-10-14_022049_fG1swl.log</t>
  </si>
  <si>
    <t>/nas/mictau/XP_2012_01_12__0434/tests/ppc/safe/safe085_tso.cav11.goto_ALL_CLAIMS_2012-10-14_020931_a4rJ3V.log</t>
  </si>
  <si>
    <t>/nas/mictau/XP_2012_01_12__0434/tests/ppc/safe/safe085_tso.goto_ALL_CLAIMS_2012-10-14_021224_dvuS6G.log</t>
  </si>
  <si>
    <t>/nas/mictau/XP_2012_01_12__0434/tests/ppc/safe/safe085_tso.oepc.goto_ALL_CLAIMS_2012-10-14_021229_XnnfQk.log</t>
  </si>
  <si>
    <t>/nas/mictau/XP_2012_01_12__0434/tests/ppc/safe/safe085_tso.opt.goto_ALL_CLAIMS_2012-10-14_021234_lnFXlc.log</t>
  </si>
  <si>
    <t>/nas/mictau/XP_2012_01_12__0434/tests/ppc/safe/safe086_power.goto_ALL_CLAIMS_2012-10-14_022134_YB6S1E.log</t>
  </si>
  <si>
    <t>ppc/safe/safe086</t>
  </si>
  <si>
    <t>/nas/mictau/XP_2012_01_12__0434/tests/ppc/safe/safe086_power.oepc.goto_ALL_CLAIMS_2012-10-14_022139_x7uzmk.log</t>
  </si>
  <si>
    <t>/nas/mictau/XP_2012_01_12__0434/tests/ppc/safe/safe086_power.opt.goto_ALL_CLAIMS_2012-10-14_022144_zSe6IY.log</t>
  </si>
  <si>
    <t>/nas/mictau/XP_2012_01_12__0434/tests/ppc/safe/safe088_pso.opt.goto_ALL_CLAIMS_2012-10-14_022545_Myao2q.log</t>
  </si>
  <si>
    <t>/nas/mictau/XP_2012_01_12__0434/tests/ppc/safe/safe088_rmo.goto_ALL_CLAIMS_2012-10-14_022550_J9Ykdh.log</t>
  </si>
  <si>
    <t>/nas/mictau/XP_2012_01_12__0434/tests/ppc/safe/safe088_rmo.oepc.goto_ALL_CLAIMS_2012-10-14_022555_2S2aVt.log</t>
  </si>
  <si>
    <t>/nas/mictau/XP_2012_01_12__0434/tests/ppc/safe/safe087_rmo.goto_ALL_CLAIMS_2012-10-14_022321_0ReVsp.log</t>
  </si>
  <si>
    <t>/nas/mictau/XP_2012_01_12__0434/tests/ppc/safe/safe087_rmo.oepc.goto_ALL_CLAIMS_2012-10-14_022326_0cNOlN.log</t>
  </si>
  <si>
    <t>/nas/mictau/XP_2012_01_12__0434/tests/ppc/safe/safe087_rmo.opt.goto_ALL_CLAIMS_2012-10-14_022331_kTSccC.log</t>
  </si>
  <si>
    <t>/nas/mictau/XP_2012_01_12__0434/tests/ppc/safe/safe087_sc.goto_ALL_CLAIMS_2012-10-14_022149_kOK6e1.log</t>
  </si>
  <si>
    <t>/nas/mictau/XP_2012_01_12__0434/tests/ppc/safe/safe087_tso.cav11.goto_ALL_CLAIMS_2012-10-14_022155_pKKoEd.log</t>
  </si>
  <si>
    <t>/nas/mictau/XP_2012_01_12__0434/tests/ppc/safe/safe087_tso.goto_ALL_CLAIMS_2012-10-14_022250_iaQ78X.log</t>
  </si>
  <si>
    <t>/nas/mictau/XP_2012_01_12__0434/tests/ppc/safe/safe087_tso.oepc.goto_ALL_CLAIMS_2012-10-14_022256_zZaPzP.log</t>
  </si>
  <si>
    <t>/nas/mictau/XP_2012_01_12__0434/tests/ppc/safe/safe087_tso.opt.goto_ALL_CLAIMS_2012-10-14_022301_0gfmf5.log</t>
  </si>
  <si>
    <t>/nas/mictau/XP_2012_01_12__0434/tests/ppc/safe/safe086_tso.oepc.goto_ALL_CLAIMS_2012-10-14_022054_D0POrx.log</t>
  </si>
  <si>
    <t>/nas/mictau/XP_2012_01_12__0434/tests/ppc/safe/safe086_tso.opt.goto_ALL_CLAIMS_2012-10-14_022059_Bqpzy9.log</t>
  </si>
  <si>
    <t>/nas/mictau/XP_2012_01_12__0434/tests/ppc/safe/safe087_power.goto_ALL_CLAIMS_2012-10-14_022337_I7mwTF.log</t>
  </si>
  <si>
    <t>ppc/safe/safe087</t>
  </si>
  <si>
    <t>/nas/mictau/XP_2012_01_12__0434/tests/ppc/safe/safe087_power.oepc.goto_ALL_CLAIMS_2012-10-14_022341_WmBS0Y.log</t>
  </si>
  <si>
    <t>/nas/mictau/XP_2012_01_12__0434/tests/ppc/safe/safe087_power.opt.goto_ALL_CLAIMS_2012-10-14_022346_iPbRnc.log</t>
  </si>
  <si>
    <t>/nas/mictau/XP_2012_01_12__0434/tests/ppc/safe/safe087_pso.goto_ALL_CLAIMS_2012-10-14_022306_HEp2ro.log</t>
  </si>
  <si>
    <t>/nas/mictau/XP_2012_01_12__0434/tests/ppc/safe/safe089_rmo.goto_ALL_CLAIMS_2012-10-14_023200_N4lnR9.log</t>
  </si>
  <si>
    <t>/nas/mictau/XP_2012_01_12__0434/tests/ppc/safe/safe089_rmo.oepc.goto_ALL_CLAIMS_2012-10-14_023205_HDLS4b.log</t>
  </si>
  <si>
    <t>/nas/mictau/XP_2012_01_12__0434/tests/ppc/safe/safe089_rmo.opt.goto_ALL_CLAIMS_2012-10-14_023209_bOpPvt.log</t>
  </si>
  <si>
    <t>/nas/mictau/XP_2012_01_12__0434/tests/ppc/safe/safe089_sc.goto_ALL_CLAIMS_2012-10-14_023047_xzhFhh.log</t>
  </si>
  <si>
    <t>/nas/mictau/XP_2012_01_12__0434/tests/ppc/safe/safe088_rmo.opt.goto_ALL_CLAIMS_2012-10-14_022600_SS0Ex4.log</t>
  </si>
  <si>
    <t>/nas/mictau/XP_2012_01_12__0434/tests/ppc/safe/safe088_sc.goto_ALL_CLAIMS_2012-10-14_022352_5EVxJH.log</t>
  </si>
  <si>
    <t>/nas/mictau/XP_2012_01_12__0434/tests/ppc/safe/safe088_tso.cav11.goto_ALL_CLAIMS_2012-10-14_022357_HoBI5t.log</t>
  </si>
  <si>
    <t>/nas/mictau/XP_2012_01_12__0434/tests/ppc/safe/safe088_tso.goto_ALL_CLAIMS_2012-10-14_022520_jHrKX2.log</t>
  </si>
  <si>
    <t>/nas/mictau/XP_2012_01_12__0434/tests/ppc/safe/safe088_tso.oepc.goto_ALL_CLAIMS_2012-10-14_022525_8iNneO.log</t>
  </si>
  <si>
    <t>/nas/mictau/XP_2012_01_12__0434/tests/ppc/safe/safe088_tso.opt.goto_ALL_CLAIMS_2012-10-14_022530_JXF3Uu.log</t>
  </si>
  <si>
    <t>/nas/mictau/XP_2012_01_12__0434/tests/ppc/safe/safe089_power.goto_ALL_CLAIMS_2012-10-14_023215_u1yaOd.log</t>
  </si>
  <si>
    <t>ppc/safe/safe089</t>
  </si>
  <si>
    <t>/nas/mictau/XP_2012_01_12__0434/tests/ppc/safe/safe089_power.oepc.goto_ALL_CLAIMS_2012-10-14_023219_XuUDJL.log</t>
  </si>
  <si>
    <t>/nas/mictau/XP_2012_01_12__0434/tests/ppc/safe/safe088_power.goto_ALL_CLAIMS_2012-10-14_022605_l6govo.log</t>
  </si>
  <si>
    <t>ppc/safe/safe088</t>
  </si>
  <si>
    <t>/nas/mictau/XP_2012_01_12__0434/tests/ppc/safe/safe088_power.oepc.goto_ALL_CLAIMS_2012-10-14_022748_nGQdF0.log</t>
  </si>
  <si>
    <t>/nas/mictau/XP_2012_01_12__0434/tests/ppc/safe/safe088_power.opt.goto_ALL_CLAIMS_2012-10-14_022931_wR7toE.log</t>
  </si>
  <si>
    <t>/nas/mictau/XP_2012_01_12__0434/tests/ppc/safe/safe088_pso.goto_ALL_CLAIMS_2012-10-14_022535_CeJTIX.log</t>
  </si>
  <si>
    <t>/nas/mictau/XP_2012_01_12__0434/tests/ppc/safe/safe088_pso.oepc.goto_ALL_CLAIMS_2012-10-14_022540_DpTSvr.log</t>
  </si>
  <si>
    <t>/nas/mictau/XP_2012_01_12__0434/tests/ppc/safe/safe090_rmo.opt.goto_ALL_CLAIMS_2012-10-14_023354_Ey03HF.log</t>
  </si>
  <si>
    <t>/nas/mictau/XP_2012_01_12__0434/tests/ppc/safe/safe090_sc.goto_ALL_CLAIMS_2012-10-14_023229_OkzSpy.log</t>
  </si>
  <si>
    <t>/nas/mictau/XP_2012_01_12__0434/tests/ppc/safe/safe090_tso.cav11.goto_ALL_CLAIMS_2012-10-14_023235_JqJ48L.log</t>
  </si>
  <si>
    <t>/nas/mictau/XP_2012_01_12__0434/tests/ppc/safe/safe090_tso.goto_ALL_CLAIMS_2012-10-14_023313_tJA80D.log</t>
  </si>
  <si>
    <t>/nas/mictau/XP_2012_01_12__0434/tests/ppc/safe/safe090_tso.oepc.goto_ALL_CLAIMS_2012-10-14_023318_Aer5l1.log</t>
  </si>
  <si>
    <t>/nas/mictau/XP_2012_01_12__0434/tests/ppc/safe/safe089_tso.cav11.goto_ALL_CLAIMS_2012-10-14_023052_IVvyzs.log</t>
  </si>
  <si>
    <t>/nas/mictau/XP_2012_01_12__0434/tests/ppc/safe/safe089_tso.goto_ALL_CLAIMS_2012-10-14_023130_sSIWE9.log</t>
  </si>
  <si>
    <t>/nas/mictau/XP_2012_01_12__0434/tests/ppc/safe/safe089_tso.oepc.goto_ALL_CLAIMS_2012-10-14_023135_778U3L.log</t>
  </si>
  <si>
    <t>/nas/mictau/XP_2012_01_12__0434/tests/ppc/safe/safe089_tso.opt.goto_ALL_CLAIMS_2012-10-14_023140_hEGVkY.log</t>
  </si>
  <si>
    <t>/nas/mictau/XP_2012_01_12__0434/tests/ppc/safe/safe090_power.goto_ALL_CLAIMS_2012-10-14_023359_VOb7S7.log</t>
  </si>
  <si>
    <t>ppc/safe/safe090</t>
  </si>
  <si>
    <t>/nas/mictau/XP_2012_01_12__0434/tests/ppc/safe/safe090_power.oepc.goto_ALL_CLAIMS_2012-10-14_023404_TQ3KWo.log</t>
  </si>
  <si>
    <t>/nas/mictau/XP_2012_01_12__0434/tests/ppc/safe/safe090_power.opt.goto_ALL_CLAIMS_2012-10-14_023409_cJ60pX.log</t>
  </si>
  <si>
    <t>/nas/mictau/XP_2012_01_12__0434/tests/ppc/safe/safe090_pso.goto_ALL_CLAIMS_2012-10-14_023329_tncxk2.log</t>
  </si>
  <si>
    <t>/nas/mictau/XP_2012_01_12__0434/tests/ppc/safe/safe089_power.opt.goto_ALL_CLAIMS_2012-10-14_023224_N9Jz9S.log</t>
  </si>
  <si>
    <t>/nas/mictau/XP_2012_01_12__0434/tests/ppc/safe/safe089_pso.goto_ALL_CLAIMS_2012-10-14_023145_e7MC4G.log</t>
  </si>
  <si>
    <t>/nas/mictau/XP_2012_01_12__0434/tests/ppc/safe/safe089_pso.oepc.goto_ALL_CLAIMS_2012-10-14_023150_vN5P4I.log</t>
  </si>
  <si>
    <t>/nas/mictau/XP_2012_01_12__0434/tests/ppc/safe/safe089_pso.opt.goto_ALL_CLAIMS_2012-10-14_023155_NMYfjv.log</t>
  </si>
  <si>
    <t>/nas/mictau/XP_2012_01_12__0434/tests/ppc/safe/safe091_tso.cav11.goto_ALL_CLAIMS_2012-10-14_023419_uCjRlR.log</t>
  </si>
  <si>
    <t>/nas/mictau/XP_2012_01_12__0434/tests/ppc/safe/safe091_tso.goto_ALL_CLAIMS_2012-10-14_023500_nVLzdw.log</t>
  </si>
  <si>
    <t>/nas/mictau/XP_2012_01_12__0434/tests/ppc/safe/safe091_tso.oepc.goto_ALL_CLAIMS_2012-10-14_023505_p0L75L.log</t>
  </si>
  <si>
    <t>/nas/mictau/XP_2012_01_12__0434/tests/ppc/safe/safe091_tso.opt.goto_ALL_CLAIMS_2012-10-14_023509_N2cM6Y.log</t>
  </si>
  <si>
    <t>/nas/mictau/XP_2012_01_12__0434/tests/ppc/safe/safe092_power.goto_ALL_CLAIMS_2012-10-14_023740_Nk6ltN.log</t>
  </si>
  <si>
    <t>ppc/safe/safe092</t>
  </si>
  <si>
    <t>/nas/mictau/XP_2012_01_12__0434/tests/ppc/safe/safe090_tso.opt.goto_ALL_CLAIMS_2012-10-14_023323_wdcYU4.log</t>
  </si>
  <si>
    <t>/nas/mictau/XP_2012_01_12__0434/tests/ppc/safe/safe091_power.goto_ALL_CLAIMS_2012-10-14_023545_EKgIOd.log</t>
  </si>
  <si>
    <t>ppc/safe/safe091</t>
  </si>
  <si>
    <t>/nas/mictau/XP_2012_01_12__0434/tests/ppc/safe/safe091_power.oepc.goto_ALL_CLAIMS_2012-10-14_023553_YoRLiC.log</t>
  </si>
  <si>
    <t>/nas/mictau/XP_2012_01_12__0434/tests/ppc/safe/safe091_power.opt.goto_ALL_CLAIMS_2012-10-14_023602_n5IVcJ.log</t>
  </si>
  <si>
    <t>/nas/mictau/XP_2012_01_12__0434/tests/ppc/safe/safe091_pso.goto_ALL_CLAIMS_2012-10-14_023515_0ve4N9.log</t>
  </si>
  <si>
    <t>/nas/mictau/XP_2012_01_12__0434/tests/ppc/safe/safe091_pso.oepc.goto_ALL_CLAIMS_2012-10-14_023520_F3zQxA.log</t>
  </si>
  <si>
    <t>/nas/mictau/XP_2012_01_12__0434/tests/ppc/safe/safe091_pso.opt.goto_ALL_CLAIMS_2012-10-14_023525_tMA58s.log</t>
  </si>
  <si>
    <t>/nas/mictau/XP_2012_01_12__0434/tests/ppc/safe/safe091_rmo.goto_ALL_CLAIMS_2012-10-14_023530_GmnFBL.log</t>
  </si>
  <si>
    <t>/nas/mictau/XP_2012_01_12__0434/tests/ppc/safe/safe090_pso.oepc.goto_ALL_CLAIMS_2012-10-14_023334_dI1r28.log</t>
  </si>
  <si>
    <t>/nas/mictau/XP_2012_01_12__0434/tests/ppc/safe/safe090_pso.opt.goto_ALL_CLAIMS_2012-10-14_023339_jQQdsA.log</t>
  </si>
  <si>
    <t>/nas/mictau/XP_2012_01_12__0434/tests/ppc/safe/safe090_rmo.goto_ALL_CLAIMS_2012-10-14_023344_OK0hL4.log</t>
  </si>
  <si>
    <t>/nas/mictau/XP_2012_01_12__0434/tests/ppc/safe/safe090_rmo.oepc.goto_ALL_CLAIMS_2012-10-14_023349_Nea2Li.log</t>
  </si>
  <si>
    <t>/nas/mictau/XP_2012_01_12__0434/tests/ppc/safe/safe092_tso.goto_ALL_CLAIMS_2012-10-14_023655_DY4uGk.log</t>
  </si>
  <si>
    <t>/nas/mictau/XP_2012_01_12__0434/tests/ppc/safe/safe092_tso.oepc.goto_ALL_CLAIMS_2012-10-14_023700_cKwGo6.log</t>
  </si>
  <si>
    <t>/nas/mictau/XP_2012_01_12__0434/tests/ppc/safe/safe092_tso.opt.goto_ALL_CLAIMS_2012-10-14_023705_WoWxyW.log</t>
  </si>
  <si>
    <t>/nas/mictau/XP_2012_01_12__0434/tests/ppc/safe/safe093_power.goto_ALL_CLAIMS_2012-10-14_023918_JNi6uk.log</t>
  </si>
  <si>
    <t>ppc/safe/safe093</t>
  </si>
  <si>
    <t>/nas/mictau/XP_2012_01_12__0434/tests/ppc/safe/safe093_power.oepc.goto_ALL_CLAIMS_2012-10-14_023923_04vMAK.log</t>
  </si>
  <si>
    <t>/nas/mictau/XP_2012_01_12__0434/tests/ppc/safe/safe093_power.opt.goto_ALL_CLAIMS_2012-10-14_023928_oTHIvU.log</t>
  </si>
  <si>
    <t>/nas/mictau/XP_2012_01_12__0434/tests/ppc/safe/safe092_power.oepc.goto_ALL_CLAIMS_2012-10-14_023745_2u42q9.log</t>
  </si>
  <si>
    <t>/nas/mictau/XP_2012_01_12__0434/tests/ppc/safe/safe092_power.opt.goto_ALL_CLAIMS_2012-10-14_023750_1kgxAP.log</t>
  </si>
  <si>
    <t>/nas/mictau/XP_2012_01_12__0434/tests/ppc/safe/safe092_pso.goto_ALL_CLAIMS_2012-10-14_023710_8DtS7o.log</t>
  </si>
  <si>
    <t>/nas/mictau/XP_2012_01_12__0434/tests/ppc/safe/safe092_pso.oepc.goto_ALL_CLAIMS_2012-10-14_023715_Xc4u7T.log</t>
  </si>
  <si>
    <t>/nas/mictau/XP_2012_01_12__0434/tests/ppc/safe/safe092_pso.opt.goto_ALL_CLAIMS_2012-10-14_023720_C3MJSw.log</t>
  </si>
  <si>
    <t>/nas/mictau/XP_2012_01_12__0434/tests/ppc/safe/safe092_rmo.goto_ALL_CLAIMS_2012-10-14_023725_VCtWgM.log</t>
  </si>
  <si>
    <t>/nas/mictau/XP_2012_01_12__0434/tests/ppc/safe/safe092_rmo.oepc.goto_ALL_CLAIMS_2012-10-14_023730_oef7uX.log</t>
  </si>
  <si>
    <t>/nas/mictau/XP_2012_01_12__0434/tests/ppc/safe/safe092_rmo.opt.goto_ALL_CLAIMS_2012-10-14_023735_ZjTVdA.log</t>
  </si>
  <si>
    <t>/nas/mictau/XP_2012_01_12__0434/tests/ppc/safe/safe091_rmo.oepc.goto_ALL_CLAIMS_2012-10-14_023535_MCg7K8.log</t>
  </si>
  <si>
    <t>/nas/mictau/XP_2012_01_12__0434/tests/ppc/safe/safe091_rmo.opt.goto_ALL_CLAIMS_2012-10-14_023540_rYRCWM.log</t>
  </si>
  <si>
    <t>/nas/mictau/XP_2012_01_12__0434/tests/ppc/safe/safe091_sc.goto_ALL_CLAIMS_2012-10-14_023414_N1AQTF.log</t>
  </si>
  <si>
    <t>/nas/mictau/XP_2012_01_12__0434/tests/ppc/safe/safe093_tso.oepc.goto_ALL_CLAIMS_2012-10-14_023837_fdtr4s.log</t>
  </si>
  <si>
    <t>/nas/mictau/XP_2012_01_12__0434/tests/ppc/safe/safe093_tso.opt.goto_ALL_CLAIMS_2012-10-14_023842_cid85v.log</t>
  </si>
  <si>
    <t>/nas/mictau/XP_2012_01_12__0434/tests/ppc/safe/safe094_power.goto_ALL_CLAIMS_2012-10-14_024136_TyNEzl.log</t>
  </si>
  <si>
    <t>ppc/safe/safe094</t>
  </si>
  <si>
    <t>/nas/mictau/XP_2012_01_12__0434/tests/ppc/safe/safe094_power.oepc.goto_ALL_CLAIMS_2012-10-14_024250_Op3J3G.log</t>
  </si>
  <si>
    <t>/nas/mictau/XP_2012_01_12__0434/tests/ppc/safe/safe094_power.opt.goto_ALL_CLAIMS_2012-10-14_024404_iX3kiV.log</t>
  </si>
  <si>
    <t>/nas/mictau/XP_2012_01_12__0434/tests/ppc/safe/safe094_pso.goto_ALL_CLAIMS_2012-10-14_024106_lL6cRX.log</t>
  </si>
  <si>
    <t>/nas/mictau/XP_2012_01_12__0434/tests/ppc/safe/safe094_pso.oepc.goto_ALL_CLAIMS_2012-10-14_024111_R30sHB.log</t>
  </si>
  <si>
    <t>/nas/mictau/XP_2012_01_12__0434/tests/ppc/safe/safe093_pso.goto_ALL_CLAIMS_2012-10-14_023847_2cHrni.log</t>
  </si>
  <si>
    <t>/nas/mictau/XP_2012_01_12__0434/tests/ppc/safe/safe093_pso.oepc.goto_ALL_CLAIMS_2012-10-14_023852_DsVtXS.log</t>
  </si>
  <si>
    <t>/nas/mictau/XP_2012_01_12__0434/tests/ppc/safe/safe093_pso.opt.goto_ALL_CLAIMS_2012-10-14_023857_gpkEkP.log</t>
  </si>
  <si>
    <t>/nas/mictau/XP_2012_01_12__0434/tests/ppc/safe/safe093_rmo.goto_ALL_CLAIMS_2012-10-14_023902_3ymKrO.log</t>
  </si>
  <si>
    <t>/nas/mictau/XP_2012_01_12__0434/tests/ppc/safe/safe093_rmo.oepc.goto_ALL_CLAIMS_2012-10-14_023908_0feMzs.log</t>
  </si>
  <si>
    <t>/nas/mictau/XP_2012_01_12__0434/tests/ppc/safe/safe093_rmo.opt.goto_ALL_CLAIMS_2012-10-14_023913_7mwvcv.log</t>
  </si>
  <si>
    <t>/nas/mictau/XP_2012_01_12__0434/tests/ppc/safe/safe093_sc.goto_ALL_CLAIMS_2012-10-14_023755_dEzDi6.log</t>
  </si>
  <si>
    <t>/nas/mictau/XP_2012_01_12__0434/tests/ppc/safe/safe093_tso.cav11.goto_ALL_CLAIMS_2012-10-14_023800_cn4yNR.log</t>
  </si>
  <si>
    <t>/nas/mictau/XP_2012_01_12__0434/tests/ppc/safe/safe092_sc.goto_ALL_CLAIMS_2012-10-14_023610_DeO5B0.log</t>
  </si>
  <si>
    <t>/nas/mictau/XP_2012_01_12__0434/tests/ppc/safe/safe092_tso.cav11.goto_ALL_CLAIMS_2012-10-14_023615_QRpbSD.log</t>
  </si>
  <si>
    <t>/nas/mictau/XP_2012_01_12__0434/tests/ppc/safe/safe094_tso.opt.goto_ALL_CLAIMS_2012-10-14_024101_Ep8F2m.log</t>
  </si>
  <si>
    <t>/nas/mictau/XP_2012_01_12__0434/tests/ppc/safe/safe095_power.goto_ALL_CLAIMS_2012-10-14_024653_U44nZB.log</t>
  </si>
  <si>
    <t>ppc/safe/safe095</t>
  </si>
  <si>
    <t>/nas/mictau/XP_2012_01_12__0434/tests/ppc/safe/safe095_power.oepc.goto_ALL_CLAIMS_2012-10-14_024658_tj47yJ.log</t>
  </si>
  <si>
    <t>/nas/mictau/XP_2012_01_12__0434/tests/ppc/safe/safe095_power.opt.goto_ALL_CLAIMS_2012-10-14_024703_DQAKJa.log</t>
  </si>
  <si>
    <t>/nas/mictau/XP_2012_01_12__0434/tests/ppc/safe/safe095_pso.goto_ALL_CLAIMS_2012-10-14_024623_nvPWgP.log</t>
  </si>
  <si>
    <t>/nas/mictau/XP_2012_01_12__0434/tests/ppc/safe/safe095_pso.oepc.goto_ALL_CLAIMS_2012-10-14_024628_UHuzwy.log</t>
  </si>
  <si>
    <t>/nas/mictau/XP_2012_01_12__0434/tests/ppc/safe/safe095_pso.opt.goto_ALL_CLAIMS_2012-10-14_024633_FIV7Gj.log</t>
  </si>
  <si>
    <t>/nas/mictau/XP_2012_01_12__0434/tests/ppc/safe/safe095_rmo.goto_ALL_CLAIMS_2012-10-14_024638_HxW3c7.log</t>
  </si>
  <si>
    <t>/nas/mictau/XP_2012_01_12__0434/tests/ppc/safe/safe094_pso.opt.goto_ALL_CLAIMS_2012-10-14_024116_cGZu6V.log</t>
  </si>
  <si>
    <t>/nas/mictau/XP_2012_01_12__0434/tests/ppc/safe/safe094_rmo.goto_ALL_CLAIMS_2012-10-14_024121_00goO5.log</t>
  </si>
  <si>
    <t>/nas/mictau/XP_2012_01_12__0434/tests/ppc/safe/safe094_rmo.oepc.goto_ALL_CLAIMS_2012-10-14_024126_cLlSk0.log</t>
  </si>
  <si>
    <t>/nas/mictau/XP_2012_01_12__0434/tests/ppc/safe/safe094_rmo.opt.goto_ALL_CLAIMS_2012-10-14_024131_XLZRge.log</t>
  </si>
  <si>
    <t>/nas/mictau/XP_2012_01_12__0434/tests/ppc/safe/safe094_sc.goto_ALL_CLAIMS_2012-10-14_023933_3Akv8i.log</t>
  </si>
  <si>
    <t>/nas/mictau/XP_2012_01_12__0434/tests/ppc/safe/safe094_tso.cav11.goto_ALL_CLAIMS_2012-10-14_023938_ZgNtUu.log</t>
  </si>
  <si>
    <t>/nas/mictau/XP_2012_01_12__0434/tests/ppc/safe/safe094_tso.goto_ALL_CLAIMS_2012-10-14_024051_wvSLif.log</t>
  </si>
  <si>
    <t>/nas/mictau/XP_2012_01_12__0434/tests/ppc/safe/safe094_tso.oepc.goto_ALL_CLAIMS_2012-10-14_024056_59hYwI.log</t>
  </si>
  <si>
    <t>/nas/mictau/XP_2012_01_12__0434/tests/ppc/safe/safe093_tso.goto_ALL_CLAIMS_2012-10-14_023832_Uhd77w.log</t>
  </si>
  <si>
    <t>/nas/mictau/XP_2012_01_12__0434/tests/ppc/safe/safe097_power.opt.goto_ALL_CLAIMS_2012-10-14_025216_19BSwX.log</t>
  </si>
  <si>
    <t>/nas/mictau/XP_2012_01_12__0434/tests/ppc/safe/safe096_power.oepc.goto_ALL_CLAIMS_2012-10-14_024816_WJfPYZ.log</t>
  </si>
  <si>
    <t>/nas/mictau/XP_2012_01_12__0434/tests/ppc/safe/safe096_power.opt.goto_ALL_CLAIMS_2012-10-14_024821_MtspZF.log</t>
  </si>
  <si>
    <t>/nas/mictau/XP_2012_01_12__0434/tests/ppc/safe/safe096_pso.goto_ALL_CLAIMS_2012-10-14_024741_n5g1Cb.log</t>
  </si>
  <si>
    <t>/nas/mictau/XP_2012_01_12__0434/tests/ppc/safe/safe096_pso.oepc.goto_ALL_CLAIMS_2012-10-14_024746_1eJo3v.log</t>
  </si>
  <si>
    <t>/nas/mictau/XP_2012_01_12__0434/tests/ppc/safe/safe096_pso.opt.goto_ALL_CLAIMS_2012-10-14_024751_PMYWCz.log</t>
  </si>
  <si>
    <t>/nas/mictau/XP_2012_01_12__0434/tests/ppc/safe/safe096_rmo.goto_ALL_CLAIMS_2012-10-14_024756_9X11zT.log</t>
  </si>
  <si>
    <t>/nas/mictau/XP_2012_01_12__0434/tests/ppc/safe/safe096_rmo.oepc.goto_ALL_CLAIMS_2012-10-14_024801_K5ViDa.log</t>
  </si>
  <si>
    <t>/nas/mictau/XP_2012_01_12__0434/tests/ppc/safe/safe096_rmo.opt.goto_ALL_CLAIMS_2012-10-14_024806_fXhBqw.log</t>
  </si>
  <si>
    <t>/nas/mictau/XP_2012_01_12__0434/tests/ppc/safe/safe095_rmo.oepc.goto_ALL_CLAIMS_2012-10-14_024643_T8TAW9.log</t>
  </si>
  <si>
    <t>/nas/mictau/XP_2012_01_12__0434/tests/ppc/safe/safe095_rmo.opt.goto_ALL_CLAIMS_2012-10-14_024648_se8Gdu.log</t>
  </si>
  <si>
    <t>/nas/mictau/XP_2012_01_12__0434/tests/ppc/safe/safe095_sc.goto_ALL_CLAIMS_2012-10-14_024518_inNUSv.log</t>
  </si>
  <si>
    <t>/nas/mictau/XP_2012_01_12__0434/tests/ppc/safe/safe095_tso.cav11.goto_ALL_CLAIMS_2012-10-14_024523_ojfcnn.log</t>
  </si>
  <si>
    <t>/nas/mictau/XP_2012_01_12__0434/tests/ppc/safe/safe095_tso.goto_ALL_CLAIMS_2012-10-14_024608_jj8b0s.log</t>
  </si>
  <si>
    <t>/nas/mictau/XP_2012_01_12__0434/tests/ppc/safe/safe095_tso.oepc.goto_ALL_CLAIMS_2012-10-14_024613_oY4uqC.log</t>
  </si>
  <si>
    <t>/nas/mictau/XP_2012_01_12__0434/tests/ppc/safe/safe095_tso.opt.goto_ALL_CLAIMS_2012-10-14_024618_xxEoi1.log</t>
  </si>
  <si>
    <t>/nas/mictau/XP_2012_01_12__0434/tests/ppc/safe/safe096_power.goto_ALL_CLAIMS_2012-10-14_024811_KAxf2K.log</t>
  </si>
  <si>
    <t>ppc/safe/safe096</t>
  </si>
  <si>
    <t>/nas/mictau/XP_2012_01_12__0434/tests/ppc/safe/safe098_pso.goto_ALL_CLAIMS_2012-10-14_025555_Toi2ZJ.log</t>
  </si>
  <si>
    <t>/nas/mictau/XP_2012_01_12__0434/tests/ppc/safe/safe098_pso.oepc.goto_ALL_CLAIMS_2012-10-14_025600_b7hwsu.log</t>
  </si>
  <si>
    <t>/nas/mictau/XP_2012_01_12__0434/tests/ppc/safe/safe097_pso.goto_ALL_CLAIMS_2012-10-14_025104_cmlHge.log</t>
  </si>
  <si>
    <t>/nas/mictau/XP_2012_01_12__0434/tests/ppc/safe/safe097_pso.oepc.goto_ALL_CLAIMS_2012-10-14_025109_hq9nSI.log</t>
  </si>
  <si>
    <t>/nas/mictau/XP_2012_01_12__0434/tests/ppc/safe/safe097_pso.opt.goto_ALL_CLAIMS_2012-10-14_025114_D179OJ.log</t>
  </si>
  <si>
    <t>/nas/mictau/XP_2012_01_12__0434/tests/ppc/safe/safe097_rmo.goto_ALL_CLAIMS_2012-10-14_025119_fxFYPp.log</t>
  </si>
  <si>
    <t>/nas/mictau/XP_2012_01_12__0434/tests/ppc/safe/safe097_rmo.oepc.goto_ALL_CLAIMS_2012-10-14_025124_2pwa3S.log</t>
  </si>
  <si>
    <t>/nas/mictau/XP_2012_01_12__0434/tests/ppc/safe/safe097_rmo.opt.goto_ALL_CLAIMS_2012-10-14_025129_QEQcUq.log</t>
  </si>
  <si>
    <t>/nas/mictau/XP_2012_01_12__0434/tests/ppc/safe/safe097_sc.goto_ALL_CLAIMS_2012-10-14_024826_wJG4AI.log</t>
  </si>
  <si>
    <t>/nas/mictau/XP_2012_01_12__0434/tests/ppc/safe/safe097_tso.cav11.goto_ALL_CLAIMS_2012-10-14_024831_mEZTQa.log</t>
  </si>
  <si>
    <t>/nas/mictau/XP_2012_01_12__0434/tests/ppc/safe/safe096_sc.goto_ALL_CLAIMS_2012-10-14_024708_95Axg2.log</t>
  </si>
  <si>
    <t>/nas/mictau/XP_2012_01_12__0434/tests/ppc/safe/safe096_tso.cav11.goto_ALL_CLAIMS_2012-10-14_024714_BoChVP.log</t>
  </si>
  <si>
    <t>/nas/mictau/XP_2012_01_12__0434/tests/ppc/safe/safe096_tso.goto_ALL_CLAIMS_2012-10-14_024727_wZIr3t.log</t>
  </si>
  <si>
    <t>/nas/mictau/XP_2012_01_12__0434/tests/ppc/safe/safe096_tso.oepc.goto_ALL_CLAIMS_2012-10-14_024731_nRoFN9.log</t>
  </si>
  <si>
    <t>/nas/mictau/XP_2012_01_12__0434/tests/ppc/safe/safe096_tso.opt.goto_ALL_CLAIMS_2012-10-14_024736_uJss3Y.log</t>
  </si>
  <si>
    <t>/nas/mictau/XP_2012_01_12__0434/tests/ppc/safe/safe097_power.goto_ALL_CLAIMS_2012-10-14_025134_bV62iv.log</t>
  </si>
  <si>
    <t>ppc/safe/safe097</t>
  </si>
  <si>
    <t>/nas/mictau/XP_2012_01_12__0434/tests/ppc/safe/safe097_power.oepc.goto_ALL_CLAIMS_2012-10-14_025155_o5cEFh.log</t>
  </si>
  <si>
    <t>/nas/mictau/XP_2012_01_12__0434/tests/ppc/safe/safe099_pso.oepc.goto_ALL_CLAIMS_2012-10-14_030536_zGOpYH.log</t>
  </si>
  <si>
    <t>/nas/mictau/XP_2012_01_12__0434/tests/ppc/safe/safe099_pso.opt.goto_ALL_CLAIMS_2012-10-14_030541_RC06K5.log</t>
  </si>
  <si>
    <t>/nas/mictau/XP_2012_01_12__0434/tests/ppc/safe/safe099_rmo.goto_ALL_CLAIMS_2012-10-14_030546_2hUp6H.log</t>
  </si>
  <si>
    <t>/nas/mictau/XP_2012_01_12__0434/tests/ppc/safe/safe098_pso.opt.goto_ALL_CLAIMS_2012-10-14_025605_iVgeYO.log</t>
  </si>
  <si>
    <t>/nas/mictau/XP_2012_01_12__0434/tests/ppc/safe/safe098_rmo.goto_ALL_CLAIMS_2012-10-14_025610_MKgVNt.log</t>
  </si>
  <si>
    <t>/nas/mictau/XP_2012_01_12__0434/tests/ppc/safe/safe098_rmo.oepc.goto_ALL_CLAIMS_2012-10-14_025615_E0tKp8.log</t>
  </si>
  <si>
    <t>/nas/mictau/XP_2012_01_12__0434/tests/ppc/safe/safe098_rmo.opt.goto_ALL_CLAIMS_2012-10-14_025620_l0xKuL.log</t>
  </si>
  <si>
    <t>/nas/mictau/XP_2012_01_12__0434/tests/ppc/safe/safe098_sc.goto_ALL_CLAIMS_2012-10-14_025237_7pGuOn.log</t>
  </si>
  <si>
    <t>/nas/mictau/XP_2012_01_12__0434/tests/ppc/safe/safe098_tso.cav11.goto_ALL_CLAIMS_2012-10-14_025242_nH8Egi.log</t>
  </si>
  <si>
    <t>/nas/mictau/XP_2012_01_12__0434/tests/ppc/safe/safe098_tso.goto_ALL_CLAIMS_2012-10-14_025539_ew5bgt.log</t>
  </si>
  <si>
    <t>/nas/mictau/XP_2012_01_12__0434/tests/ppc/safe/safe098_tso.oepc.goto_ALL_CLAIMS_2012-10-14_025544_LVcDFF.log</t>
  </si>
  <si>
    <t>/nas/mictau/XP_2012_01_12__0434/tests/ppc/safe/safe097_tso.goto_ALL_CLAIMS_2012-10-14_025049_1iQ16u.log</t>
  </si>
  <si>
    <t>/nas/mictau/XP_2012_01_12__0434/tests/ppc/safe/safe097_tso.oepc.goto_ALL_CLAIMS_2012-10-14_025054_wI0LoK.log</t>
  </si>
  <si>
    <t>/nas/mictau/XP_2012_01_12__0434/tests/ppc/safe/safe097_tso.opt.goto_ALL_CLAIMS_2012-10-14_025059_WhbNYb.log</t>
  </si>
  <si>
    <t>/nas/mictau/XP_2012_01_12__0434/tests/ppc/safe/safe098_power.goto_ALL_CLAIMS_2012-10-14_025625_azs77f.log</t>
  </si>
  <si>
    <t>ppc/safe/safe098</t>
  </si>
  <si>
    <t>/nas/mictau/XP_2012_01_12__0434/tests/ppc/safe/safe098_power.oepc.goto_ALL_CLAIMS_2012-10-14_025846_PaQNgc.log</t>
  </si>
  <si>
    <t>/nas/mictau/XP_2012_01_12__0434/tests/ppc/safe/safe098_power.opt.goto_ALL_CLAIMS_2012-10-14_030108_qVRwz0.log</t>
  </si>
  <si>
    <t>/nas/mictau/XP_2012_01_12__0434/tests/ppc/safe/safe100_pso.opt.goto_ALL_CLAIMS_2012-10-14_030831_JXj5el.log</t>
  </si>
  <si>
    <t>/nas/mictau/XP_2012_01_12__0434/tests/ppc/safe/safe100_rmo.goto_ALL_CLAIMS_2012-10-14_030836_hRerUT.log</t>
  </si>
  <si>
    <t>/nas/mictau/XP_2012_01_12__0434/tests/ppc/safe/safe100_rmo.oepc.goto_ALL_CLAIMS_2012-10-14_030841_lCyBAp.log</t>
  </si>
  <si>
    <t>/nas/mictau/XP_2012_01_12__0434/tests/ppc/safe/safe100_rmo.opt.goto_ALL_CLAIMS_2012-10-14_030846_jG69z8.log</t>
  </si>
  <si>
    <t>/nas/mictau/XP_2012_01_12__0434/tests/ppc/safe/safe099_rmo.oepc.goto_ALL_CLAIMS_2012-10-14_030551_U9OzXn.log</t>
  </si>
  <si>
    <t>/nas/mictau/XP_2012_01_12__0434/tests/ppc/safe/safe099_rmo.opt.goto_ALL_CLAIMS_2012-10-14_030556_VHH8k3.log</t>
  </si>
  <si>
    <t>/nas/mictau/XP_2012_01_12__0434/tests/ppc/safe/safe099_sc.goto_ALL_CLAIMS_2012-10-14_030329_dkM5lq.log</t>
  </si>
  <si>
    <t>/nas/mictau/XP_2012_01_12__0434/tests/ppc/safe/safe099_tso.cav11.goto_ALL_CLAIMS_2012-10-14_030335_lyPc5W.log</t>
  </si>
  <si>
    <t>/nas/mictau/XP_2012_01_12__0434/tests/ppc/safe/safe099_tso.goto_ALL_CLAIMS_2012-10-14_030515_YS9g3x.log</t>
  </si>
  <si>
    <t>/nas/mictau/XP_2012_01_12__0434/tests/ppc/safe/safe099_tso.oepc.goto_ALL_CLAIMS_2012-10-14_030520_g7G10z.log</t>
  </si>
  <si>
    <t>/nas/mictau/XP_2012_01_12__0434/tests/ppc/safe/safe099_tso.opt.goto_ALL_CLAIMS_2012-10-14_030526_TOgFbk.log</t>
  </si>
  <si>
    <t>/nas/mictau/XP_2012_01_12__0434/tests/ppc/safe/safe100_power.goto_ALL_CLAIMS_2012-10-14_030851_r9vUt9.log</t>
  </si>
  <si>
    <t>ppc/safe/safe100</t>
  </si>
  <si>
    <t>/nas/mictau/XP_2012_01_12__0434/tests/ppc/safe/safe098_tso.opt.goto_ALL_CLAIMS_2012-10-14_025549_mY5tz6.log</t>
  </si>
  <si>
    <t>/nas/mictau/XP_2012_01_12__0434/tests/ppc/safe/safe099_power.goto_ALL_CLAIMS_2012-10-14_030601_Kgu7C9.log</t>
  </si>
  <si>
    <t>ppc/safe/safe099</t>
  </si>
  <si>
    <t>/nas/mictau/XP_2012_01_12__0434/tests/ppc/safe/safe099_power.oepc.goto_ALL_CLAIMS_2012-10-14_030606_mCeAL3.log</t>
  </si>
  <si>
    <t>/nas/mictau/XP_2012_01_12__0434/tests/ppc/safe/safe099_power.opt.goto_ALL_CLAIMS_2012-10-14_030611_jCbXfS.log</t>
  </si>
  <si>
    <t>/nas/mictau/XP_2012_01_12__0434/tests/ppc/safe/safe099_pso.goto_ALL_CLAIMS_2012-10-14_030531_WItYM8.log</t>
  </si>
  <si>
    <t>/nas/mictau/XP_2012_01_12__0434/tests/ppc/safe/safe101_rmo.goto_ALL_CLAIMS_2012-10-14_031139_jmKST9.log</t>
  </si>
  <si>
    <t>/nas/mictau/XP_2012_01_12__0434/tests/ppc/safe/safe101_rmo.oepc.goto_ALL_CLAIMS_2012-10-14_031144_mCGr7D.log</t>
  </si>
  <si>
    <t>/nas/mictau/XP_2012_01_12__0434/tests/ppc/safe/safe101_rmo.opt.goto_ALL_CLAIMS_2012-10-14_031149_rT0wdB.log</t>
  </si>
  <si>
    <t>/nas/mictau/XP_2012_01_12__0434/tests/ppc/safe/safe101_sc.goto_ALL_CLAIMS_2012-10-14_030936_tVL9fS.log</t>
  </si>
  <si>
    <t>/nas/mictau/XP_2012_01_12__0434/tests/ppc/safe/safe101_tso.cav11.goto_ALL_CLAIMS_2012-10-14_030941_TZ5FcU.log</t>
  </si>
  <si>
    <t>/nas/mictau/XP_2012_01_12__0434/tests/ppc/safe/safe100_sc.goto_ALL_CLAIMS_2012-10-14_030616_bi83fc.log</t>
  </si>
  <si>
    <t>/nas/mictau/XP_2012_01_12__0434/tests/ppc/safe/safe100_tso.cav11.goto_ALL_CLAIMS_2012-10-14_030621_fdEJKr.log</t>
  </si>
  <si>
    <t>/nas/mictau/XP_2012_01_12__0434/tests/ppc/safe/safe100_tso.goto_ALL_CLAIMS_2012-10-14_030805_dE79y1.log</t>
  </si>
  <si>
    <t>/nas/mictau/XP_2012_01_12__0434/tests/ppc/safe/safe100_tso.oepc.goto_ALL_CLAIMS_2012-10-14_030810_9ue974.log</t>
  </si>
  <si>
    <t>/nas/mictau/XP_2012_01_12__0434/tests/ppc/safe/safe100_tso.opt.goto_ALL_CLAIMS_2012-10-14_030815_4Jb3tR.log</t>
  </si>
  <si>
    <t>/nas/mictau/XP_2012_01_12__0434/tests/ppc/safe/safe101_power.goto_ALL_CLAIMS_2012-10-14_031154_T7CHfJ.log</t>
  </si>
  <si>
    <t>ppc/safe/safe101</t>
  </si>
  <si>
    <t>/nas/mictau/XP_2012_01_12__0434/tests/ppc/safe/safe101_power.oepc.goto_ALL_CLAIMS_2012-10-14_031211_KavBlw.log</t>
  </si>
  <si>
    <t>/nas/mictau/XP_2012_01_12__0434/tests/ppc/safe/safe101_power.opt.goto_ALL_CLAIMS_2012-10-14_031227_uZ9Xr1.log</t>
  </si>
  <si>
    <t>/nas/mictau/XP_2012_01_12__0434/tests/ppc/safe/safe100_power.oepc.goto_ALL_CLAIMS_2012-10-14_030906_GkS1tD.log</t>
  </si>
  <si>
    <t>/nas/mictau/XP_2012_01_12__0434/tests/ppc/safe/safe100_power.opt.goto_ALL_CLAIMS_2012-10-14_030921_4Rtgwf.log</t>
  </si>
  <si>
    <t>/nas/mictau/XP_2012_01_12__0434/tests/ppc/safe/safe100_pso.goto_ALL_CLAIMS_2012-10-14_030820_zskXLp.log</t>
  </si>
  <si>
    <t>/nas/mictau/XP_2012_01_12__0434/tests/ppc/safe/safe100_pso.oepc.goto_ALL_CLAIMS_2012-10-14_030826_UANSjj.log</t>
  </si>
  <si>
    <t>/nas/mictau/XP_2012_01_12__0434/tests/ppc/safe/safe102_rmo.oepc.goto_ALL_CLAIMS_2012-10-14_031544_8Izcp1.log</t>
  </si>
  <si>
    <t>/nas/mictau/XP_2012_01_12__0434/tests/ppc/safe/safe102_rmo.opt.goto_ALL_CLAIMS_2012-10-14_031549_Uuj6HF.log</t>
  </si>
  <si>
    <t>/nas/mictau/XP_2012_01_12__0434/tests/ppc/safe/safe102_sc.goto_ALL_CLAIMS_2012-10-14_031244_p8kvwC.log</t>
  </si>
  <si>
    <t>/nas/mictau/XP_2012_01_12__0434/tests/ppc/safe/safe102_tso.cav11.goto_ALL_CLAIMS_2012-10-14_031249_wzVPB5.log</t>
  </si>
  <si>
    <t>/nas/mictau/XP_2012_01_12__0434/tests/ppc/safe/safe102_tso.goto_ALL_CLAIMS_2012-10-14_031508_austWy.log</t>
  </si>
  <si>
    <t>/nas/mictau/XP_2012_01_12__0434/tests/ppc/safe/safe102_tso.oepc.goto_ALL_CLAIMS_2012-10-14_031513_TSfzpV.log</t>
  </si>
  <si>
    <t>/nas/mictau/XP_2012_01_12__0434/tests/ppc/safe/safe101_tso.goto_ALL_CLAIMS_2012-10-14_031109_7dLyrW.log</t>
  </si>
  <si>
    <t>/nas/mictau/XP_2012_01_12__0434/tests/ppc/safe/safe101_tso.oepc.goto_ALL_CLAIMS_2012-10-14_031114_gUoLfh.log</t>
  </si>
  <si>
    <t>/nas/mictau/XP_2012_01_12__0434/tests/ppc/safe/safe101_tso.opt.goto_ALL_CLAIMS_2012-10-14_031119_UiLkST.log</t>
  </si>
  <si>
    <t>/nas/mictau/XP_2012_01_12__0434/tests/ppc/safe/safe102_power.goto_ALL_CLAIMS_2012-10-14_031554_IDIrhX.log</t>
  </si>
  <si>
    <t>ppc/safe/safe102</t>
  </si>
  <si>
    <t>/nas/mictau/XP_2012_01_12__0434/tests/ppc/safe/safe102_power.oepc.goto_ALL_CLAIMS_2012-10-14_031559_Peb0yF.log</t>
  </si>
  <si>
    <t>/nas/mictau/XP_2012_01_12__0434/tests/ppc/safe/safe102_power.opt.goto_ALL_CLAIMS_2012-10-14_031604_54rOMk.log</t>
  </si>
  <si>
    <t>/nas/mictau/XP_2012_01_12__0434/tests/ppc/safe/safe102_pso.goto_ALL_CLAIMS_2012-10-14_031523_ymbHSh.log</t>
  </si>
  <si>
    <t>/nas/mictau/XP_2012_01_12__0434/tests/ppc/safe/safe102_pso.oepc.goto_ALL_CLAIMS_2012-10-14_031528_Pdt20B.log</t>
  </si>
  <si>
    <t>/nas/mictau/XP_2012_01_12__0434/tests/ppc/safe/safe101_pso.goto_ALL_CLAIMS_2012-10-14_031124_fhZsLj.log</t>
  </si>
  <si>
    <t>/nas/mictau/XP_2012_01_12__0434/tests/ppc/safe/safe101_pso.oepc.goto_ALL_CLAIMS_2012-10-14_031129_K6QVHh.log</t>
  </si>
  <si>
    <t>/nas/mictau/XP_2012_01_12__0434/tests/ppc/safe/safe101_pso.opt.goto_ALL_CLAIMS_2012-10-14_031134_FIRzS2.log</t>
  </si>
  <si>
    <t>/nas/mictau/XP_2012_01_12__0434/tests/ppc/safe/safe103_rmo.opt.goto_ALL_CLAIMS_2012-10-14_031812_zFkO5E.log</t>
  </si>
  <si>
    <t>/nas/mictau/XP_2012_01_12__0434/tests/ppc/safe/safe103_sc.goto_ALL_CLAIMS_2012-10-14_031609_nIM604.log</t>
  </si>
  <si>
    <t>/nas/mictau/XP_2012_01_12__0434/tests/ppc/safe/safe103_tso.cav11.goto_ALL_CLAIMS_2012-10-14_031614_Rg6NOx.log</t>
  </si>
  <si>
    <t>/nas/mictau/XP_2012_01_12__0434/tests/ppc/safe/safe103_tso.goto_ALL_CLAIMS_2012-10-14_031732_tgCS9b.log</t>
  </si>
  <si>
    <t>/nas/mictau/XP_2012_01_12__0434/tests/ppc/safe/safe103_tso.oepc.goto_ALL_CLAIMS_2012-10-14_031737_32KSr3.log</t>
  </si>
  <si>
    <t>/nas/mictau/XP_2012_01_12__0434/tests/ppc/safe/safe103_tso.opt.goto_ALL_CLAIMS_2012-10-14_031742_eNK6TS.log</t>
  </si>
  <si>
    <t>/nas/mictau/XP_2012_01_12__0434/tests/ppc/safe/safe104_power.goto_ALL_CLAIMS_2012-10-14_031946_qKU3Z5.log</t>
  </si>
  <si>
    <t>ppc/safe/safe104</t>
  </si>
  <si>
    <t>/nas/mictau/XP_2012_01_12__0434/tests/ppc/safe/safe102_tso.opt.goto_ALL_CLAIMS_2012-10-14_031518_I88n8l.log</t>
  </si>
  <si>
    <t>/nas/mictau/XP_2012_01_12__0434/tests/ppc/safe/safe103_power.goto_ALL_CLAIMS_2012-10-14_031817_jnwdHz.log</t>
  </si>
  <si>
    <t>ppc/safe/safe103</t>
  </si>
  <si>
    <t>/nas/mictau/XP_2012_01_12__0434/tests/ppc/safe/safe103_power.oepc.goto_ALL_CLAIMS_2012-10-14_031827_uCNagu.log</t>
  </si>
  <si>
    <t>/nas/mictau/XP_2012_01_12__0434/tests/ppc/safe/safe103_power.opt.goto_ALL_CLAIMS_2012-10-14_031837_TPUS96.log</t>
  </si>
  <si>
    <t>/nas/mictau/XP_2012_01_12__0434/tests/ppc/safe/safe103_pso.goto_ALL_CLAIMS_2012-10-14_031747_Bq4TaB.log</t>
  </si>
  <si>
    <t>/nas/mictau/XP_2012_01_12__0434/tests/ppc/safe/safe103_pso.oepc.goto_ALL_CLAIMS_2012-10-14_031752_PlQSlh.log</t>
  </si>
  <si>
    <t>/nas/mictau/XP_2012_01_12__0434/tests/ppc/safe/safe103_pso.opt.goto_ALL_CLAIMS_2012-10-14_031757_WmutHH.log</t>
  </si>
  <si>
    <t>/nas/mictau/XP_2012_01_12__0434/tests/ppc/safe/safe103_rmo.goto_ALL_CLAIMS_2012-10-14_031802_Aw3Ckj.log</t>
  </si>
  <si>
    <t>/nas/mictau/XP_2012_01_12__0434/tests/ppc/safe/safe102_pso.opt.goto_ALL_CLAIMS_2012-10-14_031533_qeNnt8.log</t>
  </si>
  <si>
    <t>/nas/mictau/XP_2012_01_12__0434/tests/ppc/safe/safe102_rmo.goto_ALL_CLAIMS_2012-10-14_031538_YzJZZk.log</t>
  </si>
  <si>
    <t>/nas/mictau/XP_2012_01_12__0434/tests/ppc/safe/safe104_sc.goto_ALL_CLAIMS_2012-10-14_031846_hsQFyx.log</t>
  </si>
  <si>
    <t>/nas/mictau/XP_2012_01_12__0434/tests/ppc/safe/safe104_tso.cav11.goto_ALL_CLAIMS_2012-10-14_031851_ETQAT8.log</t>
  </si>
  <si>
    <t>/nas/mictau/XP_2012_01_12__0434/tests/ppc/safe/safe104_tso.goto_ALL_CLAIMS_2012-10-14_031901_MqOKuq.log</t>
  </si>
  <si>
    <t>/nas/mictau/XP_2012_01_12__0434/tests/ppc/safe/safe104_tso.oepc.goto_ALL_CLAIMS_2012-10-14_031906_5W6kdf.log</t>
  </si>
  <si>
    <t>/nas/mictau/XP_2012_01_12__0434/tests/ppc/safe/safe104_tso.opt.goto_ALL_CLAIMS_2012-10-14_031911_YEQ8KW.log</t>
  </si>
  <si>
    <t>/nas/mictau/XP_2012_01_12__0434/tests/ppc/safe/safe105_power.goto_ALL_CLAIMS_2012-10-14_032222_2GVOke.log</t>
  </si>
  <si>
    <t>ppc/safe/safe105</t>
  </si>
  <si>
    <t>/nas/mictau/XP_2012_01_12__0434/tests/ppc/safe/safe105_power.oepc.goto_ALL_CLAIMS_2012-10-14_032356_TzUVYF.log</t>
  </si>
  <si>
    <t>/nas/mictau/XP_2012_01_12__0434/tests/ppc/safe/safe105_power.opt.goto_ALL_CLAIMS_2012-10-14_032530_60cZIK.log</t>
  </si>
  <si>
    <t>/nas/mictau/XP_2012_01_12__0434/tests/ppc/safe/safe104_power.oepc.goto_ALL_CLAIMS_2012-10-14_031951_O16vHZ.log</t>
  </si>
  <si>
    <t>/nas/mictau/XP_2012_01_12__0434/tests/ppc/safe/safe104_power.opt.goto_ALL_CLAIMS_2012-10-14_031956_Mok97g.log</t>
  </si>
  <si>
    <t>/nas/mictau/XP_2012_01_12__0434/tests/ppc/safe/safe104_pso.goto_ALL_CLAIMS_2012-10-14_031916_AbA1gE.log</t>
  </si>
  <si>
    <t>/nas/mictau/XP_2012_01_12__0434/tests/ppc/safe/safe104_pso.oepc.goto_ALL_CLAIMS_2012-10-14_031921_04cBr6.log</t>
  </si>
  <si>
    <t>/nas/mictau/XP_2012_01_12__0434/tests/ppc/safe/safe104_pso.opt.goto_ALL_CLAIMS_2012-10-14_031926_GXma5W.log</t>
  </si>
  <si>
    <t>/nas/mictau/XP_2012_01_12__0434/tests/ppc/safe/safe104_rmo.goto_ALL_CLAIMS_2012-10-14_031931_AoaxKa.log</t>
  </si>
  <si>
    <t>/nas/mictau/XP_2012_01_12__0434/tests/ppc/safe/safe104_rmo.oepc.goto_ALL_CLAIMS_2012-10-14_031935_LkToyJ.log</t>
  </si>
  <si>
    <t>/nas/mictau/XP_2012_01_12__0434/tests/ppc/safe/safe104_rmo.opt.goto_ALL_CLAIMS_2012-10-14_031940_5oGuZV.log</t>
  </si>
  <si>
    <t>/nas/mictau/XP_2012_01_12__0434/tests/ppc/safe/safe103_rmo.oepc.goto_ALL_CLAIMS_2012-10-14_031807_sgv9dF.log</t>
  </si>
  <si>
    <t>/nas/mictau/XP_2012_01_12__0434/tests/ppc/safe/safe105_tso.oepc.goto_ALL_CLAIMS_2012-10-14_032141_luC4BN.log</t>
  </si>
  <si>
    <t>/nas/mictau/XP_2012_01_12__0434/tests/ppc/safe/safe105_tso.opt.goto_ALL_CLAIMS_2012-10-14_032146_7QvSkp.log</t>
  </si>
  <si>
    <t>/nas/mictau/XP_2012_01_12__0434/tests/ppc/safe/safe106_power.goto_ALL_CLAIMS_2012-10-14_032833_BY7OtG.log</t>
  </si>
  <si>
    <t>ppc/safe/safe106</t>
  </si>
  <si>
    <t>/nas/mictau/XP_2012_01_12__0434/tests/ppc/safe/safe106_power.oepc.goto_ALL_CLAIMS_2012-10-14_032838_zoCGPK.log</t>
  </si>
  <si>
    <t>/nas/mictau/XP_2012_01_12__0434/tests/ppc/safe/safe106_power.opt.goto_ALL_CLAIMS_2012-10-14_032844_mPSXdq.log</t>
  </si>
  <si>
    <t>/nas/mictau/XP_2012_01_12__0434/tests/ppc/safe/safe106_pso.goto_ALL_CLAIMS_2012-10-14_032803_FHY7Tr.log</t>
  </si>
  <si>
    <t>/nas/mictau/XP_2012_01_12__0434/tests/ppc/safe/safe106_pso.oepc.goto_ALL_CLAIMS_2012-10-14_032808_2nDqhx.log</t>
  </si>
  <si>
    <t>/nas/mictau/XP_2012_01_12__0434/tests/ppc/safe/safe106_pso.opt.goto_ALL_CLAIMS_2012-10-14_032813_4HXoqc.log</t>
  </si>
  <si>
    <t>/nas/mictau/XP_2012_01_12__0434/tests/ppc/safe/safe105_pso.goto_ALL_CLAIMS_2012-10-14_032152_X2YpPd.log</t>
  </si>
  <si>
    <t>/nas/mictau/XP_2012_01_12__0434/tests/ppc/safe/safe105_pso.oepc.goto_ALL_CLAIMS_2012-10-14_032157_RLtTWS.log</t>
  </si>
  <si>
    <t>/nas/mictau/XP_2012_01_12__0434/tests/ppc/safe/safe105_pso.opt.goto_ALL_CLAIMS_2012-10-14_032202_3t8mMq.log</t>
  </si>
  <si>
    <t>/nas/mictau/XP_2012_01_12__0434/tests/ppc/safe/safe105_rmo.goto_ALL_CLAIMS_2012-10-14_032207_qWUJ1Q.log</t>
  </si>
  <si>
    <t>/nas/mictau/XP_2012_01_12__0434/tests/ppc/safe/safe105_rmo.oepc.goto_ALL_CLAIMS_2012-10-14_032212_aSSxgN.log</t>
  </si>
  <si>
    <t>/nas/mictau/XP_2012_01_12__0434/tests/ppc/safe/safe105_rmo.opt.goto_ALL_CLAIMS_2012-10-14_032217_kPKlYv.log</t>
  </si>
  <si>
    <t>/nas/mictau/XP_2012_01_12__0434/tests/ppc/safe/safe105_sc.goto_ALL_CLAIMS_2012-10-14_032001_gUJuuq.log</t>
  </si>
  <si>
    <t>/nas/mictau/XP_2012_01_12__0434/tests/ppc/safe/safe105_tso.cav11.goto_ALL_CLAIMS_2012-10-14_032006_UaPkg8.log</t>
  </si>
  <si>
    <t>/nas/mictau/XP_2012_01_12__0434/tests/ppc/safe/safe105_tso.goto_ALL_CLAIMS_2012-10-14_032136_Mqsh5S.log</t>
  </si>
  <si>
    <t>/nas/mictau/XP_2012_01_12__0434/tests/ppc/safe/safe108_power.oepc.goto_ALL_CLAIMS_2012-10-14_033410_6hv9JC.log</t>
  </si>
  <si>
    <t>/nas/mictau/XP_2012_01_12__0434/tests/ppc/safe/safe107_power.goto_ALL_CLAIMS_2012-10-14_033121_FDhgA6.log</t>
  </si>
  <si>
    <t>ppc/safe/safe107</t>
  </si>
  <si>
    <t>/nas/mictau/XP_2012_01_12__0434/tests/ppc/safe/safe107_power.oepc.goto_ALL_CLAIMS_2012-10-14_033126_j5W2kD.log</t>
  </si>
  <si>
    <t>/nas/mictau/XP_2012_01_12__0434/tests/ppc/safe/safe107_power.opt.goto_ALL_CLAIMS_2012-10-14_033131_qA7Phh.log</t>
  </si>
  <si>
    <t>/nas/mictau/XP_2012_01_12__0434/tests/ppc/safe/safe107_pso.goto_ALL_CLAIMS_2012-10-14_033052_Uh7gF6.log</t>
  </si>
  <si>
    <t>/nas/mictau/XP_2012_01_12__0434/tests/ppc/safe/safe107_pso.oepc.goto_ALL_CLAIMS_2012-10-14_033056_Usipfx.log</t>
  </si>
  <si>
    <t>/nas/mictau/XP_2012_01_12__0434/tests/ppc/safe/safe107_pso.opt.goto_ALL_CLAIMS_2012-10-14_033101_8D7pnt.log</t>
  </si>
  <si>
    <t>/nas/mictau/XP_2012_01_12__0434/tests/ppc/safe/safe107_rmo.goto_ALL_CLAIMS_2012-10-14_033106_ws4lI1.log</t>
  </si>
  <si>
    <t>/nas/mictau/XP_2012_01_12__0434/tests/ppc/safe/safe107_rmo.oepc.goto_ALL_CLAIMS_2012-10-14_033111_Ml50PC.log</t>
  </si>
  <si>
    <t>/nas/mictau/XP_2012_01_12__0434/tests/ppc/safe/safe106_rmo.goto_ALL_CLAIMS_2012-10-14_032819_ryJE5w.log</t>
  </si>
  <si>
    <t>/nas/mictau/XP_2012_01_12__0434/tests/ppc/safe/safe106_rmo.oepc.goto_ALL_CLAIMS_2012-10-14_032823_2ARzgH.log</t>
  </si>
  <si>
    <t>/nas/mictau/XP_2012_01_12__0434/tests/ppc/safe/safe106_rmo.opt.goto_ALL_CLAIMS_2012-10-14_032828_fvf18k.log</t>
  </si>
  <si>
    <t>/nas/mictau/XP_2012_01_12__0434/tests/ppc/safe/safe106_sc.goto_ALL_CLAIMS_2012-10-14_032704_lALoN2.log</t>
  </si>
  <si>
    <t>/nas/mictau/XP_2012_01_12__0434/tests/ppc/safe/safe106_tso.cav11.goto_ALL_CLAIMS_2012-10-14_032710_rcZug6.log</t>
  </si>
  <si>
    <t>/nas/mictau/XP_2012_01_12__0434/tests/ppc/safe/safe106_tso.goto_ALL_CLAIMS_2012-10-14_032748_Mpu2SB.log</t>
  </si>
  <si>
    <t>/nas/mictau/XP_2012_01_12__0434/tests/ppc/safe/safe106_tso.oepc.goto_ALL_CLAIMS_2012-10-14_032753_jdz5ES.log</t>
  </si>
  <si>
    <t>/nas/mictau/XP_2012_01_12__0434/tests/ppc/safe/safe106_tso.opt.goto_ALL_CLAIMS_2012-10-14_032758_Zo1Eu7.log</t>
  </si>
  <si>
    <t>/nas/mictau/XP_2012_01_12__0434/tests/ppc/safe/safe109_power.oepc.goto_ALL_CLAIMS_2012-10-14_033706_bVAuFr.log</t>
  </si>
  <si>
    <t>/nas/mictau/XP_2012_01_12__0434/tests/ppc/safe/safe109_power.opt.goto_ALL_CLAIMS_2012-10-14_033716_G6VMKP.log</t>
  </si>
  <si>
    <t>/nas/mictau/XP_2012_01_12__0434/tests/ppc/safe/safe108_power.opt.goto_ALL_CLAIMS_2012-10-14_033423_UC0akK.log</t>
  </si>
  <si>
    <t>/nas/mictau/XP_2012_01_12__0434/tests/ppc/safe/safe108_pso.goto_ALL_CLAIMS_2012-10-14_033328_bLT5WY.log</t>
  </si>
  <si>
    <t>/nas/mictau/XP_2012_01_12__0434/tests/ppc/safe/safe108_pso.oepc.goto_ALL_CLAIMS_2012-10-14_033333_Xj7dnu.log</t>
  </si>
  <si>
    <t>/nas/mictau/XP_2012_01_12__0434/tests/ppc/safe/safe108_pso.opt.goto_ALL_CLAIMS_2012-10-14_033338_vtfOTT.log</t>
  </si>
  <si>
    <t>/nas/mictau/XP_2012_01_12__0434/tests/ppc/safe/safe108_rmo.goto_ALL_CLAIMS_2012-10-14_033343_NXWgyI.log</t>
  </si>
  <si>
    <t>/nas/mictau/XP_2012_01_12__0434/tests/ppc/safe/safe108_rmo.oepc.goto_ALL_CLAIMS_2012-10-14_033348_mXAluO.log</t>
  </si>
  <si>
    <t>/nas/mictau/XP_2012_01_12__0434/tests/ppc/safe/safe108_rmo.opt.goto_ALL_CLAIMS_2012-10-14_033353_pvBoN3.log</t>
  </si>
  <si>
    <t>/nas/mictau/XP_2012_01_12__0434/tests/ppc/safe/safe108_sc.goto_ALL_CLAIMS_2012-10-14_033137_aJcv66.log</t>
  </si>
  <si>
    <t>/nas/mictau/XP_2012_01_12__0434/tests/ppc/safe/safe107_rmo.opt.goto_ALL_CLAIMS_2012-10-14_033116_SEgQ7h.log</t>
  </si>
  <si>
    <t>/nas/mictau/XP_2012_01_12__0434/tests/ppc/safe/safe107_sc.goto_ALL_CLAIMS_2012-10-14_032849_xP8m6G.log</t>
  </si>
  <si>
    <t>/nas/mictau/XP_2012_01_12__0434/tests/ppc/safe/safe107_tso.cav11.goto_ALL_CLAIMS_2012-10-14_032854_XiKBnS.log</t>
  </si>
  <si>
    <t>/nas/mictau/XP_2012_01_12__0434/tests/ppc/safe/safe107_tso.goto_ALL_CLAIMS_2012-10-14_033036_HYhQ4s.log</t>
  </si>
  <si>
    <t>/nas/mictau/XP_2012_01_12__0434/tests/ppc/safe/safe107_tso.oepc.goto_ALL_CLAIMS_2012-10-14_033041_4M3tTV.log</t>
  </si>
  <si>
    <t>/nas/mictau/XP_2012_01_12__0434/tests/ppc/safe/safe107_tso.opt.goto_ALL_CLAIMS_2012-10-14_033046_PST9Pj.log</t>
  </si>
  <si>
    <t>/nas/mictau/XP_2012_01_12__0434/tests/ppc/safe/safe108_power.goto_ALL_CLAIMS_2012-10-14_033358_gsxA68.log</t>
  </si>
  <si>
    <t>ppc/safe/safe108</t>
  </si>
  <si>
    <t>/nas/mictau/XP_2012_01_12__0434/tests/ppc/safe/safe110_power.oepc.goto_ALL_CLAIMS_2012-10-14_033925_yFmoR0.log</t>
  </si>
  <si>
    <t>/nas/mictau/XP_2012_01_12__0434/tests/ppc/safe/safe110_power.opt.goto_ALL_CLAIMS_2012-10-14_033930_bIiFvo.log</t>
  </si>
  <si>
    <t>/nas/mictau/XP_2012_01_12__0434/tests/ppc/safe/safe110_pso.goto_ALL_CLAIMS_2012-10-14_033851_EMOZTS.log</t>
  </si>
  <si>
    <t>/nas/mictau/XP_2012_01_12__0434/tests/ppc/safe/safe110_pso.oepc.goto_ALL_CLAIMS_2012-10-14_033855_EQx8FJ.log</t>
  </si>
  <si>
    <t>/nas/mictau/XP_2012_01_12__0434/tests/ppc/safe/safe109_pso.goto_ALL_CLAIMS_2012-10-14_033627_SeFjQ4.log</t>
  </si>
  <si>
    <t>/nas/mictau/XP_2012_01_12__0434/tests/ppc/safe/safe109_pso.oepc.goto_ALL_CLAIMS_2012-10-14_033632_OzW16b.log</t>
  </si>
  <si>
    <t>/nas/mictau/XP_2012_01_12__0434/tests/ppc/safe/safe109_pso.opt.goto_ALL_CLAIMS_2012-10-14_033637_LBnoPh.log</t>
  </si>
  <si>
    <t>/nas/mictau/XP_2012_01_12__0434/tests/ppc/safe/safe109_rmo.goto_ALL_CLAIMS_2012-10-14_033642_5uCBmJ.log</t>
  </si>
  <si>
    <t>/nas/mictau/XP_2012_01_12__0434/tests/ppc/safe/safe109_rmo.oepc.goto_ALL_CLAIMS_2012-10-14_033647_vIhc0J.log</t>
  </si>
  <si>
    <t>/nas/mictau/XP_2012_01_12__0434/tests/ppc/safe/safe109_rmo.opt.goto_ALL_CLAIMS_2012-10-14_033652_SYUtiF.log</t>
  </si>
  <si>
    <t>/nas/mictau/XP_2012_01_12__0434/tests/ppc/safe/safe109_sc.goto_ALL_CLAIMS_2012-10-14_033435_yFNAb3.log</t>
  </si>
  <si>
    <t>/nas/mictau/XP_2012_01_12__0434/tests/ppc/safe/safe109_tso.cav11.goto_ALL_CLAIMS_2012-10-14_033440_AnVSdR.log</t>
  </si>
  <si>
    <t>/nas/mictau/XP_2012_01_12__0434/tests/ppc/safe/safe108_tso.cav11.goto_ALL_CLAIMS_2012-10-14_033142_hhuoGb.log</t>
  </si>
  <si>
    <t>/nas/mictau/XP_2012_01_12__0434/tests/ppc/safe/safe108_tso.goto_ALL_CLAIMS_2012-10-14_033313_gObiuK.log</t>
  </si>
  <si>
    <t>/nas/mictau/XP_2012_01_12__0434/tests/ppc/safe/safe108_tso.oepc.goto_ALL_CLAIMS_2012-10-14_033318_8uuRUt.log</t>
  </si>
  <si>
    <t>/nas/mictau/XP_2012_01_12__0434/tests/ppc/safe/safe108_tso.opt.goto_ALL_CLAIMS_2012-10-14_033323_IazPl5.log</t>
  </si>
  <si>
    <t>/nas/mictau/XP_2012_01_12__0434/tests/ppc/safe/safe109_power.goto_ALL_CLAIMS_2012-10-14_033657_kN4Bou.log</t>
  </si>
  <si>
    <t>ppc/safe/safe109</t>
  </si>
  <si>
    <t>/nas/mictau/XP_2012_01_12__0434/tests/ppc/safe/safe111_power.opt.goto_ALL_CLAIMS_2012-10-14_034137_HUvKhg.log</t>
  </si>
  <si>
    <t>/nas/mictau/XP_2012_01_12__0434/tests/ppc/safe/safe111_pso.goto_ALL_CLAIMS_2012-10-14_034056_zT87sX.log</t>
  </si>
  <si>
    <t>/nas/mictau/XP_2012_01_12__0434/tests/ppc/safe/safe111_pso.oepc.goto_ALL_CLAIMS_2012-10-14_034101_E3Kivu.log</t>
  </si>
  <si>
    <t>/nas/mictau/XP_2012_01_12__0434/tests/ppc/safe/safe111_pso.opt.goto_ALL_CLAIMS_2012-10-14_034106_FCvrj1.log</t>
  </si>
  <si>
    <t>/nas/mictau/XP_2012_01_12__0434/tests/ppc/safe/safe111_rmo.goto_ALL_CLAIMS_2012-10-14_034111_oRUDw3.log</t>
  </si>
  <si>
    <t>/nas/mictau/XP_2012_01_12__0434/tests/ppc/safe/safe110_pso.opt.goto_ALL_CLAIMS_2012-10-14_033900_5wTmqz.log</t>
  </si>
  <si>
    <t>/nas/mictau/XP_2012_01_12__0434/tests/ppc/safe/safe110_rmo.goto_ALL_CLAIMS_2012-10-14_033906_soGpNs.log</t>
  </si>
  <si>
    <t>/nas/mictau/XP_2012_01_12__0434/tests/ppc/safe/safe110_rmo.oepc.goto_ALL_CLAIMS_2012-10-14_033910_b3VHJa.log</t>
  </si>
  <si>
    <t>/nas/mictau/XP_2012_01_12__0434/tests/ppc/safe/safe110_rmo.opt.goto_ALL_CLAIMS_2012-10-14_033915_dj8lEr.log</t>
  </si>
  <si>
    <t>/nas/mictau/XP_2012_01_12__0434/tests/ppc/safe/safe110_sc.goto_ALL_CLAIMS_2012-10-14_033725_mDN7Vs.log</t>
  </si>
  <si>
    <t>/nas/mictau/XP_2012_01_12__0434/tests/ppc/safe/safe110_tso.cav11.goto_ALL_CLAIMS_2012-10-14_033730_rSRLy6.log</t>
  </si>
  <si>
    <t>/nas/mictau/XP_2012_01_12__0434/tests/ppc/safe/safe110_tso.goto_ALL_CLAIMS_2012-10-14_033835_aC8uqk.log</t>
  </si>
  <si>
    <t>/nas/mictau/XP_2012_01_12__0434/tests/ppc/safe/safe110_tso.oepc.goto_ALL_CLAIMS_2012-10-14_033840_pvpEZ3.log</t>
  </si>
  <si>
    <t>/nas/mictau/XP_2012_01_12__0434/tests/ppc/safe/safe109_tso.goto_ALL_CLAIMS_2012-10-14_033612_dVKlJs.log</t>
  </si>
  <si>
    <t>/nas/mictau/XP_2012_01_12__0434/tests/ppc/safe/safe109_tso.oepc.goto_ALL_CLAIMS_2012-10-14_033617_RUUPfB.log</t>
  </si>
  <si>
    <t>/nas/mictau/XP_2012_01_12__0434/tests/ppc/safe/safe109_tso.opt.goto_ALL_CLAIMS_2012-10-14_033622_LuS4T1.log</t>
  </si>
  <si>
    <t>/nas/mictau/XP_2012_01_12__0434/tests/ppc/safe/safe110_power.goto_ALL_CLAIMS_2012-10-14_033920_SML4oH.log</t>
  </si>
  <si>
    <t>ppc/safe/safe110</t>
  </si>
  <si>
    <t>/nas/mictau/XP_2012_01_12__0434/tests/ppc/safe/safe112_pso.goto_ALL_CLAIMS_2012-10-14_034356_r3CLpB.log</t>
  </si>
  <si>
    <t>/nas/mictau/XP_2012_01_12__0434/tests/ppc/safe/safe112_pso.oepc.goto_ALL_CLAIMS_2012-10-14_034401_jfWMId.log</t>
  </si>
  <si>
    <t>/nas/mictau/XP_2012_01_12__0434/tests/ppc/safe/safe112_pso.opt.goto_ALL_CLAIMS_2012-10-14_034406_dc5q2k.log</t>
  </si>
  <si>
    <t>/nas/mictau/XP_2012_01_12__0434/tests/ppc/safe/safe112_rmo.goto_ALL_CLAIMS_2012-10-14_034411_qYMWLq.log</t>
  </si>
  <si>
    <t>/nas/mictau/XP_2012_01_12__0434/tests/ppc/safe/safe112_rmo.oepc.goto_ALL_CLAIMS_2012-10-14_034416_5jY0P5.log</t>
  </si>
  <si>
    <t>/nas/mictau/XP_2012_01_12__0434/tests/ppc/safe/safe112_rmo.opt.goto_ALL_CLAIMS_2012-10-14_034421_pzVobS.log</t>
  </si>
  <si>
    <t>/nas/mictau/XP_2012_01_12__0434/tests/ppc/safe/safe111_rmo.oepc.goto_ALL_CLAIMS_2012-10-14_034116_zBBTk2.log</t>
  </si>
  <si>
    <t>/nas/mictau/XP_2012_01_12__0434/tests/ppc/safe/safe111_rmo.opt.goto_ALL_CLAIMS_2012-10-14_034121_orFOFC.log</t>
  </si>
  <si>
    <t>/nas/mictau/XP_2012_01_12__0434/tests/ppc/safe/safe111_sc.goto_ALL_CLAIMS_2012-10-14_033936_bYC66N.log</t>
  </si>
  <si>
    <t>/nas/mictau/XP_2012_01_12__0434/tests/ppc/safe/safe111_tso.cav11.goto_ALL_CLAIMS_2012-10-14_033941_bmAIVo.log</t>
  </si>
  <si>
    <t>/nas/mictau/XP_2012_01_12__0434/tests/ppc/safe/safe111_tso.goto_ALL_CLAIMS_2012-10-14_034040_eKUSfB.log</t>
  </si>
  <si>
    <t>/nas/mictau/XP_2012_01_12__0434/tests/ppc/safe/safe111_tso.oepc.goto_ALL_CLAIMS_2012-10-14_034046_6mImo5.log</t>
  </si>
  <si>
    <t>/nas/mictau/XP_2012_01_12__0434/tests/ppc/safe/safe111_tso.opt.goto_ALL_CLAIMS_2012-10-14_034051_Yu6jJF.log</t>
  </si>
  <si>
    <t>/nas/mictau/XP_2012_01_12__0434/tests/ppc/safe/safe112_power.goto_ALL_CLAIMS_2012-10-14_034426_wGzguK.log</t>
  </si>
  <si>
    <t>ppc/safe/safe112</t>
  </si>
  <si>
    <t>/nas/mictau/XP_2012_01_12__0434/tests/ppc/safe/safe110_tso.opt.goto_ALL_CLAIMS_2012-10-14_033845_XelXcX.log</t>
  </si>
  <si>
    <t>/nas/mictau/XP_2012_01_12__0434/tests/ppc/safe/safe111_power.goto_ALL_CLAIMS_2012-10-14_034127_pXfcev.log</t>
  </si>
  <si>
    <t>ppc/safe/safe111</t>
  </si>
  <si>
    <t>/nas/mictau/XP_2012_01_12__0434/tests/ppc/safe/safe111_power.oepc.goto_ALL_CLAIMS_2012-10-14_034132_VtJGKT.log</t>
  </si>
  <si>
    <t>/nas/mictau/XP_2012_01_12__0434/tests/ppc/safe/safe113_pso.oepc.goto_ALL_CLAIMS_2012-10-14_035048_i8W3oz.log</t>
  </si>
  <si>
    <t>/nas/mictau/XP_2012_01_12__0434/tests/ppc/safe/safe113_pso.opt.goto_ALL_CLAIMS_2012-10-14_035053_Z5GFsK.log</t>
  </si>
  <si>
    <t>/nas/mictau/XP_2012_01_12__0434/tests/ppc/safe/safe113_rmo.goto_ALL_CLAIMS_2012-10-14_035059_RgPinF.log</t>
  </si>
  <si>
    <t>/nas/mictau/XP_2012_01_12__0434/tests/ppc/safe/safe113_rmo.oepc.goto_ALL_CLAIMS_2012-10-14_035103_cw49vZ.log</t>
  </si>
  <si>
    <t>/nas/mictau/XP_2012_01_12__0434/tests/ppc/safe/safe113_rmo.opt.goto_ALL_CLAIMS_2012-10-14_035108_TON7K1.log</t>
  </si>
  <si>
    <t>/nas/mictau/XP_2012_01_12__0434/tests/ppc/safe/safe113_sc.goto_ALL_CLAIMS_2012-10-14_034953_qmo0fy.log</t>
  </si>
  <si>
    <t>/nas/mictau/XP_2012_01_12__0434/tests/ppc/safe/safe113_tso.cav11.goto_ALL_CLAIMS_2012-10-14_034958_PI3IE6.log</t>
  </si>
  <si>
    <t>/nas/mictau/XP_2012_01_12__0434/tests/ppc/safe/safe112_sc.goto_ALL_CLAIMS_2012-10-14_034143_R9BvGz.log</t>
  </si>
  <si>
    <t>/nas/mictau/XP_2012_01_12__0434/tests/ppc/safe/safe112_tso.cav11.goto_ALL_CLAIMS_2012-10-14_034148_NWIdtC.log</t>
  </si>
  <si>
    <t>/nas/mictau/XP_2012_01_12__0434/tests/ppc/safe/safe112_tso.goto_ALL_CLAIMS_2012-10-14_034341_RhMcUS.log</t>
  </si>
  <si>
    <t>/nas/mictau/XP_2012_01_12__0434/tests/ppc/safe/safe112_tso.oepc.goto_ALL_CLAIMS_2012-10-14_034346_VWoN7v.log</t>
  </si>
  <si>
    <t>/nas/mictau/XP_2012_01_12__0434/tests/ppc/safe/safe112_tso.opt.goto_ALL_CLAIMS_2012-10-14_034351_ZkwWUW.log</t>
  </si>
  <si>
    <t>/nas/mictau/XP_2012_01_12__0434/tests/ppc/safe/safe113_power.goto_ALL_CLAIMS_2012-10-14_035114_GuPlco.log</t>
  </si>
  <si>
    <t>ppc/safe/safe113</t>
  </si>
  <si>
    <t>/nas/mictau/XP_2012_01_12__0434/tests/ppc/safe/safe113_power.oepc.goto_ALL_CLAIMS_2012-10-14_035119_8JrQQK.log</t>
  </si>
  <si>
    <t>/nas/mictau/XP_2012_01_12__0434/tests/ppc/safe/safe113_power.opt.goto_ALL_CLAIMS_2012-10-14_035124_uJvl3e.log</t>
  </si>
  <si>
    <t>/nas/mictau/XP_2012_01_12__0434/tests/ppc/safe/safe112_power.oepc.goto_ALL_CLAIMS_2012-10-14_034621_Ntkkt0.log</t>
  </si>
  <si>
    <t>/nas/mictau/XP_2012_01_12__0434/tests/ppc/safe/safe112_power.opt.goto_ALL_CLAIMS_2012-10-14_034816_4mpcq6.log</t>
  </si>
  <si>
    <t>/nas/mictau/XP_2012_01_12__0434/tests/ppc/safe/safe114_pso.opt.goto_ALL_CLAIMS_2012-10-14_035239_IV1UcD.log</t>
  </si>
  <si>
    <t>/nas/mictau/XP_2012_01_12__0434/tests/ppc/safe/safe114_rmo.goto_ALL_CLAIMS_2012-10-14_035244_rzlOnG.log</t>
  </si>
  <si>
    <t>/nas/mictau/XP_2012_01_12__0434/tests/ppc/safe/safe114_rmo.oepc.goto_ALL_CLAIMS_2012-10-14_035249_FYmlPY.log</t>
  </si>
  <si>
    <t>/nas/mictau/XP_2012_01_12__0434/tests/ppc/safe/safe114_rmo.opt.goto_ALL_CLAIMS_2012-10-14_035254_2DlhLF.log</t>
  </si>
  <si>
    <t>/nas/mictau/XP_2012_01_12__0434/tests/ppc/safe/safe114_sc.goto_ALL_CLAIMS_2012-10-14_035129_vElWVX.log</t>
  </si>
  <si>
    <t>/nas/mictau/XP_2012_01_12__0434/tests/ppc/safe/safe114_tso.cav11.goto_ALL_CLAIMS_2012-10-14_035134_N9XRW1.log</t>
  </si>
  <si>
    <t>/nas/mictau/XP_2012_01_12__0434/tests/ppc/safe/safe114_tso.goto_ALL_CLAIMS_2012-10-14_035213_nKS5ZA.log</t>
  </si>
  <si>
    <t>/nas/mictau/XP_2012_01_12__0434/tests/ppc/safe/safe114_tso.oepc.goto_ALL_CLAIMS_2012-10-14_035218_K5HN32.log</t>
  </si>
  <si>
    <t>/nas/mictau/XP_2012_01_12__0434/tests/ppc/safe/safe113_tso.goto_ALL_CLAIMS_2012-10-14_035028_BPvbCi.log</t>
  </si>
  <si>
    <t>/nas/mictau/XP_2012_01_12__0434/tests/ppc/safe/safe113_tso.oepc.goto_ALL_CLAIMS_2012-10-14_035033_6EnKA1.log</t>
  </si>
  <si>
    <t>/nas/mictau/XP_2012_01_12__0434/tests/ppc/safe/safe113_tso.opt.goto_ALL_CLAIMS_2012-10-14_035038_Gj6B4O.log</t>
  </si>
  <si>
    <t>/nas/mictau/XP_2012_01_12__0434/tests/ppc/safe/safe114_power.goto_ALL_CLAIMS_2012-10-14_035259_B9R9qQ.log</t>
  </si>
  <si>
    <t>ppc/safe/safe114</t>
  </si>
  <si>
    <t>/nas/mictau/XP_2012_01_12__0434/tests/ppc/safe/safe114_power.oepc.goto_ALL_CLAIMS_2012-10-14_035311_A3LH0p.log</t>
  </si>
  <si>
    <t>/nas/mictau/XP_2012_01_12__0434/tests/ppc/safe/safe114_power.opt.goto_ALL_CLAIMS_2012-10-14_035323_g3j7hE.log</t>
  </si>
  <si>
    <t>/nas/mictau/XP_2012_01_12__0434/tests/ppc/safe/safe114_pso.goto_ALL_CLAIMS_2012-10-14_035229_lMHCi0.log</t>
  </si>
  <si>
    <t>/nas/mictau/XP_2012_01_12__0434/tests/ppc/safe/safe114_pso.oepc.goto_ALL_CLAIMS_2012-10-14_035234_M3WDsm.log</t>
  </si>
  <si>
    <t>/nas/mictau/XP_2012_01_12__0434/tests/ppc/safe/safe113_pso.goto_ALL_CLAIMS_2012-10-14_035044_eXnGP5.log</t>
  </si>
  <si>
    <t>/nas/mictau/XP_2012_01_12__0434/tests/ppc/safe/safe116_rmo.opt.goto_ALL_CLAIMS_2012-10-14_035659_t7WWkj.log</t>
  </si>
  <si>
    <t>/nas/mictau/XP_2012_01_12__0434/tests/ppc/safe/safe115_rmo.oepc.goto_ALL_CLAIMS_2012-10-14_035424_Y8YcVe.log</t>
  </si>
  <si>
    <t>/nas/mictau/XP_2012_01_12__0434/tests/ppc/safe/safe115_rmo.opt.goto_ALL_CLAIMS_2012-10-14_035429_hkFnfU.log</t>
  </si>
  <si>
    <t>/nas/mictau/XP_2012_01_12__0434/tests/ppc/safe/safe115_sc.goto_ALL_CLAIMS_2012-10-14_035335_o7GT3z.log</t>
  </si>
  <si>
    <t>/nas/mictau/XP_2012_01_12__0434/tests/ppc/safe/safe115_tso.cav11.goto_ALL_CLAIMS_2012-10-14_035340_bd2KtN.log</t>
  </si>
  <si>
    <t>/nas/mictau/XP_2012_01_12__0434/tests/ppc/safe/safe115_tso.goto_ALL_CLAIMS_2012-10-14_035350_LILvW2.log</t>
  </si>
  <si>
    <t>/nas/mictau/XP_2012_01_12__0434/tests/ppc/safe/safe115_tso.oepc.goto_ALL_CLAIMS_2012-10-14_035355_8eQ8AZ.log</t>
  </si>
  <si>
    <t>/nas/mictau/XP_2012_01_12__0434/tests/ppc/safe/safe115_tso.opt.goto_ALL_CLAIMS_2012-10-14_035400_6RbkHR.log</t>
  </si>
  <si>
    <t>/nas/mictau/XP_2012_01_12__0434/tests/ppc/safe/safe116_power.goto_ALL_CLAIMS_2012-10-14_035704_xE9YXP.log</t>
  </si>
  <si>
    <t>ppc/safe/safe116</t>
  </si>
  <si>
    <t>/nas/mictau/XP_2012_01_12__0434/tests/ppc/safe/safe114_tso.opt.goto_ALL_CLAIMS_2012-10-14_035224_ZFUH69.log</t>
  </si>
  <si>
    <t>/nas/mictau/XP_2012_01_12__0434/tests/ppc/safe/safe115_power.goto_ALL_CLAIMS_2012-10-14_035434_YKPnEx.log</t>
  </si>
  <si>
    <t>ppc/safe/safe115</t>
  </si>
  <si>
    <t>/nas/mictau/XP_2012_01_12__0434/tests/ppc/safe/safe115_power.oepc.goto_ALL_CLAIMS_2012-10-14_035439_AzAGNj.log</t>
  </si>
  <si>
    <t>/nas/mictau/XP_2012_01_12__0434/tests/ppc/safe/safe115_power.opt.goto_ALL_CLAIMS_2012-10-14_035444_tEApcW.log</t>
  </si>
  <si>
    <t>/nas/mictau/XP_2012_01_12__0434/tests/ppc/safe/safe115_pso.goto_ALL_CLAIMS_2012-10-14_035405_p9oApd.log</t>
  </si>
  <si>
    <t>/nas/mictau/XP_2012_01_12__0434/tests/ppc/safe/safe115_pso.oepc.goto_ALL_CLAIMS_2012-10-14_035410_6NbbX9.log</t>
  </si>
  <si>
    <t>/nas/mictau/XP_2012_01_12__0434/tests/ppc/safe/safe115_pso.opt.goto_ALL_CLAIMS_2012-10-14_035414_DuJPYm.log</t>
  </si>
  <si>
    <t>/nas/mictau/XP_2012_01_12__0434/tests/ppc/safe/safe115_rmo.goto_ALL_CLAIMS_2012-10-14_035420_GAbOgQ.log</t>
  </si>
  <si>
    <t>/nas/mictau/XP_2012_01_12__0434/tests/ppc/safe/safe117_sc.goto_ALL_CLAIMS_2012-10-14_040142_Khqe3F.log</t>
  </si>
  <si>
    <t>/nas/mictau/XP_2012_01_12__0434/tests/ppc/safe/safe117_tso.cav11.goto_ALL_CLAIMS_2012-10-14_040148_LgQrDT.log</t>
  </si>
  <si>
    <t>/nas/mictau/XP_2012_01_12__0434/tests/ppc/safe/safe116_sc.goto_ALL_CLAIMS_2012-10-14_035450_wizHeJ.log</t>
  </si>
  <si>
    <t>/nas/mictau/XP_2012_01_12__0434/tests/ppc/safe/safe116_tso.cav11.goto_ALL_CLAIMS_2012-10-14_035455_gDmiNo.log</t>
  </si>
  <si>
    <t>/nas/mictau/XP_2012_01_12__0434/tests/ppc/safe/safe116_tso.goto_ALL_CLAIMS_2012-10-14_035619_fEhKwZ.log</t>
  </si>
  <si>
    <t>/nas/mictau/XP_2012_01_12__0434/tests/ppc/safe/safe116_tso.oepc.goto_ALL_CLAIMS_2012-10-14_035624_HBC7KU.log</t>
  </si>
  <si>
    <t>/nas/mictau/XP_2012_01_12__0434/tests/ppc/safe/safe116_tso.opt.goto_ALL_CLAIMS_2012-10-14_035629_IPOFwO.log</t>
  </si>
  <si>
    <t>/nas/mictau/XP_2012_01_12__0434/tests/ppc/safe/safe117_power.goto_ALL_CLAIMS_2012-10-14_040305_SdhV3g.log</t>
  </si>
  <si>
    <t>ppc/safe/safe117</t>
  </si>
  <si>
    <t>/nas/mictau/XP_2012_01_12__0434/tests/ppc/safe/safe117_power.oepc.goto_ALL_CLAIMS_2012-10-14_040310_jGe5ha.log</t>
  </si>
  <si>
    <t>/nas/mictau/XP_2012_01_12__0434/tests/ppc/safe/safe117_power.opt.goto_ALL_CLAIMS_2012-10-14_040315_kDxrzj.log</t>
  </si>
  <si>
    <t>/nas/mictau/XP_2012_01_12__0434/tests/ppc/safe/safe116_power.oepc.goto_ALL_CLAIMS_2012-10-14_035844_2FFWE3.log</t>
  </si>
  <si>
    <t>/nas/mictau/XP_2012_01_12__0434/tests/ppc/safe/safe116_power.opt.goto_ALL_CLAIMS_2012-10-14_040024_V527BT.log</t>
  </si>
  <si>
    <t>/nas/mictau/XP_2012_01_12__0434/tests/ppc/safe/safe116_pso.goto_ALL_CLAIMS_2012-10-14_035634_kKBAj5.log</t>
  </si>
  <si>
    <t>/nas/mictau/XP_2012_01_12__0434/tests/ppc/safe/safe116_pso.oepc.goto_ALL_CLAIMS_2012-10-14_035639_fu5hyR.log</t>
  </si>
  <si>
    <t>/nas/mictau/XP_2012_01_12__0434/tests/ppc/safe/safe116_pso.opt.goto_ALL_CLAIMS_2012-10-14_035644_3Adx9v.log</t>
  </si>
  <si>
    <t>/nas/mictau/XP_2012_01_12__0434/tests/ppc/safe/safe116_rmo.goto_ALL_CLAIMS_2012-10-14_035649_4fpqDj.log</t>
  </si>
  <si>
    <t>/nas/mictau/XP_2012_01_12__0434/tests/ppc/safe/safe116_rmo.oepc.goto_ALL_CLAIMS_2012-10-14_035654_EaiWJb.log</t>
  </si>
  <si>
    <t>/nas/mictau/XP_2012_01_12__0434/tests/ppc/safe/safe118_tso.goto_ALL_CLAIMS_2012-10-14_040403_hJQeaf.log</t>
  </si>
  <si>
    <t>/nas/mictau/XP_2012_01_12__0434/tests/ppc/safe/safe118_tso.oepc.goto_ALL_CLAIMS_2012-10-14_040408_GWBTg4.log</t>
  </si>
  <si>
    <t>/nas/mictau/XP_2012_01_12__0434/tests/ppc/safe/safe118_tso.opt.goto_ALL_CLAIMS_2012-10-14_040413_lCqYrP.log</t>
  </si>
  <si>
    <t>/nas/mictau/XP_2012_01_12__0434/tests/ppc/safe/safe117_tso.goto_ALL_CLAIMS_2012-10-14_040219_VbxGK7.log</t>
  </si>
  <si>
    <t>/nas/mictau/XP_2012_01_12__0434/tests/ppc/safe/safe117_tso.oepc.goto_ALL_CLAIMS_2012-10-14_040224_hXwpT8.log</t>
  </si>
  <si>
    <t>/nas/mictau/XP_2012_01_12__0434/tests/ppc/safe/safe117_tso.opt.goto_ALL_CLAIMS_2012-10-14_040230_j1fwVh.log</t>
  </si>
  <si>
    <t>/nas/mictau/XP_2012_01_12__0434/tests/ppc/safe/safe118_power.goto_ALL_CLAIMS_2012-10-14_040449_lOQznT.log</t>
  </si>
  <si>
    <t>ppc/safe/safe118</t>
  </si>
  <si>
    <t>/nas/mictau/XP_2012_01_12__0434/tests/ppc/safe/safe118_power.oepc.goto_ALL_CLAIMS_2012-10-14_040454_hBiztj.log</t>
  </si>
  <si>
    <t>/nas/mictau/XP_2012_01_12__0434/tests/ppc/safe/safe118_power.opt.goto_ALL_CLAIMS_2012-10-14_040459_mlIc6K.log</t>
  </si>
  <si>
    <t>/nas/mictau/XP_2012_01_12__0434/tests/ppc/safe/safe118_pso.goto_ALL_CLAIMS_2012-10-14_040419_D9h8uH.log</t>
  </si>
  <si>
    <t>/nas/mictau/XP_2012_01_12__0434/tests/ppc/safe/safe118_pso.oepc.goto_ALL_CLAIMS_2012-10-14_040424_IX1lhc.log</t>
  </si>
  <si>
    <t>/nas/mictau/XP_2012_01_12__0434/tests/ppc/safe/safe117_pso.goto_ALL_CLAIMS_2012-10-14_040235_ug5xav.log</t>
  </si>
  <si>
    <t>/nas/mictau/XP_2012_01_12__0434/tests/ppc/safe/safe117_pso.oepc.goto_ALL_CLAIMS_2012-10-14_040240_gIXV4S.log</t>
  </si>
  <si>
    <t>/nas/mictau/XP_2012_01_12__0434/tests/ppc/safe/safe117_pso.opt.goto_ALL_CLAIMS_2012-10-14_040245_tpIO1n.log</t>
  </si>
  <si>
    <t>/nas/mictau/XP_2012_01_12__0434/tests/ppc/safe/safe117_rmo.goto_ALL_CLAIMS_2012-10-14_040250_3MwoBY.log</t>
  </si>
  <si>
    <t>/nas/mictau/XP_2012_01_12__0434/tests/ppc/safe/safe117_rmo.oepc.goto_ALL_CLAIMS_2012-10-14_040255_7fZhbT.log</t>
  </si>
  <si>
    <t>/nas/mictau/XP_2012_01_12__0434/tests/ppc/safe/safe117_rmo.opt.goto_ALL_CLAIMS_2012-10-14_040300_ENLBDJ.log</t>
  </si>
  <si>
    <t>/nas/mictau/XP_2012_01_12__0434/tests/ppc/safe/safe119_tso.opt.goto_ALL_CLAIMS_2012-10-14_040555_PG7jIJ.log</t>
  </si>
  <si>
    <t>/nas/mictau/XP_2012_01_12__0434/tests/ppc/safe/safe120_power.goto_ALL_CLAIMS_2012-10-14_040853_gok5c9.log</t>
  </si>
  <si>
    <t>ppc/safe/safe120</t>
  </si>
  <si>
    <t>/nas/mictau/XP_2012_01_12__0434/tests/ppc/safe/safe120_power.oepc.goto_ALL_CLAIMS_2012-10-14_040859_wfdGgg.log</t>
  </si>
  <si>
    <t>/nas/mictau/XP_2012_01_12__0434/tests/ppc/safe/safe119_power.goto_ALL_CLAIMS_2012-10-14_040631_Oc20fe.log</t>
  </si>
  <si>
    <t>ppc/safe/safe119</t>
  </si>
  <si>
    <t>/nas/mictau/XP_2012_01_12__0434/tests/ppc/safe/safe119_power.oepc.goto_ALL_CLAIMS_2012-10-14_040648_r61tW2.log</t>
  </si>
  <si>
    <t>/nas/mictau/XP_2012_01_12__0434/tests/ppc/safe/safe119_power.opt.goto_ALL_CLAIMS_2012-10-14_040705_F8eCKK.log</t>
  </si>
  <si>
    <t>/nas/mictau/XP_2012_01_12__0434/tests/ppc/safe/safe119_pso.goto_ALL_CLAIMS_2012-10-14_040600_ZGLOP8.log</t>
  </si>
  <si>
    <t>/nas/mictau/XP_2012_01_12__0434/tests/ppc/safe/safe119_pso.oepc.goto_ALL_CLAIMS_2012-10-14_040605_2mY9Y0.log</t>
  </si>
  <si>
    <t>/nas/mictau/XP_2012_01_12__0434/tests/ppc/safe/safe119_pso.opt.goto_ALL_CLAIMS_2012-10-14_040610_U69SFU.log</t>
  </si>
  <si>
    <t>/nas/mictau/XP_2012_01_12__0434/tests/ppc/safe/safe119_rmo.goto_ALL_CLAIMS_2012-10-14_040615_3SXhjn.log</t>
  </si>
  <si>
    <t>/nas/mictau/XP_2012_01_12__0434/tests/ppc/safe/safe119_rmo.oepc.goto_ALL_CLAIMS_2012-10-14_040620_6ovT2P.log</t>
  </si>
  <si>
    <t>/nas/mictau/XP_2012_01_12__0434/tests/ppc/safe/safe118_pso.opt.goto_ALL_CLAIMS_2012-10-14_040429_wjuamP.log</t>
  </si>
  <si>
    <t>/nas/mictau/XP_2012_01_12__0434/tests/ppc/safe/safe118_rmo.goto_ALL_CLAIMS_2012-10-14_040434_l54BBb.log</t>
  </si>
  <si>
    <t>/nas/mictau/XP_2012_01_12__0434/tests/ppc/safe/safe118_rmo.oepc.goto_ALL_CLAIMS_2012-10-14_040439_9LFFwO.log</t>
  </si>
  <si>
    <t>/nas/mictau/XP_2012_01_12__0434/tests/ppc/safe/safe118_rmo.opt.goto_ALL_CLAIMS_2012-10-14_040444_LeYRgS.log</t>
  </si>
  <si>
    <t>/nas/mictau/XP_2012_01_12__0434/tests/ppc/safe/safe118_sc.goto_ALL_CLAIMS_2012-10-14_040321_D0fNHH.log</t>
  </si>
  <si>
    <t>/nas/mictau/XP_2012_01_12__0434/tests/ppc/safe/safe118_tso.cav11.goto_ALL_CLAIMS_2012-10-14_040326_Wjiens.log</t>
  </si>
  <si>
    <t>/nas/mictau/XP_2012_01_12__0434/tests/ppc/safe/safe121_power.goto_ALL_CLAIMS_2012-10-14_041049_V4Yea6.log</t>
  </si>
  <si>
    <t>ppc/safe/safe121</t>
  </si>
  <si>
    <t>/nas/mictau/XP_2012_01_12__0434/tests/ppc/safe/safe121_power.oepc.goto_ALL_CLAIMS_2012-10-14_041054_UUHDc7.log</t>
  </si>
  <si>
    <t>/nas/mictau/XP_2012_01_12__0434/tests/ppc/safe/safe121_power.opt.goto_ALL_CLAIMS_2012-10-14_041059_46PwD7.log</t>
  </si>
  <si>
    <t>/nas/mictau/XP_2012_01_12__0434/tests/ppc/safe/safe121_pso.goto_ALL_CLAIMS_2012-10-14_041018_YNrC7h.log</t>
  </si>
  <si>
    <t>/nas/mictau/XP_2012_01_12__0434/tests/ppc/safe/safe120_power.opt.goto_ALL_CLAIMS_2012-10-14_040903_YnnlE0.log</t>
  </si>
  <si>
    <t>/nas/mictau/XP_2012_01_12__0434/tests/ppc/safe/safe120_pso.goto_ALL_CLAIMS_2012-10-14_040823_KhTD1L.log</t>
  </si>
  <si>
    <t>/nas/mictau/XP_2012_01_12__0434/tests/ppc/safe/safe120_pso.oepc.goto_ALL_CLAIMS_2012-10-14_040828_Nrnniw.log</t>
  </si>
  <si>
    <t>/nas/mictau/XP_2012_01_12__0434/tests/ppc/safe/safe120_pso.opt.goto_ALL_CLAIMS_2012-10-14_040833_ISZKha.log</t>
  </si>
  <si>
    <t>/nas/mictau/XP_2012_01_12__0434/tests/ppc/safe/safe120_rmo.goto_ALL_CLAIMS_2012-10-14_040838_LxEoov.log</t>
  </si>
  <si>
    <t>/nas/mictau/XP_2012_01_12__0434/tests/ppc/safe/safe120_rmo.oepc.goto_ALL_CLAIMS_2012-10-14_040843_LET9dv.log</t>
  </si>
  <si>
    <t>/nas/mictau/XP_2012_01_12__0434/tests/ppc/safe/safe120_rmo.opt.goto_ALL_CLAIMS_2012-10-14_040848_NxIjvp.log</t>
  </si>
  <si>
    <t>/nas/mictau/XP_2012_01_12__0434/tests/ppc/safe/safe120_sc.goto_ALL_CLAIMS_2012-10-14_040723_r79dea.log</t>
  </si>
  <si>
    <t>/nas/mictau/XP_2012_01_12__0434/tests/ppc/safe/safe119_rmo.opt.goto_ALL_CLAIMS_2012-10-14_040626_fQuRiQ.log</t>
  </si>
  <si>
    <t>/nas/mictau/XP_2012_01_12__0434/tests/ppc/safe/safe119_sc.goto_ALL_CLAIMS_2012-10-14_040504_MH6OSI.log</t>
  </si>
  <si>
    <t>/nas/mictau/XP_2012_01_12__0434/tests/ppc/safe/safe119_tso.cav11.goto_ALL_CLAIMS_2012-10-14_040509_TSzWmF.log</t>
  </si>
  <si>
    <t>/nas/mictau/XP_2012_01_12__0434/tests/ppc/safe/safe119_tso.goto_ALL_CLAIMS_2012-10-14_040545_yXn6bS.log</t>
  </si>
  <si>
    <t>/nas/mictau/XP_2012_01_12__0434/tests/ppc/safe/safe119_tso.oepc.goto_ALL_CLAIMS_2012-10-14_040550_8B6EH5.log</t>
  </si>
  <si>
    <t>/nas/mictau/XP_2012_01_12__0434/tests/ppc/safe/safe122_power.oepc.goto_ALL_CLAIMS_2012-10-14_041435_Y80A78.log</t>
  </si>
  <si>
    <t>/nas/mictau/XP_2012_01_12__0434/tests/ppc/safe/safe122_power.opt.goto_ALL_CLAIMS_2012-10-14_041551_FK93II.log</t>
  </si>
  <si>
    <t>/nas/mictau/XP_2012_01_12__0434/tests/ppc/safe/safe122_pso.goto_ALL_CLAIMS_2012-10-14_041248_x3k6t1.log</t>
  </si>
  <si>
    <t>/nas/mictau/XP_2012_01_12__0434/tests/ppc/safe/safe122_pso.oepc.goto_ALL_CLAIMS_2012-10-14_041253_WBz4LW.log</t>
  </si>
  <si>
    <t>/nas/mictau/XP_2012_01_12__0434/tests/ppc/safe/safe122_pso.opt.goto_ALL_CLAIMS_2012-10-14_041258_r11qLp.log</t>
  </si>
  <si>
    <t>/nas/mictau/XP_2012_01_12__0434/tests/ppc/safe/safe121_pso.oepc.goto_ALL_CLAIMS_2012-10-14_041024_lrdENc.log</t>
  </si>
  <si>
    <t>/nas/mictau/XP_2012_01_12__0434/tests/ppc/safe/safe121_pso.opt.goto_ALL_CLAIMS_2012-10-14_041029_8wmThQ.log</t>
  </si>
  <si>
    <t>/nas/mictau/XP_2012_01_12__0434/tests/ppc/safe/safe121_rmo.goto_ALL_CLAIMS_2012-10-14_041034_fDi44n.log</t>
  </si>
  <si>
    <t>/nas/mictau/XP_2012_01_12__0434/tests/ppc/safe/safe121_rmo.oepc.goto_ALL_CLAIMS_2012-10-14_041039_mMxLfB.log</t>
  </si>
  <si>
    <t>/nas/mictau/XP_2012_01_12__0434/tests/ppc/safe/safe121_rmo.opt.goto_ALL_CLAIMS_2012-10-14_041044_IjXb1O.log</t>
  </si>
  <si>
    <t>/nas/mictau/XP_2012_01_12__0434/tests/ppc/safe/safe121_sc.goto_ALL_CLAIMS_2012-10-14_040909_hyd0Ll.log</t>
  </si>
  <si>
    <t>/nas/mictau/XP_2012_01_12__0434/tests/ppc/safe/safe121_tso.cav11.goto_ALL_CLAIMS_2012-10-14_040914_byAqEF.log</t>
  </si>
  <si>
    <t>/nas/mictau/XP_2012_01_12__0434/tests/ppc/safe/safe121_tso.goto_ALL_CLAIMS_2012-10-14_041003_7cd8zz.log</t>
  </si>
  <si>
    <t>/nas/mictau/XP_2012_01_12__0434/tests/ppc/safe/safe120_tso.cav11.goto_ALL_CLAIMS_2012-10-14_040728_gRa3ed.log</t>
  </si>
  <si>
    <t>/nas/mictau/XP_2012_01_12__0434/tests/ppc/safe/safe120_tso.goto_ALL_CLAIMS_2012-10-14_040808_BBhL9b.log</t>
  </si>
  <si>
    <t>/nas/mictau/XP_2012_01_12__0434/tests/ppc/safe/safe120_tso.oepc.goto_ALL_CLAIMS_2012-10-14_040813_QW3Av1.log</t>
  </si>
  <si>
    <t>/nas/mictau/XP_2012_01_12__0434/tests/ppc/safe/safe120_tso.opt.goto_ALL_CLAIMS_2012-10-14_040818_ZMPWo7.log</t>
  </si>
  <si>
    <t>/nas/mictau/XP_2012_01_12__0434/tests/ppc/safe/safe123_power.opt.goto_ALL_CLAIMS_2012-10-14_041856_zFrDE4.log</t>
  </si>
  <si>
    <t>/nas/mictau/XP_2012_01_12__0434/tests/ppc/safe/safe123_pso.goto_ALL_CLAIMS_2012-10-14_041816_OLbXIk.log</t>
  </si>
  <si>
    <t>/nas/mictau/XP_2012_01_12__0434/tests/ppc/safe/safe123_pso.oepc.goto_ALL_CLAIMS_2012-10-14_041821_9vwLXl.log</t>
  </si>
  <si>
    <t>/nas/mictau/XP_2012_01_12__0434/tests/ppc/safe/safe123_pso.opt.goto_ALL_CLAIMS_2012-10-14_041826_kRAfqb.log</t>
  </si>
  <si>
    <t>/nas/mictau/XP_2012_01_12__0434/tests/ppc/safe/safe123_rmo.goto_ALL_CLAIMS_2012-10-14_041831_CIfrk3.log</t>
  </si>
  <si>
    <t>/nas/mictau/XP_2012_01_12__0434/tests/ppc/safe/safe123_rmo.oepc.goto_ALL_CLAIMS_2012-10-14_041836_cqaexj.log</t>
  </si>
  <si>
    <t>/nas/mictau/XP_2012_01_12__0434/tests/ppc/safe/safe122_rmo.goto_ALL_CLAIMS_2012-10-14_041304_8pPutl.log</t>
  </si>
  <si>
    <t>/nas/mictau/XP_2012_01_12__0434/tests/ppc/safe/safe122_rmo.oepc.goto_ALL_CLAIMS_2012-10-14_041309_2Mjxzh.log</t>
  </si>
  <si>
    <t>/nas/mictau/XP_2012_01_12__0434/tests/ppc/safe/safe122_rmo.opt.goto_ALL_CLAIMS_2012-10-14_041313_zicSzu.log</t>
  </si>
  <si>
    <t>/nas/mictau/XP_2012_01_12__0434/tests/ppc/safe/safe122_sc.goto_ALL_CLAIMS_2012-10-14_041104_OYftiC.log</t>
  </si>
  <si>
    <t>/nas/mictau/XP_2012_01_12__0434/tests/ppc/safe/safe122_tso.cav11.goto_ALL_CLAIMS_2012-10-14_041110_XTqSBY.log</t>
  </si>
  <si>
    <t>/nas/mictau/XP_2012_01_12__0434/tests/ppc/safe/safe122_tso.goto_ALL_CLAIMS_2012-10-14_041233_VHjVks.log</t>
  </si>
  <si>
    <t>/nas/mictau/XP_2012_01_12__0434/tests/ppc/safe/safe122_tso.oepc.goto_ALL_CLAIMS_2012-10-14_041238_EYFIGi.log</t>
  </si>
  <si>
    <t>/nas/mictau/XP_2012_01_12__0434/tests/ppc/safe/safe122_tso.opt.goto_ALL_CLAIMS_2012-10-14_041243_nfhh5Z.log</t>
  </si>
  <si>
    <t>/nas/mictau/XP_2012_01_12__0434/tests/ppc/safe/safe121_tso.oepc.goto_ALL_CLAIMS_2012-10-14_041008_1w6Y4Z.log</t>
  </si>
  <si>
    <t>/nas/mictau/XP_2012_01_12__0434/tests/ppc/safe/safe121_tso.opt.goto_ALL_CLAIMS_2012-10-14_041013_QobC6c.log</t>
  </si>
  <si>
    <t>/nas/mictau/XP_2012_01_12__0434/tests/ppc/safe/safe122_power.goto_ALL_CLAIMS_2012-10-14_041319_Ecd28t.log</t>
  </si>
  <si>
    <t>ppc/safe/safe122</t>
  </si>
  <si>
    <t>/nas/mictau/XP_2012_01_12__0434/tests/ppc/safe/safe124_pso.goto_ALL_CLAIMS_2012-10-14_041930_RuCaef.log</t>
  </si>
  <si>
    <t>/nas/mictau/XP_2012_01_12__0434/tests/ppc/safe/safe124_pso.oepc.goto_ALL_CLAIMS_2012-10-14_041934_rTIOlc.log</t>
  </si>
  <si>
    <t>/nas/mictau/XP_2012_01_12__0434/tests/ppc/safe/safe124_pso.opt.goto_ALL_CLAIMS_2012-10-14_041939_rT34mE.log</t>
  </si>
  <si>
    <t>/nas/mictau/XP_2012_01_12__0434/tests/ppc/safe/safe124_rmo.goto_ALL_CLAIMS_2012-10-14_041945_ZKFILu.log</t>
  </si>
  <si>
    <t>/nas/mictau/XP_2012_01_12__0434/tests/ppc/safe/safe124_rmo.oepc.goto_ALL_CLAIMS_2012-10-14_041949_B1fuph.log</t>
  </si>
  <si>
    <t>/nas/mictau/XP_2012_01_12__0434/tests/ppc/safe/safe124_rmo.opt.goto_ALL_CLAIMS_2012-10-14_041954_48nI9H.log</t>
  </si>
  <si>
    <t>/nas/mictau/XP_2012_01_12__0434/tests/ppc/safe/safe124_sc.goto_ALL_CLAIMS_2012-10-14_041901_zSj5jQ.log</t>
  </si>
  <si>
    <t>/nas/mictau/XP_2012_01_12__0434/tests/ppc/safe/safe123_rmo.opt.goto_ALL_CLAIMS_2012-10-14_041841_Nd1UcS.log</t>
  </si>
  <si>
    <t>/nas/mictau/XP_2012_01_12__0434/tests/ppc/safe/safe123_sc.goto_ALL_CLAIMS_2012-10-14_041707_8Wm3x0.log</t>
  </si>
  <si>
    <t>/nas/mictau/XP_2012_01_12__0434/tests/ppc/safe/safe123_tso.cav11.goto_ALL_CLAIMS_2012-10-14_041712_pAX8L1.log</t>
  </si>
  <si>
    <t>/nas/mictau/XP_2012_01_12__0434/tests/ppc/safe/safe123_tso.goto_ALL_CLAIMS_2012-10-14_041800_ciz1Sj.log</t>
  </si>
  <si>
    <t>/nas/mictau/XP_2012_01_12__0434/tests/ppc/safe/safe123_tso.oepc.goto_ALL_CLAIMS_2012-10-14_041805_Fb5HLQ.log</t>
  </si>
  <si>
    <t>/nas/mictau/XP_2012_01_12__0434/tests/ppc/safe/safe123_tso.opt.goto_ALL_CLAIMS_2012-10-14_041811_ZQXyEQ.log</t>
  </si>
  <si>
    <t>/nas/mictau/XP_2012_01_12__0434/tests/ppc/safe/safe124_power.goto_ALL_CLAIMS_2012-10-14_042000_aSjCEA.log</t>
  </si>
  <si>
    <t>ppc/safe/safe124</t>
  </si>
  <si>
    <t>/nas/mictau/XP_2012_01_12__0434/tests/ppc/safe/safe124_power.oepc.goto_ALL_CLAIMS_2012-10-14_042004_iM1qLq.log</t>
  </si>
  <si>
    <t>/nas/mictau/XP_2012_01_12__0434/tests/ppc/safe/safe123_power.goto_ALL_CLAIMS_2012-10-14_041846_FZtoxs.log</t>
  </si>
  <si>
    <t>ppc/safe/safe123</t>
  </si>
  <si>
    <t>/nas/mictau/XP_2012_01_12__0434/tests/ppc/safe/safe123_power.oepc.goto_ALL_CLAIMS_2012-10-14_041851_3rnUAX.log</t>
  </si>
  <si>
    <t>/nas/mictau/XP_2012_01_12__0434/tests/ppc/safe/safe125_pso.oepc.goto_ALL_CLAIMS_2012-10-14_042100_d3V9K2.log</t>
  </si>
  <si>
    <t>/nas/mictau/XP_2012_01_12__0434/tests/ppc/safe/safe125_pso.opt.goto_ALL_CLAIMS_2012-10-14_042104_9K5QmY.log</t>
  </si>
  <si>
    <t>/nas/mictau/XP_2012_01_12__0434/tests/ppc/safe/safe125_rmo.goto_ALL_CLAIMS_2012-10-14_042110_BYofEs.log</t>
  </si>
  <si>
    <t>/nas/mictau/XP_2012_01_12__0434/tests/ppc/safe/safe125_rmo.oepc.goto_ALL_CLAIMS_2012-10-14_042115_p6Ssec.log</t>
  </si>
  <si>
    <t>/nas/mictau/XP_2012_01_12__0434/tests/ppc/safe/safe125_rmo.opt.goto_ALL_CLAIMS_2012-10-14_042119_N7T23P.log</t>
  </si>
  <si>
    <t>/nas/mictau/XP_2012_01_12__0434/tests/ppc/safe/safe125_sc.goto_ALL_CLAIMS_2012-10-14_042015_5BLoOq.log</t>
  </si>
  <si>
    <t>/nas/mictau/XP_2012_01_12__0434/tests/ppc/safe/safe125_tso.cav11.goto_ALL_CLAIMS_2012-10-14_042020_VDsDxO.log</t>
  </si>
  <si>
    <t>/nas/mictau/XP_2012_01_12__0434/tests/ppc/safe/safe125_tso.goto_ALL_CLAIMS_2012-10-14_042039_fLCiV9.log</t>
  </si>
  <si>
    <t>/nas/mictau/XP_2012_01_12__0434/tests/ppc/safe/safe124_tso.cav11.goto_ALL_CLAIMS_2012-10-14_041906_rzVV8x.log</t>
  </si>
  <si>
    <t>/nas/mictau/XP_2012_01_12__0434/tests/ppc/safe/safe124_tso.goto_ALL_CLAIMS_2012-10-14_041915_CEZBsf.log</t>
  </si>
  <si>
    <t>/nas/mictau/XP_2012_01_12__0434/tests/ppc/safe/safe124_tso.oepc.goto_ALL_CLAIMS_2012-10-14_041919_1jxUc0.log</t>
  </si>
  <si>
    <t>/nas/mictau/XP_2012_01_12__0434/tests/ppc/safe/safe124_tso.opt.goto_ALL_CLAIMS_2012-10-14_041924_OsQuqj.log</t>
  </si>
  <si>
    <t>/nas/mictau/XP_2012_01_12__0434/tests/ppc/safe/safe125_power.goto_ALL_CLAIMS_2012-10-14_042125_cPsaLU.log</t>
  </si>
  <si>
    <t>ppc/safe/safe125</t>
  </si>
  <si>
    <t>/nas/mictau/XP_2012_01_12__0434/tests/ppc/safe/safe125_power.oepc.goto_ALL_CLAIMS_2012-10-14_042130_VNqpY7.log</t>
  </si>
  <si>
    <t>/nas/mictau/XP_2012_01_12__0434/tests/ppc/safe/safe125_power.opt.goto_ALL_CLAIMS_2012-10-14_042135_k3gOjz.log</t>
  </si>
  <si>
    <t>/nas/mictau/XP_2012_01_12__0434/tests/ppc/safe/safe125_pso.goto_ALL_CLAIMS_2012-10-14_042055_ViyRNL.log</t>
  </si>
  <si>
    <t>/nas/mictau/XP_2012_01_12__0434/tests/ppc/safe/safe124_power.opt.goto_ALL_CLAIMS_2012-10-14_042010_U96I19.log</t>
  </si>
  <si>
    <t>/nas/mictau/XP_2012_01_12__0434/tests/ppc/thin/thin000_rmo.goto_ALL_CLAIMS_2012-10-13_224249_4YWSj8.log</t>
  </si>
  <si>
    <t>/nas/mictau/XP_2012_01_12__0434/tests/ppc/thin/thin000_rmo.oepc.goto_ALL_CLAIMS_2012-10-13_224255_SIyA4L.log</t>
  </si>
  <si>
    <t>/nas/mictau/XP_2012_01_12__0434/tests/ppc/thin/thin000_rmo.opt.goto_ALL_CLAIMS_2012-10-13_224259_9lxdI9.log</t>
  </si>
  <si>
    <t>/nas/mictau/XP_2012_01_12__0434/tests/ppc/thin/thin000_sc.goto_ALL_CLAIMS_2012-10-13_224154_NEWIEt.log</t>
  </si>
  <si>
    <t>/nas/mictau/XP_2012_01_12__0434/tests/ppc/thin/thin000_tso.cav11.goto_ALL_CLAIMS_2012-10-13_224202_YbjLsS.log</t>
  </si>
  <si>
    <t>/nas/mictau/XP_2012_01_12__0434/tests/ppc/thin/thin000_tso.goto_ALL_CLAIMS_2012-10-13_224212_AO6Obg.log</t>
  </si>
  <si>
    <t>/nas/mictau/XP_2012_01_12__0434/tests/ppc/thin/thin000_tso.oepc.goto_ALL_CLAIMS_2012-10-13_224219_jKGAIg.log</t>
  </si>
  <si>
    <t>/nas/mictau/XP_2012_01_12__0434/tests/ppc/thin/thin000_tso.opt.goto_ALL_CLAIMS_2012-10-13_224225_UmG94S.log</t>
  </si>
  <si>
    <t>/nas/mictau/XP_2012_01_12__0434/tests/ppc/thin/thin001_power.goto_ALL_CLAIMS_2012-10-13_224448_eJIIYT.log</t>
  </si>
  <si>
    <t>ppc/thin/thin001</t>
  </si>
  <si>
    <t>/nas/mictau/XP_2012_01_12__0434/tests/ppc/safe/safe125_tso.oepc.goto_ALL_CLAIMS_2012-10-14_042044_v9qNJK.log</t>
  </si>
  <si>
    <t>/nas/mictau/XP_2012_01_12__0434/tests/ppc/safe/safe125_tso.opt.goto_ALL_CLAIMS_2012-10-14_042049_Sh3FrF.log</t>
  </si>
  <si>
    <t>/nas/mictau/XP_2012_01_12__0434/tests/ppc/thin/thin000_power.goto_ALL_CLAIMS_2012-10-13_224305_AFoCJb.log</t>
  </si>
  <si>
    <t>ppc/thin/thin000</t>
  </si>
  <si>
    <t>/nas/mictau/XP_2012_01_12__0434/tests/ppc/thin/thin000_power.oepc.goto_ALL_CLAIMS_2012-10-13_224311_X2Vwvl.log</t>
  </si>
  <si>
    <t>/nas/mictau/XP_2012_01_12__0434/tests/ppc/thin/thin000_power.opt.goto_ALL_CLAIMS_2012-10-13_224315_N49jeD.log</t>
  </si>
  <si>
    <t>/nas/mictau/XP_2012_01_12__0434/tests/ppc/thin/thin000_pso.goto_ALL_CLAIMS_2012-10-13_224232_bjL7gD.log</t>
  </si>
  <si>
    <t>/nas/mictau/XP_2012_01_12__0434/tests/ppc/thin/thin000_pso.oepc.goto_ALL_CLAIMS_2012-10-13_224237_zcWoNV.log</t>
  </si>
  <si>
    <t>/nas/mictau/XP_2012_01_12__0434/tests/ppc/thin/thin000_pso.opt.goto_ALL_CLAIMS_2012-10-13_224243_C2Em45.log</t>
  </si>
  <si>
    <t>/nas/mictau/XP_2012_01_12__0434/tests/ppc/thin/thin001_sc.goto_ALL_CLAIMS_2012-10-13_224322_yT8S4p.log</t>
  </si>
  <si>
    <t>/nas/mictau/XP_2012_01_12__0434/tests/ppc/thin/thin001_tso.cav11.goto_ALL_CLAIMS_2012-10-13_224341_n4nrEG.log</t>
  </si>
  <si>
    <t>/nas/mictau/XP_2012_01_12__0434/tests/ppc/thin/thin001_tso.goto_ALL_CLAIMS_2012-10-13_224359_KPErrx.log</t>
  </si>
  <si>
    <t>/nas/mictau/XP_2012_01_12__0434/tests/ppc/thin/thin001_tso.oepc.goto_ALL_CLAIMS_2012-10-13_224404_urkelq.log</t>
  </si>
  <si>
    <t>/nas/mictau/XP_2012_01_12__0434/tests/ppc/thin/thin001_tso.opt.goto_ALL_CLAIMS_2012-10-13_224410_R6KSvn.log</t>
  </si>
  <si>
    <t>/nas/mictau/XP_2012_01_12__0434/tests/ppc/thin/thin002_power.goto_ALL_CLAIMS_2012-10-13_224822_HeVQyD.log</t>
  </si>
  <si>
    <t>ppc/thin/thin002</t>
  </si>
  <si>
    <t>/nas/mictau/XP_2012_01_12__0434/tests/ppc/thin/thin002_power.oepc.goto_ALL_CLAIMS_2012-10-13_224831_kchw3w.log</t>
  </si>
  <si>
    <t>/nas/mictau/XP_2012_01_12__0434/tests/ppc/thin/thin002_power.opt.goto_ALL_CLAIMS_2012-10-13_224841_1mp6fO.log</t>
  </si>
  <si>
    <t>/nas/mictau/XP_2012_01_12__0434/tests/ppc/thin/thin002_pso.goto_ALL_CLAIMS_2012-10-13_224731_nj3hYT.log</t>
  </si>
  <si>
    <t>/nas/mictau/XP_2012_01_12__0434/tests/ppc/thin/thin001_power.oepc.goto_ALL_CLAIMS_2012-10-13_224454_uOKwVx.log</t>
  </si>
  <si>
    <t>/nas/mictau/XP_2012_01_12__0434/tests/ppc/thin/thin001_power.opt.goto_ALL_CLAIMS_2012-10-13_224459_5QOqZk.log</t>
  </si>
  <si>
    <t>/nas/mictau/XP_2012_01_12__0434/tests/ppc/thin/thin001_pso.goto_ALL_CLAIMS_2012-10-13_224416_tN8AjT.log</t>
  </si>
  <si>
    <t>/nas/mictau/XP_2012_01_12__0434/tests/ppc/thin/thin001_pso.oepc.goto_ALL_CLAIMS_2012-10-13_224422_MKXexc.log</t>
  </si>
  <si>
    <t>/nas/mictau/XP_2012_01_12__0434/tests/ppc/thin/thin001_pso.opt.goto_ALL_CLAIMS_2012-10-13_224427_MWfEzZ.log</t>
  </si>
  <si>
    <t>/nas/mictau/XP_2012_01_12__0434/tests/ppc/thin/thin001_rmo.goto_ALL_CLAIMS_2012-10-13_224433_ecgJC3.log</t>
  </si>
  <si>
    <t>/nas/mictau/XP_2012_01_12__0434/tests/ppc/thin/thin001_rmo.oepc.goto_ALL_CLAIMS_2012-10-13_224438_Q0jNKe.log</t>
  </si>
  <si>
    <t>/nas/mictau/XP_2012_01_12__0434/tests/ppc/thin/thin001_rmo.opt.goto_ALL_CLAIMS_2012-10-13_224443_gAdUoz.log</t>
  </si>
  <si>
    <t>/nas/mictau/XP_2012_01_12__0434/tests/ppc/thin/thin002_tso.oepc.goto_ALL_CLAIMS_2012-10-13_224714_7iftpX.log</t>
  </si>
  <si>
    <t>/nas/mictau/XP_2012_01_12__0434/tests/ppc/thin/thin002_tso.opt.goto_ALL_CLAIMS_2012-10-13_224722_YAV18j.log</t>
  </si>
  <si>
    <t>/nas/mictau/XP_2012_01_12__0434/tests/ppc/thin/thin003_power.goto_ALL_CLAIMS_2012-10-13_235431_KCnGY3.log</t>
  </si>
  <si>
    <t>ppc/thin/thin003</t>
  </si>
  <si>
    <t>/nas/mictau/XP_2012_01_12__0434/tests/ppc/thin/thin003_power.oepc.goto_ALL_CLAIMS_2012-10-14_000955_ETpr5C.log</t>
  </si>
  <si>
    <t>/nas/mictau/XP_2012_01_12__0434/tests/ppc/thin/thin003_power.opt.goto_ALL_CLAIMS_2012-10-14_002500_zfQYxC.log</t>
  </si>
  <si>
    <t>/nas/mictau/XP_2012_01_12__0434/tests/ppc/thin/thin003_pso.goto_ALL_CLAIMS_2012-10-13_225344_Egdru4.log</t>
  </si>
  <si>
    <t>/nas/mictau/XP_2012_01_12__0434/tests/ppc/thin/thin003_pso.oepc.goto_ALL_CLAIMS_2012-10-13_225358_iNAXrX.log</t>
  </si>
  <si>
    <t>/nas/mictau/XP_2012_01_12__0434/tests/ppc/thin/thin003_pso.opt.goto_ALL_CLAIMS_2012-10-13_225410_iiDvHy.log</t>
  </si>
  <si>
    <t>/nas/mictau/XP_2012_01_12__0434/tests/ppc/thin/thin003_rmo.goto_ALL_CLAIMS_2012-10-13_230914_YlxqRG.log</t>
  </si>
  <si>
    <t>/nas/mictau/XP_2012_01_12__0434/tests/ppc/thin/thin002_pso.oepc.goto_ALL_CLAIMS_2012-10-13_224739_zo2McL.log</t>
  </si>
  <si>
    <t>/nas/mictau/XP_2012_01_12__0434/tests/ppc/thin/thin002_pso.opt.goto_ALL_CLAIMS_2012-10-13_224747_hntQdu.log</t>
  </si>
  <si>
    <t>/nas/mictau/XP_2012_01_12__0434/tests/ppc/thin/thin002_rmo.goto_ALL_CLAIMS_2012-10-13_224756_yuOFBC.log</t>
  </si>
  <si>
    <t>/nas/mictau/XP_2012_01_12__0434/tests/ppc/thin/thin002_rmo.oepc.goto_ALL_CLAIMS_2012-10-13_224805_FuzBrh.log</t>
  </si>
  <si>
    <t>/nas/mictau/XP_2012_01_12__0434/tests/ppc/thin/thin002_rmo.opt.goto_ALL_CLAIMS_2012-10-13_224814_9JXNuV.log</t>
  </si>
  <si>
    <t>/nas/mictau/XP_2012_01_12__0434/tests/ppc/thin/thin002_sc.goto_ALL_CLAIMS_2012-10-13_224510_qqsGly.log</t>
  </si>
  <si>
    <t>/nas/mictau/XP_2012_01_12__0434/tests/ppc/thin/thin002_tso.cav11.goto_ALL_CLAIMS_2012-10-13_224603_xAoW07.log</t>
  </si>
  <si>
    <t>/nas/mictau/XP_2012_01_12__0434/tests/ppc/thin/thin002_tso.goto_ALL_CLAIMS_2012-10-13_224704_GIQQdC.log</t>
  </si>
  <si>
    <t>/nas/mictau/XP_2012_01_12__0434/tests/ppc/thin/thin005_power.opt.goto_ALL_CLAIMS_2012-10-14_004950_0Z5Vri.log</t>
  </si>
  <si>
    <t>/nas/mictau/XP_2012_01_12__0434/tests/ppc/thin/thin004_power.oepc.goto_ALL_CLAIMS_2012-10-14_004547_kxrO65.log</t>
  </si>
  <si>
    <t>/nas/mictau/XP_2012_01_12__0434/tests/ppc/thin/thin004_power.opt.goto_ALL_CLAIMS_2012-10-14_004636_ZYWZIs.log</t>
  </si>
  <si>
    <t>/nas/mictau/XP_2012_01_12__0434/tests/ppc/thin/thin004_pso.goto_ALL_CLAIMS_2012-10-14_002638_rL56KQ.log</t>
  </si>
  <si>
    <t>/nas/mictau/XP_2012_01_12__0434/tests/ppc/thin/thin004_pso.oepc.goto_ALL_CLAIMS_2012-10-14_002644_4HoUSp.log</t>
  </si>
  <si>
    <t>/nas/mictau/XP_2012_01_12__0434/tests/ppc/thin/thin004_pso.opt.goto_ALL_CLAIMS_2012-10-14_002650_rhREEj.log</t>
  </si>
  <si>
    <t>/nas/mictau/XP_2012_01_12__0434/tests/ppc/thin/thin004_rmo.goto_ALL_CLAIMS_2012-10-14_002738_RAxOM9.log</t>
  </si>
  <si>
    <t>/nas/mictau/XP_2012_01_12__0434/tests/ppc/thin/thin004_rmo.oepc.goto_ALL_CLAIMS_2012-10-14_002826_LatML1.log</t>
  </si>
  <si>
    <t>/nas/mictau/XP_2012_01_12__0434/tests/ppc/thin/thin004_rmo.opt.goto_ALL_CLAIMS_2012-10-14_002920_L3PXdU.log</t>
  </si>
  <si>
    <t>/nas/mictau/XP_2012_01_12__0434/tests/ppc/thin/thin003_rmo.oepc.goto_ALL_CLAIMS_2012-10-13_232420_pmrfmr.log</t>
  </si>
  <si>
    <t>/nas/mictau/XP_2012_01_12__0434/tests/ppc/thin/thin003_rmo.opt.goto_ALL_CLAIMS_2012-10-13_233925_BiF7hG.log</t>
  </si>
  <si>
    <t>/nas/mictau/XP_2012_01_12__0434/tests/ppc/thin/thin003_sc.goto_ALL_CLAIMS_2012-10-13_224903_XJcd3B.log</t>
  </si>
  <si>
    <t>/nas/mictau/XP_2012_01_12__0434/tests/ppc/thin/thin003_tso.cav11.goto_ALL_CLAIMS_2012-10-13_225116_xQ2DWl.log</t>
  </si>
  <si>
    <t>/nas/mictau/XP_2012_01_12__0434/tests/ppc/thin/thin003_tso.goto_ALL_CLAIMS_2012-10-13_225303_pD5nmB.log</t>
  </si>
  <si>
    <t>/nas/mictau/XP_2012_01_12__0434/tests/ppc/thin/thin003_tso.oepc.goto_ALL_CLAIMS_2012-10-13_225315_fjW80Y.log</t>
  </si>
  <si>
    <t>/nas/mictau/XP_2012_01_12__0434/tests/ppc/thin/thin003_tso.opt.goto_ALL_CLAIMS_2012-10-13_225329_JhBp5x.log</t>
  </si>
  <si>
    <t>/nas/mictau/XP_2012_01_12__0434/tests/ppc/thin/thin004_power.goto_ALL_CLAIMS_2012-10-14_004425_VymaeQ.log</t>
  </si>
  <si>
    <t>ppc/thin/thin004</t>
  </si>
  <si>
    <t>/nas/mictau/XP_2012_01_12__0434/tests/ppc/thin/thin006_pso.goto_ALL_CLAIMS_2012-10-14_005147_WdJERH.log</t>
  </si>
  <si>
    <t>/nas/mictau/XP_2012_01_12__0434/tests/ppc/thin/thin006_pso.oepc.goto_ALL_CLAIMS_2012-10-14_005153_NHgNPZ.log</t>
  </si>
  <si>
    <t>/nas/mictau/XP_2012_01_12__0434/tests/ppc/thin/thin005_pso.goto_ALL_CLAIMS_2012-10-14_004721_SHtSVu.log</t>
  </si>
  <si>
    <t>/nas/mictau/XP_2012_01_12__0434/tests/ppc/thin/thin005_pso.oepc.goto_ALL_CLAIMS_2012-10-14_004726_lq9OWp.log</t>
  </si>
  <si>
    <t>/nas/mictau/XP_2012_01_12__0434/tests/ppc/thin/thin005_pso.opt.goto_ALL_CLAIMS_2012-10-14_004730_wkvmny.log</t>
  </si>
  <si>
    <t>/nas/mictau/XP_2012_01_12__0434/tests/ppc/thin/thin005_rmo.goto_ALL_CLAIMS_2012-10-14_004744_Jjw0oY.log</t>
  </si>
  <si>
    <t>/nas/mictau/XP_2012_01_12__0434/tests/ppc/thin/thin005_rmo.oepc.goto_ALL_CLAIMS_2012-10-14_004758_TXT3ad.log</t>
  </si>
  <si>
    <t>/nas/mictau/XP_2012_01_12__0434/tests/ppc/thin/thin005_rmo.opt.goto_ALL_CLAIMS_2012-10-14_004811_4k7t3u.log</t>
  </si>
  <si>
    <t>/nas/mictau/XP_2012_01_12__0434/tests/ppc/thin/thin005_sc.goto_ALL_CLAIMS_2012-10-14_004644_3j6KK3.log</t>
  </si>
  <si>
    <t>/nas/mictau/XP_2012_01_12__0434/tests/ppc/thin/thin005_tso.cav11.goto_ALL_CLAIMS_2012-10-14_004655_j8s9Q9.log</t>
  </si>
  <si>
    <t>/nas/mictau/XP_2012_01_12__0434/tests/ppc/thin/thin004_sc.goto_ALL_CLAIMS_2012-10-14_002511_kMxv8f.log</t>
  </si>
  <si>
    <t>/nas/mictau/XP_2012_01_12__0434/tests/ppc/thin/thin004_tso.cav11.goto_ALL_CLAIMS_2012-10-14_002540_r06Dia.log</t>
  </si>
  <si>
    <t>/nas/mictau/XP_2012_01_12__0434/tests/ppc/thin/thin004_tso.goto_ALL_CLAIMS_2012-10-14_002620_Ev2RkB.log</t>
  </si>
  <si>
    <t>/nas/mictau/XP_2012_01_12__0434/tests/ppc/thin/thin004_tso.oepc.goto_ALL_CLAIMS_2012-10-14_002626_rHPzYw.log</t>
  </si>
  <si>
    <t>/nas/mictau/XP_2012_01_12__0434/tests/ppc/thin/thin004_tso.opt.goto_ALL_CLAIMS_2012-10-14_002632_OiFzux.log</t>
  </si>
  <si>
    <t>/nas/mictau/XP_2012_01_12__0434/tests/ppc/thin/thin005_power.goto_ALL_CLAIMS_2012-10-14_004908_i1qbkK.log</t>
  </si>
  <si>
    <t>ppc/thin/thin005</t>
  </si>
  <si>
    <t>/nas/mictau/XP_2012_01_12__0434/tests/ppc/thin/thin005_power.oepc.goto_ALL_CLAIMS_2012-10-14_004930_yj8gZA.log</t>
  </si>
  <si>
    <t>/nas/mictau/XP_2012_01_12__0434/tests/ppc/thin/thin007_pso.oepc.goto_ALL_CLAIMS_2012-10-14_011306_bTU1wW.log</t>
  </si>
  <si>
    <t>/nas/mictau/XP_2012_01_12__0434/tests/ppc/thin/thin007_pso.opt.goto_ALL_CLAIMS_2012-10-14_011311_A42NST.log</t>
  </si>
  <si>
    <t>/nas/mictau/XP_2012_01_12__0434/tests/ppc/thin/thin007_rmo.goto_ALL_CLAIMS_2012-10-14_011412_NPTUrn.log</t>
  </si>
  <si>
    <t>/nas/mictau/XP_2012_01_12__0434/tests/ppc/thin/thin006_pso.opt.goto_ALL_CLAIMS_2012-10-14_005159_8UMCIK.log</t>
  </si>
  <si>
    <t>/nas/mictau/XP_2012_01_12__0434/tests/ppc/thin/thin006_rmo.goto_ALL_CLAIMS_2012-10-14_005531_kN0r3X.log</t>
  </si>
  <si>
    <t>/nas/mictau/XP_2012_01_12__0434/tests/ppc/thin/thin006_rmo.oepc.goto_ALL_CLAIMS_2012-10-14_005623_QkevrY.log</t>
  </si>
  <si>
    <t>/nas/mictau/XP_2012_01_12__0434/tests/ppc/thin/thin006_rmo.opt.goto_ALL_CLAIMS_2012-10-14_005738_FSwl1n.log</t>
  </si>
  <si>
    <t>/nas/mictau/XP_2012_01_12__0434/tests/ppc/thin/thin006_sc.goto_ALL_CLAIMS_2012-10-14_005006_VA8IgF.log</t>
  </si>
  <si>
    <t>/nas/mictau/XP_2012_01_12__0434/tests/ppc/thin/thin006_tso.cav11.goto_ALL_CLAIMS_2012-10-14_005040_CA4es4.log</t>
  </si>
  <si>
    <t>/nas/mictau/XP_2012_01_12__0434/tests/ppc/thin/thin006_tso.goto_ALL_CLAIMS_2012-10-14_005129_lmtoQa.log</t>
  </si>
  <si>
    <t>/nas/mictau/XP_2012_01_12__0434/tests/ppc/thin/thin006_tso.oepc.goto_ALL_CLAIMS_2012-10-14_005135_SnZ1Bo.log</t>
  </si>
  <si>
    <t>/nas/mictau/XP_2012_01_12__0434/tests/ppc/thin/thin005_tso.goto_ALL_CLAIMS_2012-10-14_004708_BENUDO.log</t>
  </si>
  <si>
    <t>/nas/mictau/XP_2012_01_12__0434/tests/ppc/thin/thin005_tso.oepc.goto_ALL_CLAIMS_2012-10-14_004712_xrnPDM.log</t>
  </si>
  <si>
    <t>/nas/mictau/XP_2012_01_12__0434/tests/ppc/thin/thin005_tso.opt.goto_ALL_CLAIMS_2012-10-14_004717_2wU7SA.log</t>
  </si>
  <si>
    <t>/nas/mictau/XP_2012_01_12__0434/tests/ppc/thin/thin006_power.goto_ALL_CLAIMS_2012-10-14_011003_jhu92c.log</t>
  </si>
  <si>
    <t>ppc/thin/thin006</t>
  </si>
  <si>
    <t>/nas/mictau/XP_2012_01_12__0434/tests/ppc/thin/thin006_power.oepc.goto_ALL_CLAIMS_2012-10-14_011059_Yt56S0.log</t>
  </si>
  <si>
    <t>/nas/mictau/XP_2012_01_12__0434/tests/ppc/thin/thin006_power.opt.goto_ALL_CLAIMS_2012-10-14_011212_LvsIAA.log</t>
  </si>
  <si>
    <t>/nas/mictau/XP_2012_01_12__0434/tests/x86/mix/mix000_tso.opt.goto_ALL_CLAIMS_2012-10-13_224502_Apmmjt.log</t>
  </si>
  <si>
    <t>/nas/mictau/XP_2012_01_12__0434/tests/x86/mix/mix001_power.goto_ALL_CLAIMS_2012-10-13_224922_wRhSp7.log</t>
  </si>
  <si>
    <t>x86/mix/mix001</t>
  </si>
  <si>
    <t>/nas/mictau/XP_2012_01_12__0434/tests/x86/mix/mix001_power.oepc.goto_ALL_CLAIMS_2012-10-13_225016_ORHluG.log</t>
  </si>
  <si>
    <t>/nas/mictau/XP_2012_01_12__0434/tests/ppc/thin/thin007_rmo.oepc.goto_ALL_CLAIMS_2012-10-14_011433_y5UezB.log</t>
  </si>
  <si>
    <t>/nas/mictau/XP_2012_01_12__0434/tests/ppc/thin/thin007_rmo.opt.goto_ALL_CLAIMS_2012-10-14_011454_i9CIIN.log</t>
  </si>
  <si>
    <t>/nas/mictau/XP_2012_01_12__0434/tests/ppc/thin/thin007_sc.goto_ALL_CLAIMS_2012-10-14_011220_S8HLNL.log</t>
  </si>
  <si>
    <t>/nas/mictau/XP_2012_01_12__0434/tests/ppc/thin/thin007_tso.cav11.goto_ALL_CLAIMS_2012-10-14_011232_bXU89k.log</t>
  </si>
  <si>
    <t>/nas/mictau/XP_2012_01_12__0434/tests/ppc/thin/thin007_tso.goto_ALL_CLAIMS_2012-10-14_011247_tyg5Re.log</t>
  </si>
  <si>
    <t>/nas/mictau/XP_2012_01_12__0434/tests/ppc/thin/thin007_tso.oepc.goto_ALL_CLAIMS_2012-10-14_011251_2crEV2.log</t>
  </si>
  <si>
    <t>/nas/mictau/XP_2012_01_12__0434/tests/ppc/thin/thin007_tso.opt.goto_ALL_CLAIMS_2012-10-14_011256_UcmBV8.log</t>
  </si>
  <si>
    <t>/nas/mictau/XP_2012_01_12__0434/tests/x86/mix/mix000_power.goto_ALL_CLAIMS_2012-10-13_224554_F1xy8d.log</t>
  </si>
  <si>
    <t>x86/mix/mix000</t>
  </si>
  <si>
    <t>/nas/mictau/XP_2012_01_12__0434/tests/x86/mix/mix000_power.oepc.goto_ALL_CLAIMS_2012-10-13_224612_vBeXZF.log</t>
  </si>
  <si>
    <t>/nas/mictau/XP_2012_01_12__0434/tests/ppc/thin/thin006_tso.opt.goto_ALL_CLAIMS_2012-10-14_005141_fg7Zgw.log</t>
  </si>
  <si>
    <t>/nas/mictau/XP_2012_01_12__0434/tests/ppc/thin/thin007_power.goto_ALL_CLAIMS_2012-10-14_011615_8at87R.log</t>
  </si>
  <si>
    <t>ppc/thin/thin007</t>
  </si>
  <si>
    <t>/nas/mictau/XP_2012_01_12__0434/tests/ppc/thin/thin007_power.oepc.goto_ALL_CLAIMS_2012-10-14_011637_1OJ2R4.log</t>
  </si>
  <si>
    <t>/nas/mictau/XP_2012_01_12__0434/tests/ppc/thin/thin007_power.opt.goto_ALL_CLAIMS_2012-10-14_011657_7EX4UQ.log</t>
  </si>
  <si>
    <t>/nas/mictau/XP_2012_01_12__0434/tests/ppc/thin/thin007_pso.goto_ALL_CLAIMS_2012-10-14_011301_jJXWMm.log</t>
  </si>
  <si>
    <t>/nas/mictau/XP_2012_01_12__0434/tests/x86/mix/mix001_tso.cav11.goto_ALL_CLAIMS_2012-10-13_224626_kHiHWE.log</t>
  </si>
  <si>
    <t>/nas/mictau/XP_2012_01_12__0434/tests/x86/mix/mix001_tso.goto_ALL_CLAIMS_2012-10-13_224659_vfc1PM.log</t>
  </si>
  <si>
    <t>/nas/mictau/XP_2012_01_12__0434/tests/x86/mix/mix001_tso.oepc.goto_ALL_CLAIMS_2012-10-13_224735_fczhwS.log</t>
  </si>
  <si>
    <t>/nas/mictau/XP_2012_01_12__0434/tests/x86/mix/mix001_tso.opt.goto_ALL_CLAIMS_2012-10-13_224741_STwk1t.log</t>
  </si>
  <si>
    <t>/nas/mictau/XP_2012_01_12__0434/tests/x86/mix/mix002_power.goto_ALL_CLAIMS_2012-10-13_225253_cr0xjY.log</t>
  </si>
  <si>
    <t>x86/mix/mix002</t>
  </si>
  <si>
    <t>/nas/mictau/XP_2012_01_12__0434/tests/x86/mix/mix002_power.oepc.goto_ALL_CLAIMS_2012-10-13_225340_YN6v0q.log</t>
  </si>
  <si>
    <t>/nas/mictau/XP_2012_01_12__0434/tests/x86/mix/mix002_power.opt.goto_ALL_CLAIMS_2012-10-13_225345_5X8jgo.log</t>
  </si>
  <si>
    <t>/nas/mictau/XP_2012_01_12__0434/tests/x86/mix/mix000_power.opt.goto_ALL_CLAIMS_2012-10-13_224617_twFq12.log</t>
  </si>
  <si>
    <t>/nas/mictau/XP_2012_01_12__0434/tests/x86/mix/mix000_pso.goto_ALL_CLAIMS_2012-10-13_224507_lUxuvZ.log</t>
  </si>
  <si>
    <t>/nas/mictau/XP_2012_01_12__0434/tests/x86/mix/mix000_pso.oepc.goto_ALL_CLAIMS_2012-10-13_224523_8yTPrT.log</t>
  </si>
  <si>
    <t>/nas/mictau/XP_2012_01_12__0434/tests/x86/mix/mix000_pso.opt.goto_ALL_CLAIMS_2012-10-13_224528_qqYNYS.log</t>
  </si>
  <si>
    <t>/nas/mictau/XP_2012_01_12__0434/tests/x86/mix/mix000_rmo.goto_ALL_CLAIMS_2012-10-13_224533_AvyN8J.log</t>
  </si>
  <si>
    <t>/nas/mictau/XP_2012_01_12__0434/tests/x86/mix/mix000_rmo.oepc.goto_ALL_CLAIMS_2012-10-13_224544_M3jkvt.log</t>
  </si>
  <si>
    <t>/nas/mictau/XP_2012_01_12__0434/tests/x86/mix/mix000_rmo.opt.goto_ALL_CLAIMS_2012-10-13_224549_bHjq8e.log</t>
  </si>
  <si>
    <t>/nas/mictau/XP_2012_01_12__0434/tests/x86/mix/mix000_sc.goto_ALL_CLAIMS_2012-10-13_224423_zIWvCq.log</t>
  </si>
  <si>
    <t>/nas/mictau/XP_2012_01_12__0434/tests/x86/mix/mix000_tso.cav11.goto_ALL_CLAIMS_2012-10-13_224428_fOOQDW.log</t>
  </si>
  <si>
    <t>/nas/mictau/XP_2012_01_12__0434/tests/x86/mix/mix000_tso.goto_ALL_CLAIMS_2012-10-13_224442_HqW3q5.log</t>
  </si>
  <si>
    <t>/nas/mictau/XP_2012_01_12__0434/tests/x86/mix/mix000_tso.oepc.goto_ALL_CLAIMS_2012-10-13_224457_qP9RCr.log</t>
  </si>
  <si>
    <t>/nas/mictau/XP_2012_01_12__0434/tests/x86/mix/mix002_rmo.oepc.goto_ALL_CLAIMS_2012-10-13_225241_bdtb7s.log</t>
  </si>
  <si>
    <t>/nas/mictau/XP_2012_01_12__0434/tests/x86/mix/mix002_rmo.opt.goto_ALL_CLAIMS_2012-10-13_225246_BszcbG.log</t>
  </si>
  <si>
    <t>/nas/mictau/XP_2012_01_12__0434/tests/x86/mix/mix002_sc.goto_ALL_CLAIMS_2012-10-13_225027_6Mbwug.log</t>
  </si>
  <si>
    <t>/nas/mictau/XP_2012_01_12__0434/tests/x86/mix/mix002_tso.cav11.goto_ALL_CLAIMS_2012-10-13_225031_RGj2Zn.log</t>
  </si>
  <si>
    <t>/nas/mictau/XP_2012_01_12__0434/tests/x86/mix/mix002_tso.goto_ALL_CLAIMS_2012-10-13_225104_yTlJTg.log</t>
  </si>
  <si>
    <t>/nas/mictau/XP_2012_01_12__0434/tests/x86/mix/mix002_tso.oepc.goto_ALL_CLAIMS_2012-10-13_225126_b6OKEO.log</t>
  </si>
  <si>
    <t>/nas/mictau/XP_2012_01_12__0434/tests/x86/mix/mix002_tso.opt.goto_ALL_CLAIMS_2012-10-13_225131_ZsdoxF.log</t>
  </si>
  <si>
    <t>/nas/mictau/XP_2012_01_12__0434/tests/x86/mix/mix003_power.goto_ALL_CLAIMS_2012-10-13_225558_auqrpP.log</t>
  </si>
  <si>
    <t>x86/mix/mix003</t>
  </si>
  <si>
    <t>/nas/mictau/XP_2012_01_12__0434/tests/x86/mix/mix003_power.oepc.goto_ALL_CLAIMS_2012-10-13_225623_Gn7H6L.log</t>
  </si>
  <si>
    <t>/nas/mictau/XP_2012_01_12__0434/tests/x86/mix/mix003_power.opt.goto_ALL_CLAIMS_2012-10-13_225628_CmBbZU.log</t>
  </si>
  <si>
    <t>/nas/mictau/XP_2012_01_12__0434/tests/x86/mix/mix001_power.opt.goto_ALL_CLAIMS_2012-10-13_225021_FyfDrU.log</t>
  </si>
  <si>
    <t>/nas/mictau/XP_2012_01_12__0434/tests/x86/mix/mix001_pso.goto_ALL_CLAIMS_2012-10-13_224747_16VP4N.log</t>
  </si>
  <si>
    <t>/nas/mictau/XP_2012_01_12__0434/tests/x86/mix/mix001_pso.oepc.goto_ALL_CLAIMS_2012-10-13_224819_MBzyJ5.log</t>
  </si>
  <si>
    <t>/nas/mictau/XP_2012_01_12__0434/tests/x86/mix/mix001_pso.opt.goto_ALL_CLAIMS_2012-10-13_224825_EuOhC7.log</t>
  </si>
  <si>
    <t>/nas/mictau/XP_2012_01_12__0434/tests/x86/mix/mix001_rmo.goto_ALL_CLAIMS_2012-10-13_224830_AlWGmu.log</t>
  </si>
  <si>
    <t>/nas/mictau/XP_2012_01_12__0434/tests/x86/mix/mix001_rmo.oepc.goto_ALL_CLAIMS_2012-10-13_224912_tPlm4c.log</t>
  </si>
  <si>
    <t>/nas/mictau/XP_2012_01_12__0434/tests/x86/mix/mix001_rmo.opt.goto_ALL_CLAIMS_2012-10-13_224917_utgint.log</t>
  </si>
  <si>
    <t>/nas/mictau/XP_2012_01_12__0434/tests/x86/mix/mix001_sc.goto_ALL_CLAIMS_2012-10-13_224622_gEIXfJ.log</t>
  </si>
  <si>
    <t>/nas/mictau/XP_2012_01_12__0434/tests/x86/mix/mix003_pso.goto_ALL_CLAIMS_2012-10-13_225452_13z0Ct.log</t>
  </si>
  <si>
    <t>/nas/mictau/XP_2012_01_12__0434/tests/x86/mix/mix003_pso.oepc.goto_ALL_CLAIMS_2012-10-13_225516_RU5nxS.log</t>
  </si>
  <si>
    <t>/nas/mictau/XP_2012_01_12__0434/tests/x86/mix/mix003_pso.opt.goto_ALL_CLAIMS_2012-10-13_225520_MR2cxw.log</t>
  </si>
  <si>
    <t>/nas/mictau/XP_2012_01_12__0434/tests/x86/mix/mix003_rmo.goto_ALL_CLAIMS_2012-10-13_225525_2g5uwW.log</t>
  </si>
  <si>
    <t>/nas/mictau/XP_2012_01_12__0434/tests/x86/mix/mix003_rmo.oepc.goto_ALL_CLAIMS_2012-10-13_225549_0dIOUT.log</t>
  </si>
  <si>
    <t>/nas/mictau/XP_2012_01_12__0434/tests/x86/mix/mix003_rmo.opt.goto_ALL_CLAIMS_2012-10-13_225553_hIDvuG.log</t>
  </si>
  <si>
    <t>/nas/mictau/XP_2012_01_12__0434/tests/x86/mix/mix003_sc.goto_ALL_CLAIMS_2012-10-13_225350_Oy9zOq.log</t>
  </si>
  <si>
    <t>/nas/mictau/XP_2012_01_12__0434/tests/x86/mix/mix003_tso.cav11.goto_ALL_CLAIMS_2012-10-13_225355_k4oNLI.log</t>
  </si>
  <si>
    <t>/nas/mictau/XP_2012_01_12__0434/tests/x86/mix/mix003_tso.goto_ALL_CLAIMS_2012-10-13_225416_aRw6iA.log</t>
  </si>
  <si>
    <t>/nas/mictau/XP_2012_01_12__0434/tests/x86/mix/mix003_tso.oepc.goto_ALL_CLAIMS_2012-10-13_225442_N50r8q.log</t>
  </si>
  <si>
    <t>/nas/mictau/XP_2012_01_12__0434/tests/x86/mix/mix003_tso.opt.goto_ALL_CLAIMS_2012-10-13_225447_7Wspse.log</t>
  </si>
  <si>
    <t>/nas/mictau/XP_2012_01_12__0434/tests/x86/mix/mix004_power.goto_ALL_CLAIMS_2012-10-13_225902_YqmwFj.log</t>
  </si>
  <si>
    <t>x86/mix/mix004</t>
  </si>
  <si>
    <t>/nas/mictau/XP_2012_01_12__0434/tests/x86/mix/mix004_power.oepc.goto_ALL_CLAIMS_2012-10-13_225941_MxEYR4.log</t>
  </si>
  <si>
    <t>/nas/mictau/XP_2012_01_12__0434/tests/x86/mix/mix004_power.opt.goto_ALL_CLAIMS_2012-10-13_225947_oOTk9S.log</t>
  </si>
  <si>
    <t>/nas/mictau/XP_2012_01_12__0434/tests/x86/mix/mix002_pso.goto_ALL_CLAIMS_2012-10-13_225136_n3pKdl.log</t>
  </si>
  <si>
    <t>/nas/mictau/XP_2012_01_12__0434/tests/x86/mix/mix002_pso.oepc.goto_ALL_CLAIMS_2012-10-13_225202_eKkTlg.log</t>
  </si>
  <si>
    <t>/nas/mictau/XP_2012_01_12__0434/tests/x86/mix/mix002_pso.opt.goto_ALL_CLAIMS_2012-10-13_225207_E7D9zL.log</t>
  </si>
  <si>
    <t>/nas/mictau/XP_2012_01_12__0434/tests/x86/mix/mix002_rmo.goto_ALL_CLAIMS_2012-10-13_225212_dP2Ok6.log</t>
  </si>
  <si>
    <t>/nas/mictau/XP_2012_01_12__0434/tests/x86/mix/mix006_pso.oepc.goto_ALL_CLAIMS_2012-10-13_230529_A8RI7s.log</t>
  </si>
  <si>
    <t>/nas/mictau/XP_2012_01_12__0434/tests/x86/mix/mix006_pso.opt.goto_ALL_CLAIMS_2012-10-13_230536_p4KYPN.log</t>
  </si>
  <si>
    <t>/nas/mictau/XP_2012_01_12__0434/tests/x86/mix/mix004_pso.goto_ALL_CLAIMS_2012-10-13_225753_ssi743.log</t>
  </si>
  <si>
    <t>/nas/mictau/XP_2012_01_12__0434/tests/x86/mix/mix004_pso.oepc.goto_ALL_CLAIMS_2012-10-13_225824_nlPIbL.log</t>
  </si>
  <si>
    <t>/nas/mictau/XP_2012_01_12__0434/tests/x86/mix/mix004_pso.opt.goto_ALL_CLAIMS_2012-10-13_225829_sMaF8j.log</t>
  </si>
  <si>
    <t>/nas/mictau/XP_2012_01_12__0434/tests/x86/mix/mix004_rmo.goto_ALL_CLAIMS_2012-10-13_225834_OFZXaM.log</t>
  </si>
  <si>
    <t>/nas/mictau/XP_2012_01_12__0434/tests/x86/mix/mix004_rmo.oepc.goto_ALL_CLAIMS_2012-10-13_225852_I12NHx.log</t>
  </si>
  <si>
    <t>/nas/mictau/XP_2012_01_12__0434/tests/x86/mix/mix004_rmo.opt.goto_ALL_CLAIMS_2012-10-13_225857_nFsXEk.log</t>
  </si>
  <si>
    <t>/nas/mictau/XP_2012_01_12__0434/tests/x86/mix/mix004_sc.goto_ALL_CLAIMS_2012-10-13_225633_RyEnTQ.log</t>
  </si>
  <si>
    <t>/nas/mictau/XP_2012_01_12__0434/tests/x86/mix/mix004_tso.cav11.goto_ALL_CLAIMS_2012-10-13_225637_zqUH4w.log</t>
  </si>
  <si>
    <t>/nas/mictau/XP_2012_01_12__0434/tests/x86/mix/mix004_tso.goto_ALL_CLAIMS_2012-10-13_225709_BwoReR.log</t>
  </si>
  <si>
    <t>/nas/mictau/XP_2012_01_12__0434/tests/x86/mix/mix004_tso.oepc.goto_ALL_CLAIMS_2012-10-13_225741_h2jiUx.log</t>
  </si>
  <si>
    <t>/nas/mictau/XP_2012_01_12__0434/tests/x86/mix/mix004_tso.opt.goto_ALL_CLAIMS_2012-10-13_225747_wQGv5q.log</t>
  </si>
  <si>
    <t>/nas/mictau/XP_2012_01_12__0434/tests/x86/mix/mix005_power.goto_ALL_CLAIMS_2012-10-13_230236_qatvcV.log</t>
  </si>
  <si>
    <t>x86/mix/mix005</t>
  </si>
  <si>
    <t>/nas/mictau/XP_2012_01_12__0434/tests/x86/mix/mix005_power.oepc.goto_ALL_CLAIMS_2012-10-13_230328_C3UpHA.log</t>
  </si>
  <si>
    <t>/nas/mictau/XP_2012_01_12__0434/tests/x86/mix/mix005_power.opt.goto_ALL_CLAIMS_2012-10-13_230333_OJa35t.log</t>
  </si>
  <si>
    <t>/nas/mictau/XP_2012_01_12__0434/tests/x86/mix/mix005_pso.goto_ALL_CLAIMS_2012-10-13_230100_5gIxuN.log</t>
  </si>
  <si>
    <t>/nas/mictau/XP_2012_01_12__0434/tests/x86/mix/mix005_pso.oepc.goto_ALL_CLAIMS_2012-10-13_230137_KwlsjU.log</t>
  </si>
  <si>
    <t>x86/mix/mix007</t>
  </si>
  <si>
    <t>/nas/mictau/XP_2012_01_12__0434/tests/x86/mix/mix007_power.oepc.goto_ALL_CLAIMS_2012-10-13_231121_XVgtoL.log</t>
  </si>
  <si>
    <t>/nas/mictau/XP_2012_01_12__0434/tests/x86/mix/mix007_power.opt.goto_ALL_CLAIMS_2012-10-13_231126_T8iexT.log</t>
  </si>
  <si>
    <t>/nas/mictau/XP_2012_01_12__0434/tests/x86/mix/mix007_pso.goto_ALL_CLAIMS_2012-10-13_230831_mnmmU2.log</t>
  </si>
  <si>
    <t>/nas/mictau/XP_2012_01_12__0434/tests/x86/mix/mix007_pso.oepc.goto_ALL_CLAIMS_2012-10-13_230916_RJCe3y.log</t>
  </si>
  <si>
    <t>/nas/mictau/XP_2012_01_12__0434/tests/x86/mix/mix005_pso.opt.goto_ALL_CLAIMS_2012-10-13_230142_VddMvR.log</t>
  </si>
  <si>
    <t>/nas/mictau/XP_2012_01_12__0434/tests/x86/mix/mix005_rmo.goto_ALL_CLAIMS_2012-10-13_230148_unSYtA.log</t>
  </si>
  <si>
    <t>/nas/mictau/XP_2012_01_12__0434/tests/x86/mix/mix005_rmo.oepc.goto_ALL_CLAIMS_2012-10-13_230226_VXZ0oG.log</t>
  </si>
  <si>
    <t>/nas/mictau/XP_2012_01_12__0434/tests/x86/mix/mix005_rmo.opt.goto_ALL_CLAIMS_2012-10-13_230231_1FbQ7s.log</t>
  </si>
  <si>
    <t>/nas/mictau/XP_2012_01_12__0434/tests/x86/mix/mix005_sc.goto_ALL_CLAIMS_2012-10-13_225952_V7Ywhv.log</t>
  </si>
  <si>
    <t>/nas/mictau/XP_2012_01_12__0434/tests/x86/mix/mix005_tso.cav11.goto_ALL_CLAIMS_2012-10-13_225957_lBaGhS.log</t>
  </si>
  <si>
    <t>/nas/mictau/XP_2012_01_12__0434/tests/x86/mix/mix005_tso.goto_ALL_CLAIMS_2012-10-13_230027_yTGE4D.log</t>
  </si>
  <si>
    <t>/nas/mictau/XP_2012_01_12__0434/tests/x86/mix/mix005_tso.oepc.goto_ALL_CLAIMS_2012-10-13_230049_nk0j96.log</t>
  </si>
  <si>
    <t>/nas/mictau/XP_2012_01_12__0434/tests/x86/mix/mix005_tso.opt.goto_ALL_CLAIMS_2012-10-13_230054_Qfv6Cq.log</t>
  </si>
  <si>
    <t>/nas/mictau/XP_2012_01_12__0434/tests/x86/mix/mix006_power.goto_ALL_CLAIMS_2012-10-13_230621_44QpUX.log</t>
  </si>
  <si>
    <t>x86/mix/mix006</t>
  </si>
  <si>
    <t>/nas/mictau/XP_2012_01_12__0434/tests/x86/mix/mix006_power.oepc.goto_ALL_CLAIMS_2012-10-13_230655_VhFES5.log</t>
  </si>
  <si>
    <t>/nas/mictau/XP_2012_01_12__0434/tests/x86/mix/mix006_power.opt.goto_ALL_CLAIMS_2012-10-13_230700_egxdr1.log</t>
  </si>
  <si>
    <t>/nas/mictau/XP_2012_01_12__0434/tests/x86/mix/mix006_pso.goto_ALL_CLAIMS_2012-10-13_230458_bjCU9C.log</t>
  </si>
  <si>
    <t>/nas/mictau/XP_2012_01_12__0434/tests/x86/mix/mix007_tso.goto_ALL_CLAIMS_2012-10-13_230749_zj42IK.log</t>
  </si>
  <si>
    <t>/nas/mictau/XP_2012_01_12__0434/tests/x86/mix/mix007_tso.oepc.goto_ALL_CLAIMS_2012-10-13_230819_AOtPFw.log</t>
  </si>
  <si>
    <t>/nas/mictau/XP_2012_01_12__0434/tests/x86/mix/mix007_tso.opt.goto_ALL_CLAIMS_2012-10-13_230825_4N8ati.log</t>
  </si>
  <si>
    <t>/nas/mictau/XP_2012_01_12__0434/tests/x86/mix/mix008_power.goto_ALL_CLAIMS_2012-10-13_231432_swiieH.log</t>
  </si>
  <si>
    <t>x86/mix/mix008</t>
  </si>
  <si>
    <t>/nas/mictau/XP_2012_01_12__0434/tests/x86/mix/mix008_power.oepc.goto_ALL_CLAIMS_2012-10-13_231536_vfHRII.log</t>
  </si>
  <si>
    <t>/nas/mictau/XP_2012_01_12__0434/tests/x86/mix/mix008_power.opt.goto_ALL_CLAIMS_2012-10-13_231542_BzJLSB.log</t>
  </si>
  <si>
    <t>/nas/mictau/XP_2012_01_12__0434/tests/x86/mix/mix008_pso.goto_ALL_CLAIMS_2012-10-13_231250_09BJyT.log</t>
  </si>
  <si>
    <t>/nas/mictau/XP_2012_01_12__0434/tests/x86/mix/mix008_pso.oepc.goto_ALL_CLAIMS_2012-10-13_231325_StgNlg.log</t>
  </si>
  <si>
    <t>/nas/mictau/XP_2012_01_12__0434/tests/x86/mix/mix008_pso.opt.goto_ALL_CLAIMS_2012-10-13_231331_XDrF8Z.log</t>
  </si>
  <si>
    <t>/nas/mictau/XP_2012_01_12__0434/tests/x86/mix/mix006_rmo.goto_ALL_CLAIMS_2012-10-13_230541_DyYjyE.log</t>
  </si>
  <si>
    <t>/nas/mictau/XP_2012_01_12__0434/tests/x86/mix/mix006_rmo.oepc.goto_ALL_CLAIMS_2012-10-13_230610_MAjw9w.log</t>
  </si>
  <si>
    <t>/nas/mictau/XP_2012_01_12__0434/tests/x86/mix/mix006_rmo.opt.goto_ALL_CLAIMS_2012-10-13_230615_PFP10e.log</t>
  </si>
  <si>
    <t>/nas/mictau/XP_2012_01_12__0434/tests/x86/mix/mix006_sc.goto_ALL_CLAIMS_2012-10-13_230337_xqZYgd.log</t>
  </si>
  <si>
    <t>/nas/mictau/XP_2012_01_12__0434/tests/x86/mix/mix006_tso.cav11.goto_ALL_CLAIMS_2012-10-13_230342_lxKhFu.log</t>
  </si>
  <si>
    <t>/nas/mictau/XP_2012_01_12__0434/tests/x86/mix/mix006_tso.goto_ALL_CLAIMS_2012-10-13_230411_19U4Nh.log</t>
  </si>
  <si>
    <t>/nas/mictau/XP_2012_01_12__0434/tests/x86/mix/mix006_tso.oepc.goto_ALL_CLAIMS_2012-10-13_230431_Mbr8Ms.log</t>
  </si>
  <si>
    <t>/nas/mictau/XP_2012_01_12__0434/tests/x86/mix/mix006_tso.opt.goto_ALL_CLAIMS_2012-10-13_230453_dQLhQC.log</t>
  </si>
  <si>
    <t>/nas/mictau/XP_2012_01_12__0434/tests/x86/mix/mix007_power.goto_ALL_CLAIMS_2012-10-13_231021_L3bb3W.log</t>
  </si>
  <si>
    <t>/nas/mictau/XP_2012_01_12__0434/tests/x86/mix/mix008_rmo.opt.goto_ALL_CLAIMS_2012-10-13_231427_NDTKqV.log</t>
  </si>
  <si>
    <t>/nas/mictau/XP_2012_01_12__0434/tests/x86/mix/mix008_sc.goto_ALL_CLAIMS_2012-10-13_231133_j4qDxW.log</t>
  </si>
  <si>
    <t>/nas/mictau/XP_2012_01_12__0434/tests/x86/mix/mix008_tso.cav11.goto_ALL_CLAIMS_2012-10-13_231138_QPp7tw.log</t>
  </si>
  <si>
    <t>/nas/mictau/XP_2012_01_12__0434/tests/x86/mix/mix008_tso.goto_ALL_CLAIMS_2012-10-13_231217_989XFr.log</t>
  </si>
  <si>
    <t>/nas/mictau/XP_2012_01_12__0434/tests/x86/mix/mix008_tso.oepc.goto_ALL_CLAIMS_2012-10-13_231232_z7i3il.log</t>
  </si>
  <si>
    <t>/nas/mictau/XP_2012_01_12__0434/tests/x86/mix/mix008_tso.opt.goto_ALL_CLAIMS_2012-10-13_231245_kgbrCo.log</t>
  </si>
  <si>
    <t>/nas/mictau/XP_2012_01_12__0434/tests/x86/mix/mix009_power.goto_ALL_CLAIMS_2012-10-13_231706_x9nYUT.log</t>
  </si>
  <si>
    <t>x86/mix/mix009</t>
  </si>
  <si>
    <t>/nas/mictau/XP_2012_01_12__0434/tests/x86/mix/mix009_power.oepc.goto_ALL_CLAIMS_2012-10-13_231729_ayuEgq.log</t>
  </si>
  <si>
    <t>/nas/mictau/XP_2012_01_12__0434/tests/x86/mix/mix009_power.opt.goto_ALL_CLAIMS_2012-10-13_231733_c6wCd3.log</t>
  </si>
  <si>
    <t>/nas/mictau/XP_2012_01_12__0434/tests/x86/mix/mix009_pso.goto_ALL_CLAIMS_2012-10-13_231622_BKl4my.log</t>
  </si>
  <si>
    <t>/nas/mictau/XP_2012_01_12__0434/tests/x86/mix/mix009_pso.oepc.goto_ALL_CLAIMS_2012-10-13_231633_rTJygh.log</t>
  </si>
  <si>
    <t>/nas/mictau/XP_2012_01_12__0434/tests/x86/mix/mix009_pso.opt.goto_ALL_CLAIMS_2012-10-13_231637_Hfc2EJ.log</t>
  </si>
  <si>
    <t>/nas/mictau/XP_2012_01_12__0434/tests/x86/mix/mix007_pso.opt.goto_ALL_CLAIMS_2012-10-13_230922_GH4fYK.log</t>
  </si>
  <si>
    <t>/nas/mictau/XP_2012_01_12__0434/tests/x86/mix/mix007_rmo.goto_ALL_CLAIMS_2012-10-13_230929_jGISFw.log</t>
  </si>
  <si>
    <t>/nas/mictau/XP_2012_01_12__0434/tests/x86/mix/mix007_rmo.oepc.goto_ALL_CLAIMS_2012-10-13_231010_ZIOVnr.log</t>
  </si>
  <si>
    <t>/nas/mictau/XP_2012_01_12__0434/tests/x86/mix/mix007_rmo.opt.goto_ALL_CLAIMS_2012-10-13_231016_su3Jur.log</t>
  </si>
  <si>
    <t>/nas/mictau/XP_2012_01_12__0434/tests/x86/mix/mix007_sc.goto_ALL_CLAIMS_2012-10-13_230705_NJzMN6.log</t>
  </si>
  <si>
    <t>/nas/mictau/XP_2012_01_12__0434/tests/x86/mix/mix007_tso.cav11.goto_ALL_CLAIMS_2012-10-13_230710_tOX8YE.log</t>
  </si>
  <si>
    <t>/nas/mictau/XP_2012_01_12__0434/tests/x86/mix/mix011_power.opt.goto_ALL_CLAIMS_2012-10-13_232404_QyRvRY.log</t>
  </si>
  <si>
    <t>/nas/mictau/XP_2012_01_12__0434/tests/x86/mix/mix011_pso.goto_ALL_CLAIMS_2012-10-13_232155_JHP7aS.log</t>
  </si>
  <si>
    <t>/nas/mictau/XP_2012_01_12__0434/tests/x86/mix/mix011_pso.oepc.goto_ALL_CLAIMS_2012-10-13_232218_XMrj2i.log</t>
  </si>
  <si>
    <t>/nas/mictau/XP_2012_01_12__0434/tests/x86/mix/mix009_rmo.goto_ALL_CLAIMS_2012-10-13_231643_X8M53j.log</t>
  </si>
  <si>
    <t>/nas/mictau/XP_2012_01_12__0434/tests/x86/mix/mix009_rmo.oepc.goto_ALL_CLAIMS_2012-10-13_231657_kqmJLz.log</t>
  </si>
  <si>
    <t>/nas/mictau/XP_2012_01_12__0434/tests/x86/mix/mix009_rmo.opt.goto_ALL_CLAIMS_2012-10-13_231702_QZfd4x.log</t>
  </si>
  <si>
    <t>/nas/mictau/XP_2012_01_12__0434/tests/x86/mix/mix009_sc.goto_ALL_CLAIMS_2012-10-13_231547_fpXorc.log</t>
  </si>
  <si>
    <t>/nas/mictau/XP_2012_01_12__0434/tests/x86/mix/mix009_tso.cav11.goto_ALL_CLAIMS_2012-10-13_231551_b2T8sj.log</t>
  </si>
  <si>
    <t>/nas/mictau/XP_2012_01_12__0434/tests/x86/mix/mix009_tso.goto_ALL_CLAIMS_2012-10-13_231602_sr5lYE.log</t>
  </si>
  <si>
    <t>/nas/mictau/XP_2012_01_12__0434/tests/x86/mix/mix009_tso.oepc.goto_ALL_CLAIMS_2012-10-13_231613_jTpmeW.log</t>
  </si>
  <si>
    <t>/nas/mictau/XP_2012_01_12__0434/tests/x86/mix/mix009_tso.opt.goto_ALL_CLAIMS_2012-10-13_231617_qqcEDr.log</t>
  </si>
  <si>
    <t>/nas/mictau/XP_2012_01_12__0434/tests/x86/mix/mix010_power.goto_ALL_CLAIMS_2012-10-13_232011_9Rl4oi.log</t>
  </si>
  <si>
    <t>x86/mix/mix010</t>
  </si>
  <si>
    <t>/nas/mictau/XP_2012_01_12__0434/tests/x86/mix/mix010_power.oepc.goto_ALL_CLAIMS_2012-10-13_232045_GM1j2i.log</t>
  </si>
  <si>
    <t>/nas/mictau/XP_2012_01_12__0434/tests/x86/mix/mix010_power.opt.goto_ALL_CLAIMS_2012-10-13_232049_Gyx7Ej.log</t>
  </si>
  <si>
    <t>/nas/mictau/XP_2012_01_12__0434/tests/x86/mix/mix010_pso.goto_ALL_CLAIMS_2012-10-13_231838_HQ0h4y.log</t>
  </si>
  <si>
    <t>/nas/mictau/XP_2012_01_12__0434/tests/x86/mix/mix010_pso.oepc.goto_ALL_CLAIMS_2012-10-13_231857_GGejW5.log</t>
  </si>
  <si>
    <t>/nas/mictau/XP_2012_01_12__0434/tests/x86/mix/mix008_rmo.goto_ALL_CLAIMS_2012-10-13_231337_2fvVqU.log</t>
  </si>
  <si>
    <t>/nas/mictau/XP_2012_01_12__0434/tests/x86/mix/mix008_rmo.oepc.goto_ALL_CLAIMS_2012-10-13_231421_QSKfnq.log</t>
  </si>
  <si>
    <t>/nas/mictau/XP_2012_01_12__0434/tests/x86/mix/mix011_tso.opt.goto_ALL_CLAIMS_2012-10-13_232150_IO8JEW.log</t>
  </si>
  <si>
    <t>/nas/mictau/XP_2012_01_12__0434/tests/x86/mix/mix012_power.goto_ALL_CLAIMS_2012-10-13_232532_9b6cid.log</t>
  </si>
  <si>
    <t>x86/mix/mix012</t>
  </si>
  <si>
    <t>/nas/mictau/XP_2012_01_12__0434/tests/x86/mix/mix012_power.oepc.goto_ALL_CLAIMS_2012-10-13_232545_4KZF2d.log</t>
  </si>
  <si>
    <t>/nas/mictau/XP_2012_01_12__0434/tests/x86/mix/mix012_power.opt.goto_ALL_CLAIMS_2012-10-13_232550_AV3aRV.log</t>
  </si>
  <si>
    <t>/nas/mictau/XP_2012_01_12__0434/tests/x86/mix/mix012_pso.goto_ALL_CLAIMS_2012-10-13_232449_MywK07.log</t>
  </si>
  <si>
    <t>/nas/mictau/XP_2012_01_12__0434/tests/x86/mix/mix012_pso.oepc.goto_ALL_CLAIMS_2012-10-13_232501_6AsoZQ.log</t>
  </si>
  <si>
    <t>/nas/mictau/XP_2012_01_12__0434/tests/x86/mix/mix010_pso.opt.goto_ALL_CLAIMS_2012-10-13_231902_IgMwxB.log</t>
  </si>
  <si>
    <t>/nas/mictau/XP_2012_01_12__0434/tests/x86/mix/mix010_rmo.goto_ALL_CLAIMS_2012-10-13_231907_gOFcMx.log</t>
  </si>
  <si>
    <t>/nas/mictau/XP_2012_01_12__0434/tests/x86/mix/mix010_rmo.oepc.goto_ALL_CLAIMS_2012-10-13_232000_nb9UUq.log</t>
  </si>
  <si>
    <t>/nas/mictau/XP_2012_01_12__0434/tests/x86/mix/mix010_rmo.opt.goto_ALL_CLAIMS_2012-10-13_232005_EwGqwL.log</t>
  </si>
  <si>
    <t>/nas/mictau/XP_2012_01_12__0434/tests/x86/mix/mix010_sc.goto_ALL_CLAIMS_2012-10-13_231738_hHmbMr.log</t>
  </si>
  <si>
    <t>/nas/mictau/XP_2012_01_12__0434/tests/x86/mix/mix010_tso.cav11.goto_ALL_CLAIMS_2012-10-13_231742_QtPstQ.log</t>
  </si>
  <si>
    <t>/nas/mictau/XP_2012_01_12__0434/tests/x86/mix/mix010_tso.goto_ALL_CLAIMS_2012-10-13_231809_RrKUws.log</t>
  </si>
  <si>
    <t>/nas/mictau/XP_2012_01_12__0434/tests/x86/mix/mix010_tso.oepc.goto_ALL_CLAIMS_2012-10-13_231826_S84tll.log</t>
  </si>
  <si>
    <t>/nas/mictau/XP_2012_01_12__0434/tests/x86/mix/mix010_tso.opt.goto_ALL_CLAIMS_2012-10-13_231832_aDV4fH.log</t>
  </si>
  <si>
    <t>/nas/mictau/XP_2012_01_12__0434/tests/x86/mix/mix011_power.goto_ALL_CLAIMS_2012-10-13_232310_h96uic.log</t>
  </si>
  <si>
    <t>x86/mix/mix011</t>
  </si>
  <si>
    <t>/nas/mictau/XP_2012_01_12__0434/tests/x86/mix/mix011_power.oepc.goto_ALL_CLAIMS_2012-10-13_232358_gaTGcQ.log</t>
  </si>
  <si>
    <t>/nas/mictau/XP_2012_01_12__0434/tests/x86/mix/mix012_sc.goto_ALL_CLAIMS_2012-10-13_232409_kxyqrQ.log</t>
  </si>
  <si>
    <t>/nas/mictau/XP_2012_01_12__0434/tests/x86/mix/mix012_tso.cav11.goto_ALL_CLAIMS_2012-10-13_232413_RWhW7f.log</t>
  </si>
  <si>
    <t>/nas/mictau/XP_2012_01_12__0434/tests/x86/mix/mix012_tso.goto_ALL_CLAIMS_2012-10-13_232425_cRO1IX.log</t>
  </si>
  <si>
    <t>/nas/mictau/XP_2012_01_12__0434/tests/x86/mix/mix012_tso.oepc.goto_ALL_CLAIMS_2012-10-13_232438_mPoKSl.log</t>
  </si>
  <si>
    <t>/nas/mictau/XP_2012_01_12__0434/tests/x86/mix/mix012_tso.opt.goto_ALL_CLAIMS_2012-10-13_232443_GtPJIp.log</t>
  </si>
  <si>
    <t>/nas/mictau/XP_2012_01_12__0434/tests/x86/mix/mix013_power.goto_ALL_CLAIMS_2012-10-13_232916_DEqoCm.log</t>
  </si>
  <si>
    <t>x86/mix/mix013</t>
  </si>
  <si>
    <t>/nas/mictau/XP_2012_01_12__0434/tests/x86/mix/mix013_power.oepc.goto_ALL_CLAIMS_2012-10-13_233014_urXGtE.log</t>
  </si>
  <si>
    <t>/nas/mictau/XP_2012_01_12__0434/tests/x86/mix/mix013_power.opt.goto_ALL_CLAIMS_2012-10-13_233021_uqSb25.log</t>
  </si>
  <si>
    <t>/nas/mictau/XP_2012_01_12__0434/tests/x86/mix/mix013_pso.goto_ALL_CLAIMS_2012-10-13_232738_qUYfMz.log</t>
  </si>
  <si>
    <t>/nas/mictau/XP_2012_01_12__0434/tests/x86/mix/mix013_pso.oepc.goto_ALL_CLAIMS_2012-10-13_232815_TSylyP.log</t>
  </si>
  <si>
    <t>/nas/mictau/XP_2012_01_12__0434/tests/x86/mix/mix011_pso.opt.goto_ALL_CLAIMS_2012-10-13_232223_WU17i7.log</t>
  </si>
  <si>
    <t>/nas/mictau/XP_2012_01_12__0434/tests/x86/mix/mix011_rmo.goto_ALL_CLAIMS_2012-10-13_232228_SFXyoY.log</t>
  </si>
  <si>
    <t>/nas/mictau/XP_2012_01_12__0434/tests/x86/mix/mix011_rmo.oepc.goto_ALL_CLAIMS_2012-10-13_232300_Lmnd2S.log</t>
  </si>
  <si>
    <t>/nas/mictau/XP_2012_01_12__0434/tests/x86/mix/mix011_rmo.opt.goto_ALL_CLAIMS_2012-10-13_232305_npAKD0.log</t>
  </si>
  <si>
    <t>/nas/mictau/XP_2012_01_12__0434/tests/x86/mix/mix011_sc.goto_ALL_CLAIMS_2012-10-13_232054_aF07Sb.log</t>
  </si>
  <si>
    <t>/nas/mictau/XP_2012_01_12__0434/tests/x86/mix/mix011_tso.cav11.goto_ALL_CLAIMS_2012-10-13_232059_0S8pbb.log</t>
  </si>
  <si>
    <t>/nas/mictau/XP_2012_01_12__0434/tests/x86/mix/mix011_tso.goto_ALL_CLAIMS_2012-10-13_232129_Ins3bh.log</t>
  </si>
  <si>
    <t>/nas/mictau/XP_2012_01_12__0434/tests/x86/mix/mix011_tso.oepc.goto_ALL_CLAIMS_2012-10-13_232145_mmi8x2.log</t>
  </si>
  <si>
    <t>/nas/mictau/XP_2012_01_12__0434/tests/x86/mix/mix015_power.opt.goto_ALL_CLAIMS_2012-10-13_233809_bkqcCC.log</t>
  </si>
  <si>
    <t>/nas/mictau/XP_2012_01_12__0434/tests/x86/mix/mix013_pso.opt.goto_ALL_CLAIMS_2012-10-13_232822_gitmyH.log</t>
  </si>
  <si>
    <t>/nas/mictau/XP_2012_01_12__0434/tests/x86/mix/mix013_rmo.goto_ALL_CLAIMS_2012-10-13_232828_krBa6q.log</t>
  </si>
  <si>
    <t>/nas/mictau/XP_2012_01_12__0434/tests/x86/mix/mix013_rmo.oepc.goto_ALL_CLAIMS_2012-10-13_232905_Hq0CGH.log</t>
  </si>
  <si>
    <t>/nas/mictau/XP_2012_01_12__0434/tests/x86/mix/mix013_rmo.opt.goto_ALL_CLAIMS_2012-10-13_232911_gWPycL.log</t>
  </si>
  <si>
    <t>/nas/mictau/XP_2012_01_12__0434/tests/x86/mix/mix013_sc.goto_ALL_CLAIMS_2012-10-13_232555_gGtqti.log</t>
  </si>
  <si>
    <t>/nas/mictau/XP_2012_01_12__0434/tests/x86/mix/mix013_tso.cav11.goto_ALL_CLAIMS_2012-10-13_232600_JmpyRG.log</t>
  </si>
  <si>
    <t>/nas/mictau/XP_2012_01_12__0434/tests/x86/mix/mix013_tso.goto_ALL_CLAIMS_2012-10-13_232645_0coGnK.log</t>
  </si>
  <si>
    <t>/nas/mictau/XP_2012_01_12__0434/tests/x86/mix/mix013_tso.oepc.goto_ALL_CLAIMS_2012-10-13_232726_oh04Uk.log</t>
  </si>
  <si>
    <t>/nas/mictau/XP_2012_01_12__0434/tests/x86/mix/mix013_tso.opt.goto_ALL_CLAIMS_2012-10-13_232733_lbv3fj.log</t>
  </si>
  <si>
    <t>/nas/mictau/XP_2012_01_12__0434/tests/x86/mix/mix014_power.goto_ALL_CLAIMS_2012-10-13_233355_yWxP2Z.log</t>
  </si>
  <si>
    <t>x86/mix/mix014</t>
  </si>
  <si>
    <t>/nas/mictau/XP_2012_01_12__0434/tests/x86/mix/mix014_power.oepc.goto_ALL_CLAIMS_2012-10-13_233506_cZor07.log</t>
  </si>
  <si>
    <t>/nas/mictau/XP_2012_01_12__0434/tests/x86/mix/mix014_power.opt.goto_ALL_CLAIMS_2012-10-13_233512_UwjsV5.log</t>
  </si>
  <si>
    <t>/nas/mictau/XP_2012_01_12__0434/tests/x86/mix/mix014_pso.goto_ALL_CLAIMS_2012-10-13_233202_vqWVcQ.log</t>
  </si>
  <si>
    <t>/nas/mictau/XP_2012_01_12__0434/tests/x86/mix/mix012_pso.opt.goto_ALL_CLAIMS_2012-10-13_232506_HcuqjF.log</t>
  </si>
  <si>
    <t>/nas/mictau/XP_2012_01_12__0434/tests/x86/mix/mix012_rmo.goto_ALL_CLAIMS_2012-10-13_232511_tnkDsq.log</t>
  </si>
  <si>
    <t>/nas/mictau/XP_2012_01_12__0434/tests/x86/mix/mix012_rmo.oepc.goto_ALL_CLAIMS_2012-10-13_232522_9tjTDA.log</t>
  </si>
  <si>
    <t>/nas/mictau/XP_2012_01_12__0434/tests/x86/mix/mix012_rmo.opt.goto_ALL_CLAIMS_2012-10-13_232527_94H7zS.log</t>
  </si>
  <si>
    <t>/nas/mictau/XP_2012_01_12__0434/tests/x86/mix/mix015_tso.oepc.goto_ALL_CLAIMS_2012-10-13_233609_g3DYlf.log</t>
  </si>
  <si>
    <t>/nas/mictau/XP_2012_01_12__0434/tests/x86/mix/mix015_tso.opt.goto_ALL_CLAIMS_2012-10-13_233614_5qLF3O.log</t>
  </si>
  <si>
    <t>/nas/mictau/XP_2012_01_12__0434/tests/x86/mix/mix016_power.goto_ALL_CLAIMS_2012-10-13_233942_O9vh77.log</t>
  </si>
  <si>
    <t>x86/mix/mix016</t>
  </si>
  <si>
    <t>/nas/mictau/XP_2012_01_12__0434/tests/x86/mix/mix016_power.oepc.goto_ALL_CLAIMS_2012-10-13_234002_uEjWX7.log</t>
  </si>
  <si>
    <t>/nas/mictau/XP_2012_01_12__0434/tests/x86/mix/mix016_power.opt.goto_ALL_CLAIMS_2012-10-13_234007_lNhdeA.log</t>
  </si>
  <si>
    <t>/nas/mictau/XP_2012_01_12__0434/tests/x86/mix/mix014_pso.oepc.goto_ALL_CLAIMS_2012-10-13_233252_Wz1tIK.log</t>
  </si>
  <si>
    <t>/nas/mictau/XP_2012_01_12__0434/tests/x86/mix/mix014_pso.opt.goto_ALL_CLAIMS_2012-10-13_233258_d0ynG4.log</t>
  </si>
  <si>
    <t>/nas/mictau/XP_2012_01_12__0434/tests/x86/mix/mix014_rmo.goto_ALL_CLAIMS_2012-10-13_233303_YMr2hr.log</t>
  </si>
  <si>
    <t>/nas/mictau/XP_2012_01_12__0434/tests/x86/mix/mix014_rmo.oepc.goto_ALL_CLAIMS_2012-10-13_233345_ZB4Xt7.log</t>
  </si>
  <si>
    <t>/nas/mictau/XP_2012_01_12__0434/tests/x86/mix/mix014_rmo.opt.goto_ALL_CLAIMS_2012-10-13_233350_TGsNWG.log</t>
  </si>
  <si>
    <t>/nas/mictau/XP_2012_01_12__0434/tests/x86/mix/mix014_sc.goto_ALL_CLAIMS_2012-10-13_233027_NxLiDD.log</t>
  </si>
  <si>
    <t>/nas/mictau/XP_2012_01_12__0434/tests/x86/mix/mix014_tso.cav11.goto_ALL_CLAIMS_2012-10-13_233031_c9xpr8.log</t>
  </si>
  <si>
    <t>/nas/mictau/XP_2012_01_12__0434/tests/x86/mix/mix014_tso.goto_ALL_CLAIMS_2012-10-13_233113_LYIENE.log</t>
  </si>
  <si>
    <t>/nas/mictau/XP_2012_01_12__0434/tests/x86/mix/mix014_tso.oepc.goto_ALL_CLAIMS_2012-10-13_233145_B04r7d.log</t>
  </si>
  <si>
    <t>/nas/mictau/XP_2012_01_12__0434/tests/x86/mix/mix014_tso.opt.goto_ALL_CLAIMS_2012-10-13_233156_Lh6p98.log</t>
  </si>
  <si>
    <t>/nas/mictau/XP_2012_01_12__0434/tests/x86/mix/mix015_power.goto_ALL_CLAIMS_2012-10-13_233732_OCvDT8.log</t>
  </si>
  <si>
    <t>x86/mix/mix015</t>
  </si>
  <si>
    <t>/nas/mictau/XP_2012_01_12__0434/tests/x86/mix/mix015_power.oepc.goto_ALL_CLAIMS_2012-10-13_233804_Ax3nCJ.log</t>
  </si>
  <si>
    <t>/nas/mictau/XP_2012_01_12__0434/tests/x86/mix/mix016_rmo.oepc.goto_ALL_CLAIMS_2012-10-13_233932_JLvsLv.log</t>
  </si>
  <si>
    <t>/nas/mictau/XP_2012_01_12__0434/tests/x86/mix/mix016_rmo.opt.goto_ALL_CLAIMS_2012-10-13_233938_2zxJMy.log</t>
  </si>
  <si>
    <t>/nas/mictau/XP_2012_01_12__0434/tests/x86/mix/mix016_sc.goto_ALL_CLAIMS_2012-10-13_233815_vMvXIv.log</t>
  </si>
  <si>
    <t>/nas/mictau/XP_2012_01_12__0434/tests/x86/mix/mix016_tso.cav11.goto_ALL_CLAIMS_2012-10-13_233819_Rr7VCW.log</t>
  </si>
  <si>
    <t>/nas/mictau/XP_2012_01_12__0434/tests/x86/mix/mix016_tso.goto_ALL_CLAIMS_2012-10-13_233832_lINfRU.log</t>
  </si>
  <si>
    <t>/nas/mictau/XP_2012_01_12__0434/tests/x86/mix/mix016_tso.oepc.goto_ALL_CLAIMS_2012-10-13_233844_qf4lcp.log</t>
  </si>
  <si>
    <t>/nas/mictau/XP_2012_01_12__0434/tests/x86/mix/mix016_tso.opt.goto_ALL_CLAIMS_2012-10-13_233849_PpX5Jk.log</t>
  </si>
  <si>
    <t>/nas/mictau/XP_2012_01_12__0434/tests/x86/mix/mix017_power.goto_ALL_CLAIMS_2012-10-13_234234_364v9v.log</t>
  </si>
  <si>
    <t>x86/mix/mix017</t>
  </si>
  <si>
    <t>/nas/mictau/XP_2012_01_12__0434/tests/x86/mix/mix017_power.oepc.goto_ALL_CLAIMS_2012-10-13_234305_tI3Cuu.log</t>
  </si>
  <si>
    <t>/nas/mictau/XP_2012_01_12__0434/tests/x86/mix/mix015_pso.goto_ALL_CLAIMS_2012-10-13_233619_xtZX2L.log</t>
  </si>
  <si>
    <t>/nas/mictau/XP_2012_01_12__0434/tests/x86/mix/mix015_pso.oepc.goto_ALL_CLAIMS_2012-10-13_233636_XlQ2SX.log</t>
  </si>
  <si>
    <t>/nas/mictau/XP_2012_01_12__0434/tests/x86/mix/mix015_pso.opt.goto_ALL_CLAIMS_2012-10-13_233641_rW0Le2.log</t>
  </si>
  <si>
    <t>/nas/mictau/XP_2012_01_12__0434/tests/x86/mix/mix015_rmo.goto_ALL_CLAIMS_2012-10-13_233646_g4i3GP.log</t>
  </si>
  <si>
    <t>/nas/mictau/XP_2012_01_12__0434/tests/x86/mix/mix015_rmo.oepc.goto_ALL_CLAIMS_2012-10-13_233722_3RQ13s.log</t>
  </si>
  <si>
    <t>/nas/mictau/XP_2012_01_12__0434/tests/x86/mix/mix015_rmo.opt.goto_ALL_CLAIMS_2012-10-13_233727_8RatXS.log</t>
  </si>
  <si>
    <t>/nas/mictau/XP_2012_01_12__0434/tests/x86/mix/mix015_sc.goto_ALL_CLAIMS_2012-10-13_233517_RgPW8A.log</t>
  </si>
  <si>
    <t>/nas/mictau/XP_2012_01_12__0434/tests/x86/mix/mix015_tso.cav11.goto_ALL_CLAIMS_2012-10-13_233521_YahLdq.log</t>
  </si>
  <si>
    <t>/nas/mictau/XP_2012_01_12__0434/tests/x86/mix/mix015_tso.goto_ALL_CLAIMS_2012-10-13_233554_XwJPhT.log</t>
  </si>
  <si>
    <t>/nas/mictau/XP_2012_01_12__0434/tests/x86/mix/mix018_tso.opt.goto_ALL_CLAIMS_2012-10-13_234355_TKKMne.log</t>
  </si>
  <si>
    <t>/nas/mictau/XP_2012_01_12__0434/tests/x86/mix/mix017_power.opt.goto_ALL_CLAIMS_2012-10-13_234310_UvL1GL.log</t>
  </si>
  <si>
    <t>/nas/mictau/XP_2012_01_12__0434/tests/x86/mix/mix017_pso.goto_ALL_CLAIMS_2012-10-13_234122_Yu2zYQ.log</t>
  </si>
  <si>
    <t>/nas/mictau/XP_2012_01_12__0434/tests/x86/mix/mix017_pso.oepc.goto_ALL_CLAIMS_2012-10-13_234148_M8kKvO.log</t>
  </si>
  <si>
    <t>/nas/mictau/XP_2012_01_12__0434/tests/x86/mix/mix017_pso.opt.goto_ALL_CLAIMS_2012-10-13_234153_ftE6cm.log</t>
  </si>
  <si>
    <t>/nas/mictau/XP_2012_01_12__0434/tests/x86/mix/mix017_rmo.goto_ALL_CLAIMS_2012-10-13_234158_N6MPmm.log</t>
  </si>
  <si>
    <t>/nas/mictau/XP_2012_01_12__0434/tests/x86/mix/mix017_rmo.oepc.goto_ALL_CLAIMS_2012-10-13_234225_DMXZeg.log</t>
  </si>
  <si>
    <t>/nas/mictau/XP_2012_01_12__0434/tests/x86/mix/mix017_rmo.opt.goto_ALL_CLAIMS_2012-10-13_234230_t8s3WI.log</t>
  </si>
  <si>
    <t>/nas/mictau/XP_2012_01_12__0434/tests/x86/mix/mix017_sc.goto_ALL_CLAIMS_2012-10-13_234012_25vpZJ.log</t>
  </si>
  <si>
    <t>/nas/mictau/XP_2012_01_12__0434/tests/x86/mix/mix017_tso.cav11.goto_ALL_CLAIMS_2012-10-13_234016_LVtP1F.log</t>
  </si>
  <si>
    <t>/nas/mictau/XP_2012_01_12__0434/tests/x86/mix/mix017_tso.goto_ALL_CLAIMS_2012-10-13_234044_oKPIet.log</t>
  </si>
  <si>
    <t>/nas/mictau/XP_2012_01_12__0434/tests/x86/mix/mix017_tso.oepc.goto_ALL_CLAIMS_2012-10-13_234111_tMHCkn.log</t>
  </si>
  <si>
    <t>/nas/mictau/XP_2012_01_12__0434/tests/x86/mix/mix017_tso.opt.goto_ALL_CLAIMS_2012-10-13_234116_ymGqzK.log</t>
  </si>
  <si>
    <t>/nas/mictau/XP_2012_01_12__0434/tests/x86/mix/mix018_power.goto_ALL_CLAIMS_2012-10-13_234530_sy4zAI.log</t>
  </si>
  <si>
    <t>x86/mix/mix018</t>
  </si>
  <si>
    <t>/nas/mictau/XP_2012_01_12__0434/tests/x86/mix/mix016_pso.goto_ALL_CLAIMS_2012-10-13_233854_dBdYSF.log</t>
  </si>
  <si>
    <t>/nas/mictau/XP_2012_01_12__0434/tests/x86/mix/mix016_pso.oepc.goto_ALL_CLAIMS_2012-10-13_233906_q34xCr.log</t>
  </si>
  <si>
    <t>/nas/mictau/XP_2012_01_12__0434/tests/x86/mix/mix016_pso.opt.goto_ALL_CLAIMS_2012-10-13_233911_aqz8zN.log</t>
  </si>
  <si>
    <t>/nas/mictau/XP_2012_01_12__0434/tests/x86/mix/mix016_rmo.goto_ALL_CLAIMS_2012-10-13_233916_q4zRJX.log</t>
  </si>
  <si>
    <t>/nas/mictau/XP_2012_01_12__0434/tests/x86/mix/mix019_rmo.oepc.goto_ALL_CLAIMS_2012-10-13_234744_UDfdRC.log</t>
  </si>
  <si>
    <t>/nas/mictau/XP_2012_01_12__0434/tests/x86/mix/mix019_rmo.opt.goto_ALL_CLAIMS_2012-10-13_234749_cVdQrY.log</t>
  </si>
  <si>
    <t>/nas/mictau/XP_2012_01_12__0434/tests/x86/mix/mix019_sc.goto_ALL_CLAIMS_2012-10-13_234622_1CUoWO.log</t>
  </si>
  <si>
    <t>/nas/mictau/XP_2012_01_12__0434/tests/x86/mix/mix019_tso.cav11.goto_ALL_CLAIMS_2012-10-13_234626_qsD2do.log</t>
  </si>
  <si>
    <t>/nas/mictau/XP_2012_01_12__0434/tests/x86/mix/mix019_tso.goto_ALL_CLAIMS_2012-10-13_234646_sDoNZV.log</t>
  </si>
  <si>
    <t>/nas/mictau/XP_2012_01_12__0434/tests/x86/mix/mix019_tso.oepc.goto_ALL_CLAIMS_2012-10-13_234658_jlcvd8.log</t>
  </si>
  <si>
    <t>/nas/mictau/XP_2012_01_12__0434/tests/x86/mix/mix018_power.oepc.goto_ALL_CLAIMS_2012-10-13_234612_HyCFCw.log</t>
  </si>
  <si>
    <t>/nas/mictau/XP_2012_01_12__0434/tests/x86/mix/mix018_power.opt.goto_ALL_CLAIMS_2012-10-13_234617_81kT5Z.log</t>
  </si>
  <si>
    <t>/nas/mictau/XP_2012_01_12__0434/tests/x86/mix/mix018_pso.goto_ALL_CLAIMS_2012-10-13_234400_O5Yyaf.log</t>
  </si>
  <si>
    <t>/nas/mictau/XP_2012_01_12__0434/tests/x86/mix/mix018_pso.oepc.goto_ALL_CLAIMS_2012-10-13_234440_17KbmZ.log</t>
  </si>
  <si>
    <t>/nas/mictau/XP_2012_01_12__0434/tests/x86/mix/mix018_pso.opt.goto_ALL_CLAIMS_2012-10-13_234446_B6xbpG.log</t>
  </si>
  <si>
    <t>/nas/mictau/XP_2012_01_12__0434/tests/x86/mix/mix018_rmo.goto_ALL_CLAIMS_2012-10-13_234451_wjz5zE.log</t>
  </si>
  <si>
    <t>/nas/mictau/XP_2012_01_12__0434/tests/x86/mix/mix018_rmo.oepc.goto_ALL_CLAIMS_2012-10-13_234520_NEcPUT.log</t>
  </si>
  <si>
    <t>/nas/mictau/XP_2012_01_12__0434/tests/x86/mix/mix018_rmo.opt.goto_ALL_CLAIMS_2012-10-13_234525_8ajWHy.log</t>
  </si>
  <si>
    <t>/nas/mictau/XP_2012_01_12__0434/tests/x86/mix/mix018_sc.goto_ALL_CLAIMS_2012-10-13_234315_79CLoq.log</t>
  </si>
  <si>
    <t>/nas/mictau/XP_2012_01_12__0434/tests/x86/mix/mix018_tso.cav11.goto_ALL_CLAIMS_2012-10-13_234319_kMZ2bN.log</t>
  </si>
  <si>
    <t>/nas/mictau/XP_2012_01_12__0434/tests/x86/mix/mix018_tso.goto_ALL_CLAIMS_2012-10-13_234335_HXpgYL.log</t>
  </si>
  <si>
    <t>/nas/mictau/XP_2012_01_12__0434/tests/x86/mix/mix018_tso.oepc.goto_ALL_CLAIMS_2012-10-13_234350_SXel62.log</t>
  </si>
  <si>
    <t>/nas/mictau/XP_2012_01_12__0434/tests/x86/mix/mix020_power.oepc.goto_ALL_CLAIMS_2012-10-13_235109_rL6gsl.log</t>
  </si>
  <si>
    <t>/nas/mictau/XP_2012_01_12__0434/tests/x86/mix/mix020_power.opt.goto_ALL_CLAIMS_2012-10-13_235114_KaE8vK.log</t>
  </si>
  <si>
    <t>/nas/mictau/XP_2012_01_12__0434/tests/x86/mix/mix020_pso.goto_ALL_CLAIMS_2012-10-13_234925_G4WHlz.log</t>
  </si>
  <si>
    <t>/nas/mictau/XP_2012_01_12__0434/tests/x86/mix/mix020_pso.oepc.goto_ALL_CLAIMS_2012-10-13_234951_DDlleo.log</t>
  </si>
  <si>
    <t>/nas/mictau/XP_2012_01_12__0434/tests/x86/mix/mix020_pso.opt.goto_ALL_CLAIMS_2012-10-13_234955_mHrdmi.log</t>
  </si>
  <si>
    <t>/nas/mictau/XP_2012_01_12__0434/tests/x86/mix/mix020_rmo.goto_ALL_CLAIMS_2012-10-13_235000_acQtKH.log</t>
  </si>
  <si>
    <t>/nas/mictau/XP_2012_01_12__0434/tests/x86/mix/mix020_rmo.oepc.goto_ALL_CLAIMS_2012-10-13_235027_Ez3Mxd.log</t>
  </si>
  <si>
    <t>/nas/mictau/XP_2012_01_12__0434/tests/x86/mix/mix020_rmo.opt.goto_ALL_CLAIMS_2012-10-13_235032_yTcPxN.log</t>
  </si>
  <si>
    <t>/nas/mictau/XP_2012_01_12__0434/tests/x86/mix/mix020_sc.goto_ALL_CLAIMS_2012-10-13_234827_MbZIKJ.log</t>
  </si>
  <si>
    <t>/nas/mictau/XP_2012_01_12__0434/tests/x86/mix/mix020_tso.cav11.goto_ALL_CLAIMS_2012-10-13_234832_5iW8aE.log</t>
  </si>
  <si>
    <t>/nas/mictau/XP_2012_01_12__0434/tests/x86/mix/mix020_tso.goto_ALL_CLAIMS_2012-10-13_234857_qsBNFY.log</t>
  </si>
  <si>
    <t>/nas/mictau/XP_2012_01_12__0434/tests/x86/mix/mix019_power.goto_ALL_CLAIMS_2012-10-13_234754_rwORKA.log</t>
  </si>
  <si>
    <t>x86/mix/mix019</t>
  </si>
  <si>
    <t>/nas/mictau/XP_2012_01_12__0434/tests/x86/mix/mix019_power.oepc.goto_ALL_CLAIMS_2012-10-13_234818_hFxygH.log</t>
  </si>
  <si>
    <t>/nas/mictau/XP_2012_01_12__0434/tests/x86/mix/mix019_power.opt.goto_ALL_CLAIMS_2012-10-13_234822_ZLQ02u.log</t>
  </si>
  <si>
    <t>/nas/mictau/XP_2012_01_12__0434/tests/x86/mix/mix019_pso.goto_ALL_CLAIMS_2012-10-13_234707_uVaUOk.log</t>
  </si>
  <si>
    <t>/nas/mictau/XP_2012_01_12__0434/tests/x86/mix/mix019_pso.oepc.goto_ALL_CLAIMS_2012-10-13_234719_ilTzs3.log</t>
  </si>
  <si>
    <t>/nas/mictau/XP_2012_01_12__0434/tests/x86/mix/mix019_pso.opt.goto_ALL_CLAIMS_2012-10-13_234723_uJ80vy.log</t>
  </si>
  <si>
    <t>/nas/mictau/XP_2012_01_12__0434/tests/x86/mix/mix019_rmo.goto_ALL_CLAIMS_2012-10-13_234728_TJYvdV.log</t>
  </si>
  <si>
    <t>/nas/mictau/XP_2012_01_12__0434/tests/x86/mix/mix022_tso.goto_ALL_CLAIMS_2012-10-13_235522_2NLn7H.log</t>
  </si>
  <si>
    <t>/nas/mictau/XP_2012_01_12__0434/tests/x86/mix/mix020_tso.oepc.goto_ALL_CLAIMS_2012-10-13_234915_yVD25v.log</t>
  </si>
  <si>
    <t>/nas/mictau/XP_2012_01_12__0434/tests/x86/mix/mix020_tso.opt.goto_ALL_CLAIMS_2012-10-13_234920_Fw6ObU.log</t>
  </si>
  <si>
    <t>/nas/mictau/XP_2012_01_12__0434/tests/x86/mix/mix021_power.goto_ALL_CLAIMS_2012-10-13_235405_UowpJk.log</t>
  </si>
  <si>
    <t>x86/mix/mix021</t>
  </si>
  <si>
    <t>/nas/mictau/XP_2012_01_12__0434/tests/x86/mix/mix021_power.oepc.goto_ALL_CLAIMS_2012-10-13_235454_lANNa0.log</t>
  </si>
  <si>
    <t>/nas/mictau/XP_2012_01_12__0434/tests/x86/mix/mix021_power.opt.goto_ALL_CLAIMS_2012-10-13_235500_6FAKcu.log</t>
  </si>
  <si>
    <t>/nas/mictau/XP_2012_01_12__0434/tests/x86/mix/mix021_pso.goto_ALL_CLAIMS_2012-10-13_235221_jKBJle.log</t>
  </si>
  <si>
    <t>/nas/mictau/XP_2012_01_12__0434/tests/x86/mix/mix021_pso.oepc.goto_ALL_CLAIMS_2012-10-13_235259_vXb4CC.log</t>
  </si>
  <si>
    <t>/nas/mictau/XP_2012_01_12__0434/tests/x86/mix/mix021_pso.opt.goto_ALL_CLAIMS_2012-10-13_235304_CR1lP1.log</t>
  </si>
  <si>
    <t>/nas/mictau/XP_2012_01_12__0434/tests/x86/mix/mix021_rmo.goto_ALL_CLAIMS_2012-10-13_235309_l4pXGZ.log</t>
  </si>
  <si>
    <t>/nas/mictau/XP_2012_01_12__0434/tests/x86/mix/mix021_rmo.oepc.goto_ALL_CLAIMS_2012-10-13_235354_c4OaOj.log</t>
  </si>
  <si>
    <t>/nas/mictau/XP_2012_01_12__0434/tests/x86/mix/mix021_rmo.opt.goto_ALL_CLAIMS_2012-10-13_235400_F7FL1O.log</t>
  </si>
  <si>
    <t>/nas/mictau/XP_2012_01_12__0434/tests/x86/mix/mix021_sc.goto_ALL_CLAIMS_2012-10-13_235120_Pzfvgd.log</t>
  </si>
  <si>
    <t>/nas/mictau/XP_2012_01_12__0434/tests/x86/mix/mix021_tso.cav11.goto_ALL_CLAIMS_2012-10-13_235124_26n4Ep.log</t>
  </si>
  <si>
    <t>/nas/mictau/XP_2012_01_12__0434/tests/x86/mix/mix021_tso.goto_ALL_CLAIMS_2012-10-13_235159_Yk0OTF.log</t>
  </si>
  <si>
    <t>/nas/mictau/XP_2012_01_12__0434/tests/x86/mix/mix019_tso.opt.goto_ALL_CLAIMS_2012-10-13_234702_gBXQNr.log</t>
  </si>
  <si>
    <t>/nas/mictau/XP_2012_01_12__0434/tests/x86/mix/mix020_power.goto_ALL_CLAIMS_2012-10-13_235037_Ero0E3.log</t>
  </si>
  <si>
    <t>x86/mix/mix020</t>
  </si>
  <si>
    <t>/nas/mictau/XP_2012_01_12__0434/tests/x86/mix/mix023_rmo.oepc.goto_ALL_CLAIMS_2012-10-13_235926_zIcYmI.log</t>
  </si>
  <si>
    <t>/nas/mictau/XP_2012_01_12__0434/tests/x86/mix/mix023_rmo.opt.goto_ALL_CLAIMS_2012-10-13_235931_aX5qR9.log</t>
  </si>
  <si>
    <t>/nas/mictau/XP_2012_01_12__0434/tests/x86/mix/mix023_sc.goto_ALL_CLAIMS_2012-10-13_235638_KJDh9k.log</t>
  </si>
  <si>
    <t>/nas/mictau/XP_2012_01_12__0434/tests/x86/mix/mix023_tso.cav11.goto_ALL_CLAIMS_2012-10-13_235643_vtXGLo.log</t>
  </si>
  <si>
    <t>/nas/mictau/XP_2012_01_12__0434/tests/x86/mix/mix023_tso.goto_ALL_CLAIMS_2012-10-13_235717_BsAFfk.log</t>
  </si>
  <si>
    <t>/nas/mictau/XP_2012_01_12__0434/tests/x86/mix/mix021_tso.oepc.goto_ALL_CLAIMS_2012-10-13_235211_eQ0Lbi.log</t>
  </si>
  <si>
    <t>/nas/mictau/XP_2012_01_12__0434/tests/x86/mix/mix021_tso.opt.goto_ALL_CLAIMS_2012-10-13_235216_Vd6aUW.log</t>
  </si>
  <si>
    <t>/nas/mictau/XP_2012_01_12__0434/tests/x86/mix/mix022_power.goto_ALL_CLAIMS_2012-10-13_235615_9pF5ED.log</t>
  </si>
  <si>
    <t>x86/mix/mix022</t>
  </si>
  <si>
    <t>/nas/mictau/XP_2012_01_12__0434/tests/x86/mix/mix022_power.oepc.goto_ALL_CLAIMS_2012-10-13_235630_dMzJld.log</t>
  </si>
  <si>
    <t>/nas/mictau/XP_2012_01_12__0434/tests/x86/mix/mix022_power.opt.goto_ALL_CLAIMS_2012-10-13_235634_O6mPOY.log</t>
  </si>
  <si>
    <t>/nas/mictau/XP_2012_01_12__0434/tests/x86/mix/mix022_pso.goto_ALL_CLAIMS_2012-10-13_235536_vyUv0U.log</t>
  </si>
  <si>
    <t>/nas/mictau/XP_2012_01_12__0434/tests/x86/mix/mix022_pso.oepc.goto_ALL_CLAIMS_2012-10-13_235547_iWLmtb.log</t>
  </si>
  <si>
    <t>/nas/mictau/XP_2012_01_12__0434/tests/x86/mix/mix022_pso.opt.goto_ALL_CLAIMS_2012-10-13_235551_QkztA9.log</t>
  </si>
  <si>
    <t>/nas/mictau/XP_2012_01_12__0434/tests/x86/mix/mix022_rmo.goto_ALL_CLAIMS_2012-10-13_235556_iNIfdg.log</t>
  </si>
  <si>
    <t>/nas/mictau/XP_2012_01_12__0434/tests/x86/mix/mix022_rmo.oepc.goto_ALL_CLAIMS_2012-10-13_235606_SzgcBs.log</t>
  </si>
  <si>
    <t>/nas/mictau/XP_2012_01_12__0434/tests/x86/mix/mix022_rmo.opt.goto_ALL_CLAIMS_2012-10-13_235610_wVXgSY.log</t>
  </si>
  <si>
    <t>/nas/mictau/XP_2012_01_12__0434/tests/x86/mix/mix022_sc.goto_ALL_CLAIMS_2012-10-13_235504_FAnrOV.log</t>
  </si>
  <si>
    <t>/nas/mictau/XP_2012_01_12__0434/tests/x86/mix/mix022_tso.cav11.goto_ALL_CLAIMS_2012-10-13_235508_fyFnKX.log</t>
  </si>
  <si>
    <t>/nas/mictau/XP_2012_01_12__0434/tests/x86/mix/mix024_power.opt.goto_ALL_CLAIMS_2012-10-14_000422_UxQrL0.log</t>
  </si>
  <si>
    <t>/nas/mictau/XP_2012_01_12__0434/tests/x86/mix/mix024_pso.goto_ALL_CLAIMS_2012-10-14_000243_TaDL3i.log</t>
  </si>
  <si>
    <t>/nas/mictau/XP_2012_01_12__0434/tests/x86/mix/mix024_pso.oepc.goto_ALL_CLAIMS_2012-10-14_000303_5T0pMs.log</t>
  </si>
  <si>
    <t>/nas/mictau/XP_2012_01_12__0434/tests/x86/mix/mix024_pso.opt.goto_ALL_CLAIMS_2012-10-14_000307_qI5BlP.log</t>
  </si>
  <si>
    <t>/nas/mictau/XP_2012_01_12__0434/tests/x86/mix/mix024_rmo.goto_ALL_CLAIMS_2012-10-14_000312_l8otGi.log</t>
  </si>
  <si>
    <t>/nas/mictau/XP_2012_01_12__0434/tests/x86/mix/mix024_rmo.oepc.goto_ALL_CLAIMS_2012-10-14_000337_1fAkoe.log</t>
  </si>
  <si>
    <t>/nas/mictau/XP_2012_01_12__0434/tests/x86/mix/mix024_rmo.opt.goto_ALL_CLAIMS_2012-10-14_000342_ThBOO8.log</t>
  </si>
  <si>
    <t>/nas/mictau/XP_2012_01_12__0434/tests/x86/mix/mix024_sc.goto_ALL_CLAIMS_2012-10-14_000152_BTIq7I.log</t>
  </si>
  <si>
    <t>/nas/mictau/XP_2012_01_12__0434/tests/x86/mix/mix024_tso.cav11.goto_ALL_CLAIMS_2012-10-14_000156_Dxj0WW.log</t>
  </si>
  <si>
    <t>/nas/mictau/XP_2012_01_12__0434/tests/x86/mix/mix022_tso.oepc.goto_ALL_CLAIMS_2012-10-13_235527_XeOqUW.log</t>
  </si>
  <si>
    <t>/nas/mictau/XP_2012_01_12__0434/tests/x86/mix/mix022_tso.opt.goto_ALL_CLAIMS_2012-10-13_235532_s7HiDi.log</t>
  </si>
  <si>
    <t>/nas/mictau/XP_2012_01_12__0434/tests/x86/mix/mix023_power.goto_ALL_CLAIMS_2012-10-13_235936_dwQL2w.log</t>
  </si>
  <si>
    <t>x86/mix/mix023</t>
  </si>
  <si>
    <t>/nas/mictau/XP_2012_01_12__0434/tests/x86/mix/mix023_power.oepc.goto_ALL_CLAIMS_2012-10-14_000143_hmLBuv.log</t>
  </si>
  <si>
    <t>/nas/mictau/XP_2012_01_12__0434/tests/x86/mix/mix023_power.opt.goto_ALL_CLAIMS_2012-10-14_000148_mF9oUf.log</t>
  </si>
  <si>
    <t>/nas/mictau/XP_2012_01_12__0434/tests/x86/mix/mix023_pso.goto_ALL_CLAIMS_2012-10-13_235806_oBCvkj.log</t>
  </si>
  <si>
    <t>/nas/mictau/XP_2012_01_12__0434/tests/x86/mix/mix023_pso.oepc.goto_ALL_CLAIMS_2012-10-13_235851_xrgR8m.log</t>
  </si>
  <si>
    <t>/nas/mictau/XP_2012_01_12__0434/tests/x86/mix/mix023_pso.opt.goto_ALL_CLAIMS_2012-10-13_235856_vwySrx.log</t>
  </si>
  <si>
    <t>/nas/mictau/XP_2012_01_12__0434/tests/x86/mix/mix023_rmo.goto_ALL_CLAIMS_2012-10-13_235900_IxF05R.log</t>
  </si>
  <si>
    <t>/nas/mictau/XP_2012_01_12__0434/tests/x86/mix/mix024_tso.goto_ALL_CLAIMS_2012-10-14_000220_Xz8tZ5.log</t>
  </si>
  <si>
    <t>/nas/mictau/XP_2012_01_12__0434/tests/x86/mix/mix024_tso.oepc.goto_ALL_CLAIMS_2012-10-14_000234_W1t3Tr.log</t>
  </si>
  <si>
    <t>/nas/mictau/XP_2012_01_12__0434/tests/x86/mix/mix024_tso.opt.goto_ALL_CLAIMS_2012-10-14_000238_I4SEGu.log</t>
  </si>
  <si>
    <t>/nas/mictau/XP_2012_01_12__0434/tests/x86/mix/mix025_power.goto_ALL_CLAIMS_2012-10-14_000609_eZKGfn.log</t>
  </si>
  <si>
    <t>x86/mix/mix025</t>
  </si>
  <si>
    <t>/nas/mictau/XP_2012_01_12__0434/tests/x86/mix/mix025_power.oepc.goto_ALL_CLAIMS_2012-10-14_000649_4vYQuQ.log</t>
  </si>
  <si>
    <t>/nas/mictau/XP_2012_01_12__0434/tests/x86/mix/mix025_power.opt.goto_ALL_CLAIMS_2012-10-14_000653_GumGs3.log</t>
  </si>
  <si>
    <t>/nas/mictau/XP_2012_01_12__0434/tests/x86/mix/mix025_pso.goto_ALL_CLAIMS_2012-10-14_000517_O8wBom.log</t>
  </si>
  <si>
    <t>/nas/mictau/XP_2012_01_12__0434/tests/x86/mix/mix025_pso.oepc.goto_ALL_CLAIMS_2012-10-14_000536_sjxcql.log</t>
  </si>
  <si>
    <t>/nas/mictau/XP_2012_01_12__0434/tests/x86/mix/mix025_pso.opt.goto_ALL_CLAIMS_2012-10-14_000540_xImhR4.log</t>
  </si>
  <si>
    <t>/nas/mictau/XP_2012_01_12__0434/tests/x86/mix/mix025_rmo.goto_ALL_CLAIMS_2012-10-14_000545_4govhV.log</t>
  </si>
  <si>
    <t>/nas/mictau/XP_2012_01_12__0434/tests/x86/mix/mix025_rmo.oepc.goto_ALL_CLAIMS_2012-10-14_000600_CvHm2R.log</t>
  </si>
  <si>
    <t>/nas/mictau/XP_2012_01_12__0434/tests/x86/mix/mix025_rmo.opt.goto_ALL_CLAIMS_2012-10-14_000604_iVcmWl.log</t>
  </si>
  <si>
    <t>/nas/mictau/XP_2012_01_12__0434/tests/x86/mix/mix025_sc.goto_ALL_CLAIMS_2012-10-14_000426_QCvlhz.log</t>
  </si>
  <si>
    <t>/nas/mictau/XP_2012_01_12__0434/tests/x86/mix/mix023_tso.oepc.goto_ALL_CLAIMS_2012-10-13_235733_MnTztt.log</t>
  </si>
  <si>
    <t>/nas/mictau/XP_2012_01_12__0434/tests/x86/mix/mix023_tso.opt.goto_ALL_CLAIMS_2012-10-13_235749_RYhmsd.log</t>
  </si>
  <si>
    <t>/nas/mictau/XP_2012_01_12__0434/tests/x86/mix/mix024_power.goto_ALL_CLAIMS_2012-10-14_000346_4qgpYX.log</t>
  </si>
  <si>
    <t>x86/mix/mix024</t>
  </si>
  <si>
    <t>/nas/mictau/XP_2012_01_12__0434/tests/x86/mix/mix024_power.oepc.goto_ALL_CLAIMS_2012-10-14_000417_ABpFyl.log</t>
  </si>
  <si>
    <t>/nas/mictau/XP_2012_01_12__0434/tests/x86/mix/mix027_pso.goto_ALL_CLAIMS_2012-10-14_001117_5rcT31.log</t>
  </si>
  <si>
    <t>/nas/mictau/XP_2012_01_12__0434/tests/x86/mix/mix027_pso.oepc.goto_ALL_CLAIMS_2012-10-14_001200_E0gWIG.log</t>
  </si>
  <si>
    <t>/nas/mictau/XP_2012_01_12__0434/tests/x86/mix/mix027_pso.opt.goto_ALL_CLAIMS_2012-10-14_001205_GKV9j0.log</t>
  </si>
  <si>
    <t>/nas/mictau/XP_2012_01_12__0434/tests/x86/mix/mix027_rmo.goto_ALL_CLAIMS_2012-10-14_001209_HPEbax.log</t>
  </si>
  <si>
    <t>/nas/mictau/XP_2012_01_12__0434/tests/x86/mix/mix027_rmo.oepc.goto_ALL_CLAIMS_2012-10-14_001250_FlFvsy.log</t>
  </si>
  <si>
    <t>/nas/mictau/XP_2012_01_12__0434/tests/x86/mix/mix025_tso.cav11.goto_ALL_CLAIMS_2012-10-14_000430_8KQN2K.log</t>
  </si>
  <si>
    <t>/nas/mictau/XP_2012_01_12__0434/tests/x86/mix/mix025_tso.goto_ALL_CLAIMS_2012-10-14_000455_fOAtwd.log</t>
  </si>
  <si>
    <t>/nas/mictau/XP_2012_01_12__0434/tests/x86/mix/mix025_tso.oepc.goto_ALL_CLAIMS_2012-10-14_000508_PvISsZ.log</t>
  </si>
  <si>
    <t>/nas/mictau/XP_2012_01_12__0434/tests/x86/mix/mix025_tso.opt.goto_ALL_CLAIMS_2012-10-14_000512_p1DhjW.log</t>
  </si>
  <si>
    <t>/nas/mictau/XP_2012_01_12__0434/tests/x86/mix/mix026_power.goto_ALL_CLAIMS_2012-10-14_000924_9B4igt.log</t>
  </si>
  <si>
    <t>x86/mix/mix026</t>
  </si>
  <si>
    <t>/nas/mictau/XP_2012_01_12__0434/tests/x86/mix/mix026_power.oepc.goto_ALL_CLAIMS_2012-10-14_000954_0wUEZO.log</t>
  </si>
  <si>
    <t>/nas/mictau/XP_2012_01_12__0434/tests/x86/mix/mix026_power.opt.goto_ALL_CLAIMS_2012-10-14_001000_pR29rm.log</t>
  </si>
  <si>
    <t>/nas/mictau/XP_2012_01_12__0434/tests/x86/mix/mix026_pso.goto_ALL_CLAIMS_2012-10-14_000758_t2cdUk.log</t>
  </si>
  <si>
    <t>/nas/mictau/XP_2012_01_12__0434/tests/x86/mix/mix026_pso.oepc.goto_ALL_CLAIMS_2012-10-14_000830_FJT6TK.log</t>
  </si>
  <si>
    <t>/nas/mictau/XP_2012_01_12__0434/tests/x86/mix/mix026_pso.opt.goto_ALL_CLAIMS_2012-10-14_000836_uXNpc3.log</t>
  </si>
  <si>
    <t>/nas/mictau/XP_2012_01_12__0434/tests/x86/mix/mix026_rmo.goto_ALL_CLAIMS_2012-10-14_000841_GxUnnT.log</t>
  </si>
  <si>
    <t>/nas/mictau/XP_2012_01_12__0434/tests/x86/mix/mix026_rmo.oepc.goto_ALL_CLAIMS_2012-10-14_000912_0cLENf.log</t>
  </si>
  <si>
    <t>/nas/mictau/XP_2012_01_12__0434/tests/x86/mix/mix026_rmo.opt.goto_ALL_CLAIMS_2012-10-14_000919_Hrb5uD.log</t>
  </si>
  <si>
    <t>/nas/mictau/XP_2012_01_12__0434/tests/x86/mix/mix027_tso.oepc.goto_ALL_CLAIMS_2012-10-14_001108_nK24u8.log</t>
  </si>
  <si>
    <t>/nas/mictau/XP_2012_01_12__0434/tests/x86/mix/mix027_tso.opt.goto_ALL_CLAIMS_2012-10-14_001112_vZuZpj.log</t>
  </si>
  <si>
    <t>/nas/mictau/XP_2012_01_12__0434/tests/x86/mix/mix028_power.goto_ALL_CLAIMS_2012-10-14_001611_o9ZzoP.log</t>
  </si>
  <si>
    <t>x86/mix/mix028</t>
  </si>
  <si>
    <t>/nas/mictau/XP_2012_01_12__0434/tests/x86/mix/mix028_power.oepc.goto_ALL_CLAIMS_2012-10-14_001700_9LkRaS.log</t>
  </si>
  <si>
    <t>/nas/mictau/XP_2012_01_12__0434/tests/x86/mix/mix028_power.opt.goto_ALL_CLAIMS_2012-10-14_001705_UL57PI.log</t>
  </si>
  <si>
    <t>/nas/mictau/XP_2012_01_12__0434/tests/x86/mix/mix028_pso.goto_ALL_CLAIMS_2012-10-14_001503_L0h8iN.log</t>
  </si>
  <si>
    <t>/nas/mictau/XP_2012_01_12__0434/tests/x86/mix/mix028_pso.oepc.goto_ALL_CLAIMS_2012-10-14_001528_dBiK8a.log</t>
  </si>
  <si>
    <t>/nas/mictau/XP_2012_01_12__0434/tests/x86/mix/mix028_pso.opt.goto_ALL_CLAIMS_2012-10-14_001532_RWNR0I.log</t>
  </si>
  <si>
    <t>/nas/mictau/XP_2012_01_12__0434/tests/x86/mix/mix028_rmo.goto_ALL_CLAIMS_2012-10-14_001537_FuvJbe.log</t>
  </si>
  <si>
    <t>/nas/mictau/XP_2012_01_12__0434/tests/x86/mix/mix026_sc.goto_ALL_CLAIMS_2012-10-14_000659_RKVENu.log</t>
  </si>
  <si>
    <t>/nas/mictau/XP_2012_01_12__0434/tests/x86/mix/mix026_tso.cav11.goto_ALL_CLAIMS_2012-10-14_000703_kNP9YY.log</t>
  </si>
  <si>
    <t>/nas/mictau/XP_2012_01_12__0434/tests/x86/mix/mix026_tso.goto_ALL_CLAIMS_2012-10-14_000728_iUTO1E.log</t>
  </si>
  <si>
    <t>/nas/mictau/XP_2012_01_12__0434/tests/x86/mix/mix026_tso.oepc.goto_ALL_CLAIMS_2012-10-14_000747_a3IRxU.log</t>
  </si>
  <si>
    <t>/nas/mictau/XP_2012_01_12__0434/tests/x86/mix/mix026_tso.opt.goto_ALL_CLAIMS_2012-10-14_000753_hfxpZN.log</t>
  </si>
  <si>
    <t>/nas/mictau/XP_2012_01_12__0434/tests/x86/mix/mix027_power.goto_ALL_CLAIMS_2012-10-14_001259_sjZMVm.log</t>
  </si>
  <si>
    <t>x86/mix/mix027</t>
  </si>
  <si>
    <t>/nas/mictau/XP_2012_01_12__0434/tests/x86/mix/mix027_power.oepc.goto_ALL_CLAIMS_2012-10-14_001420_6Mcn70.log</t>
  </si>
  <si>
    <t>/nas/mictau/XP_2012_01_12__0434/tests/x86/mix/mix027_power.opt.goto_ALL_CLAIMS_2012-10-14_001425_G6Mijr.log</t>
  </si>
  <si>
    <t>/nas/mictau/XP_2012_01_12__0434/tests/x86/mix/mix028_rmo.oepc.goto_ALL_CLAIMS_2012-10-14_001602_PsfteM.log</t>
  </si>
  <si>
    <t>/nas/mictau/XP_2012_01_12__0434/tests/x86/mix/mix028_rmo.opt.goto_ALL_CLAIMS_2012-10-14_001606_BAs1RV.log</t>
  </si>
  <si>
    <t>/nas/mictau/XP_2012_01_12__0434/tests/x86/mix/mix028_sc.goto_ALL_CLAIMS_2012-10-14_001429_QezT2w.log</t>
  </si>
  <si>
    <t>/nas/mictau/XP_2012_01_12__0434/tests/x86/mix/mix028_tso.cav11.goto_ALL_CLAIMS_2012-10-14_001433_XUJzNM.log</t>
  </si>
  <si>
    <t>/nas/mictau/XP_2012_01_12__0434/tests/x86/mix/mix028_tso.goto_ALL_CLAIMS_2012-10-14_001449_i6yN3b.log</t>
  </si>
  <si>
    <t>/nas/mictau/XP_2012_01_12__0434/tests/x86/mix/mix028_tso.oepc.goto_ALL_CLAIMS_2012-10-14_001454_QsJyU3.log</t>
  </si>
  <si>
    <t>/nas/mictau/XP_2012_01_12__0434/tests/x86/mix/mix028_tso.opt.goto_ALL_CLAIMS_2012-10-14_001458_ff3fe0.log</t>
  </si>
  <si>
    <t>/nas/mictau/XP_2012_01_12__0434/tests/x86/mix/mix029_power.goto_ALL_CLAIMS_2012-10-14_001922_kDDHOo.log</t>
  </si>
  <si>
    <t>x86/mix/mix029</t>
  </si>
  <si>
    <t>/nas/mictau/XP_2012_01_12__0434/tests/x86/mix/mix029_power.oepc.goto_ALL_CLAIMS_2012-10-14_002000_YS7vOs.log</t>
  </si>
  <si>
    <t>/nas/mictau/XP_2012_01_12__0434/tests/x86/mix/mix029_power.opt.goto_ALL_CLAIMS_2012-10-14_002005_DjJMWk.log</t>
  </si>
  <si>
    <t>/nas/mictau/XP_2012_01_12__0434/tests/x86/mix/mix029_pso.goto_ALL_CLAIMS_2012-10-14_001802_v8r8YC.log</t>
  </si>
  <si>
    <t>/nas/mictau/XP_2012_01_12__0434/tests/x86/mix/mix029_pso.oepc.goto_ALL_CLAIMS_2012-10-14_001835_RaE5ow.log</t>
  </si>
  <si>
    <t>/nas/mictau/XP_2012_01_12__0434/tests/x86/mix/mix029_pso.opt.goto_ALL_CLAIMS_2012-10-14_001840_7YMtoI.log</t>
  </si>
  <si>
    <t>/nas/mictau/XP_2012_01_12__0434/tests/x86/mix/mix029_rmo.goto_ALL_CLAIMS_2012-10-14_001844_vYBPGR.log</t>
  </si>
  <si>
    <t>/nas/mictau/XP_2012_01_12__0434/tests/x86/mix/mix027_rmo.opt.goto_ALL_CLAIMS_2012-10-14_001255_wdv6Ib.log</t>
  </si>
  <si>
    <t>/nas/mictau/XP_2012_01_12__0434/tests/x86/mix/mix027_sc.goto_ALL_CLAIMS_2012-10-14_001005_NZ1VXH.log</t>
  </si>
  <si>
    <t>/nas/mictau/XP_2012_01_12__0434/tests/x86/mix/mix027_tso.cav11.goto_ALL_CLAIMS_2012-10-14_001010_eEn7L8.log</t>
  </si>
  <si>
    <t>/nas/mictau/XP_2012_01_12__0434/tests/x86/mix/mix027_tso.goto_ALL_CLAIMS_2012-10-14_001058_f8F9K4.log</t>
  </si>
  <si>
    <t>/nas/mictau/XP_2012_01_12__0434/tests/x86/mix/mix031_power.oepc.goto_ALL_CLAIMS_2012-10-14_002543_p1Nm11.log</t>
  </si>
  <si>
    <t>/nas/mictau/XP_2012_01_12__0434/tests/x86/mix/mix031_power.opt.goto_ALL_CLAIMS_2012-10-14_002548_3D4EDN.log</t>
  </si>
  <si>
    <t>/nas/mictau/XP_2012_01_12__0434/tests/x86/mix/mix031_pso.goto_ALL_CLAIMS_2012-10-14_002439_C5KDUL.log</t>
  </si>
  <si>
    <t>/nas/mictau/XP_2012_01_12__0434/tests/x86/mix/mix031_pso.oepc.goto_ALL_CLAIMS_2012-10-14_002446_djOzvF.log</t>
  </si>
  <si>
    <t>/nas/mictau/XP_2012_01_12__0434/tests/x86/mix/mix031_pso.opt.goto_ALL_CLAIMS_2012-10-14_002451_UyENgY.log</t>
  </si>
  <si>
    <t>/nas/mictau/XP_2012_01_12__0434/tests/x86/mix/mix029_rmo.oepc.goto_ALL_CLAIMS_2012-10-14_001912_ak19uK.log</t>
  </si>
  <si>
    <t>/nas/mictau/XP_2012_01_12__0434/tests/x86/mix/mix029_rmo.opt.goto_ALL_CLAIMS_2012-10-14_001917_hOLP2e.log</t>
  </si>
  <si>
    <t>/nas/mictau/XP_2012_01_12__0434/tests/x86/mix/mix029_sc.goto_ALL_CLAIMS_2012-10-14_001710_QQ7LEH.log</t>
  </si>
  <si>
    <t>/nas/mictau/XP_2012_01_12__0434/tests/x86/mix/mix029_tso.cav11.goto_ALL_CLAIMS_2012-10-14_001714_jm5BjA.log</t>
  </si>
  <si>
    <t>/nas/mictau/XP_2012_01_12__0434/tests/x86/mix/mix029_tso.goto_ALL_CLAIMS_2012-10-14_001741_eo6gUb.log</t>
  </si>
  <si>
    <t>/nas/mictau/XP_2012_01_12__0434/tests/x86/mix/mix029_tso.oepc.goto_ALL_CLAIMS_2012-10-14_001752_FkO0tl.log</t>
  </si>
  <si>
    <t>/nas/mictau/XP_2012_01_12__0434/tests/x86/mix/mix029_tso.opt.goto_ALL_CLAIMS_2012-10-14_001757_soJ5Xe.log</t>
  </si>
  <si>
    <t>/nas/mictau/XP_2012_01_12__0434/tests/x86/mix/mix030_power.goto_ALL_CLAIMS_2012-10-14_002256_WQoy7q.log</t>
  </si>
  <si>
    <t>x86/mix/mix030</t>
  </si>
  <si>
    <t>/nas/mictau/XP_2012_01_12__0434/tests/x86/mix/mix030_power.oepc.goto_ALL_CLAIMS_2012-10-14_002353_b2Kn5S.log</t>
  </si>
  <si>
    <t>/nas/mictau/XP_2012_01_12__0434/tests/x86/mix/mix030_power.opt.goto_ALL_CLAIMS_2012-10-14_002357_HbaqGh.log</t>
  </si>
  <si>
    <t>/nas/mictau/XP_2012_01_12__0434/tests/x86/mix/mix030_pso.goto_ALL_CLAIMS_2012-10-14_002103_vLpcIL.log</t>
  </si>
  <si>
    <t>/nas/mictau/XP_2012_01_12__0434/tests/x86/mix/mix030_pso.oepc.goto_ALL_CLAIMS_2012-10-14_002143_0c1nzL.log</t>
  </si>
  <si>
    <t>/nas/mictau/XP_2012_01_12__0434/tests/x86/mix/mix030_pso.opt.goto_ALL_CLAIMS_2012-10-14_002148_tKnWhc.log</t>
  </si>
  <si>
    <t>/nas/mictau/XP_2012_01_12__0434/tests/x86/mix/mix031_tso.goto_ALL_CLAIMS_2012-10-14_002423_PtByr6.log</t>
  </si>
  <si>
    <t>/nas/mictau/XP_2012_01_12__0434/tests/x86/mix/mix031_tso.oepc.goto_ALL_CLAIMS_2012-10-14_002430_6zE643.log</t>
  </si>
  <si>
    <t>/nas/mictau/XP_2012_01_12__0434/tests/x86/mix/mix031_tso.opt.goto_ALL_CLAIMS_2012-10-14_002434_r7UZrv.log</t>
  </si>
  <si>
    <t>/nas/mictau/XP_2012_01_12__0434/tests/x86/mix/mix032_power.goto_ALL_CLAIMS_2012-10-14_002741_RGv4hS.log</t>
  </si>
  <si>
    <t>x86/mix/mix032</t>
  </si>
  <si>
    <t>/nas/mictau/XP_2012_01_12__0434/tests/x86/mix/mix032_power.oepc.goto_ALL_CLAIMS_2012-10-14_002806_qNjOiu.log</t>
  </si>
  <si>
    <t>/nas/mictau/XP_2012_01_12__0434/tests/x86/mix/mix032_power.opt.goto_ALL_CLAIMS_2012-10-14_002811_zpqSK8.log</t>
  </si>
  <si>
    <t>/nas/mictau/XP_2012_01_12__0434/tests/x86/mix/mix032_pso.goto_ALL_CLAIMS_2012-10-14_002641_9njn7Z.log</t>
  </si>
  <si>
    <t>/nas/mictau/XP_2012_01_12__0434/tests/x86/mix/mix032_pso.oepc.goto_ALL_CLAIMS_2012-10-14_002655_KgdFTf.log</t>
  </si>
  <si>
    <t>/nas/mictau/XP_2012_01_12__0434/tests/x86/mix/mix030_rmo.goto_ALL_CLAIMS_2012-10-14_002153_InaArs.log</t>
  </si>
  <si>
    <t>/nas/mictau/XP_2012_01_12__0434/tests/x86/mix/mix030_rmo.oepc.goto_ALL_CLAIMS_2012-10-14_002245_xZXaGq.log</t>
  </si>
  <si>
    <t>/nas/mictau/XP_2012_01_12__0434/tests/x86/mix/mix030_rmo.opt.goto_ALL_CLAIMS_2012-10-14_002250_SACkpt.log</t>
  </si>
  <si>
    <t>/nas/mictau/XP_2012_01_12__0434/tests/x86/mix/mix030_sc.goto_ALL_CLAIMS_2012-10-14_002010_h6tTs4.log</t>
  </si>
  <si>
    <t>/nas/mictau/XP_2012_01_12__0434/tests/x86/mix/mix030_tso.cav11.goto_ALL_CLAIMS_2012-10-14_002014_84BjlM.log</t>
  </si>
  <si>
    <t>/nas/mictau/XP_2012_01_12__0434/tests/x86/mix/mix030_tso.goto_ALL_CLAIMS_2012-10-14_002048_xHCrte.log</t>
  </si>
  <si>
    <t>/nas/mictau/XP_2012_01_12__0434/tests/x86/mix/mix030_tso.oepc.goto_ALL_CLAIMS_2012-10-14_002053_KMySxc.log</t>
  </si>
  <si>
    <t>/nas/mictau/XP_2012_01_12__0434/tests/x86/mix/mix030_tso.opt.goto_ALL_CLAIMS_2012-10-14_002058_3Fbmkk.log</t>
  </si>
  <si>
    <t>/nas/mictau/XP_2012_01_12__0434/tests/x86/mix/mix031_power.goto_ALL_CLAIMS_2012-10-14_002516_bWUXqK.log</t>
  </si>
  <si>
    <t>x86/mix/mix031</t>
  </si>
  <si>
    <t>/nas/mictau/XP_2012_01_12__0434/tests/x86/mix/mix032_rmo.goto_ALL_CLAIMS_2012-10-14_002704_U4ympo.log</t>
  </si>
  <si>
    <t>/nas/mictau/XP_2012_01_12__0434/tests/x86/mix/mix032_rmo.oepc.goto_ALL_CLAIMS_2012-10-14_002732_tUTFZG.log</t>
  </si>
  <si>
    <t>/nas/mictau/XP_2012_01_12__0434/tests/x86/mix/mix032_rmo.opt.goto_ALL_CLAIMS_2012-10-14_002736_XcY7cB.log</t>
  </si>
  <si>
    <t>/nas/mictau/XP_2012_01_12__0434/tests/x86/mix/mix032_sc.goto_ALL_CLAIMS_2012-10-14_002552_RmpcjN.log</t>
  </si>
  <si>
    <t>/nas/mictau/XP_2012_01_12__0434/tests/x86/mix/mix032_tso.cav11.goto_ALL_CLAIMS_2012-10-14_002557_NNYYA5.log</t>
  </si>
  <si>
    <t>/nas/mictau/XP_2012_01_12__0434/tests/x86/mix/mix032_tso.goto_ALL_CLAIMS_2012-10-14_002619_7yuy4P.log</t>
  </si>
  <si>
    <t>/nas/mictau/XP_2012_01_12__0434/tests/x86/mix/mix032_tso.oepc.goto_ALL_CLAIMS_2012-10-14_002632_O7hFse.log</t>
  </si>
  <si>
    <t>/nas/mictau/XP_2012_01_12__0434/tests/x86/mix/mix032_tso.opt.goto_ALL_CLAIMS_2012-10-14_002637_HH2hHD.log</t>
  </si>
  <si>
    <t>/nas/mictau/XP_2012_01_12__0434/tests/x86/mix/mix033_power.goto_ALL_CLAIMS_2012-10-14_003002_cgHtq3.log</t>
  </si>
  <si>
    <t>x86/mix/mix033</t>
  </si>
  <si>
    <t>/nas/mictau/XP_2012_01_12__0434/tests/x86/mix/mix033_power.oepc.goto_ALL_CLAIMS_2012-10-14_003040_e2L2kx.log</t>
  </si>
  <si>
    <t>/nas/mictau/XP_2012_01_12__0434/tests/x86/mix/mix033_power.opt.goto_ALL_CLAIMS_2012-10-14_003045_XkhAdi.log</t>
  </si>
  <si>
    <t>/nas/mictau/XP_2012_01_12__0434/tests/x86/mix/mix033_pso.goto_ALL_CLAIMS_2012-10-14_002904_JhjmXr.log</t>
  </si>
  <si>
    <t>/nas/mictau/XP_2012_01_12__0434/tests/x86/mix/mix033_pso.oepc.goto_ALL_CLAIMS_2012-10-14_002918_9QhK6p.log</t>
  </si>
  <si>
    <t>/nas/mictau/XP_2012_01_12__0434/tests/x86/mix/mix031_rmo.goto_ALL_CLAIMS_2012-10-14_002455_9TvTiX.log</t>
  </si>
  <si>
    <t>/nas/mictau/XP_2012_01_12__0434/tests/x86/mix/mix031_rmo.oepc.goto_ALL_CLAIMS_2012-10-14_002507_uZoDmZ.log</t>
  </si>
  <si>
    <t>/nas/mictau/XP_2012_01_12__0434/tests/x86/mix/mix031_rmo.opt.goto_ALL_CLAIMS_2012-10-14_002511_GxIuw1.log</t>
  </si>
  <si>
    <t>/nas/mictau/XP_2012_01_12__0434/tests/x86/mix/mix031_sc.goto_ALL_CLAIMS_2012-10-14_002403_UmIgZm.log</t>
  </si>
  <si>
    <t>/nas/mictau/XP_2012_01_12__0434/tests/x86/mix/mix031_tso.cav11.goto_ALL_CLAIMS_2012-10-14_002407_eSnByi.log</t>
  </si>
  <si>
    <t>/nas/mictau/XP_2012_01_12__0434/tests/x86/mix/mix035_power.goto_ALL_CLAIMS_2012-10-14_003349_sJnnha.log</t>
  </si>
  <si>
    <t>x86/mix/mix035</t>
  </si>
  <si>
    <t>/nas/mictau/XP_2012_01_12__0434/tests/x86/mix/mix035_power.oepc.goto_ALL_CLAIMS_2012-10-14_003407_oLsuTi.log</t>
  </si>
  <si>
    <t>/nas/mictau/XP_2012_01_12__0434/tests/x86/mix/mix035_power.opt.goto_ALL_CLAIMS_2012-10-14_003412_TcaupP.log</t>
  </si>
  <si>
    <t>/nas/mictau/XP_2012_01_12__0434/tests/x86/mix/mix033_pso.opt.goto_ALL_CLAIMS_2012-10-14_002922_0cdvRB.log</t>
  </si>
  <si>
    <t>/nas/mictau/XP_2012_01_12__0434/tests/x86/mix/mix033_rmo.goto_ALL_CLAIMS_2012-10-14_002927_O2nfac.log</t>
  </si>
  <si>
    <t>/nas/mictau/XP_2012_01_12__0434/tests/x86/mix/mix033_rmo.oepc.goto_ALL_CLAIMS_2012-10-14_002953_GfneVt.log</t>
  </si>
  <si>
    <t>/nas/mictau/XP_2012_01_12__0434/tests/x86/mix/mix033_rmo.opt.goto_ALL_CLAIMS_2012-10-14_002958_DkQqKY.log</t>
  </si>
  <si>
    <t>/nas/mictau/XP_2012_01_12__0434/tests/x86/mix/mix033_sc.goto_ALL_CLAIMS_2012-10-14_002816_BIeCTT.log</t>
  </si>
  <si>
    <t>/nas/mictau/XP_2012_01_12__0434/tests/x86/mix/mix033_tso.cav11.goto_ALL_CLAIMS_2012-10-14_002820_84QaTT.log</t>
  </si>
  <si>
    <t>/nas/mictau/XP_2012_01_12__0434/tests/x86/mix/mix033_tso.goto_ALL_CLAIMS_2012-10-14_002845_4Vg5zx.log</t>
  </si>
  <si>
    <t>/nas/mictau/XP_2012_01_12__0434/tests/x86/mix/mix033_tso.oepc.goto_ALL_CLAIMS_2012-10-14_002855_xwWYjr.log</t>
  </si>
  <si>
    <t>/nas/mictau/XP_2012_01_12__0434/tests/x86/mix/mix033_tso.opt.goto_ALL_CLAIMS_2012-10-14_002859_PB59b5.log</t>
  </si>
  <si>
    <t>/nas/mictau/XP_2012_01_12__0434/tests/x86/mix/mix034_power.goto_ALL_CLAIMS_2012-10-14_003152_FRQ1nB.log</t>
  </si>
  <si>
    <t>x86/mix/mix034</t>
  </si>
  <si>
    <t>/nas/mictau/XP_2012_01_12__0434/tests/x86/mix/mix034_power.oepc.goto_ALL_CLAIMS_2012-10-14_003203_3soLDo.log</t>
  </si>
  <si>
    <t>/nas/mictau/XP_2012_01_12__0434/tests/x86/mix/mix034_power.opt.goto_ALL_CLAIMS_2012-10-14_003207_5IaTJ1.log</t>
  </si>
  <si>
    <t>/nas/mictau/XP_2012_01_12__0434/tests/x86/mix/mix034_pso.goto_ALL_CLAIMS_2012-10-14_003120_b8blPO.log</t>
  </si>
  <si>
    <t>/nas/mictau/XP_2012_01_12__0434/tests/x86/mix/mix032_pso.opt.goto_ALL_CLAIMS_2012-10-14_002659_cBXSu3.log</t>
  </si>
  <si>
    <t>/nas/mictau/XP_2012_01_12__0434/tests/x86/mix/mix035_rmo.opt.goto_ALL_CLAIMS_2012-10-14_003345_8pr2bn.log</t>
  </si>
  <si>
    <t>/nas/mictau/XP_2012_01_12__0434/tests/x86/mix/mix035_sc.goto_ALL_CLAIMS_2012-10-14_003211_FOYCUY.log</t>
  </si>
  <si>
    <t>/nas/mictau/XP_2012_01_12__0434/tests/x86/mix/mix035_tso.cav11.goto_ALL_CLAIMS_2012-10-14_003215_VD3vC5.log</t>
  </si>
  <si>
    <t>/nas/mictau/XP_2012_01_12__0434/tests/x86/mix/mix035_tso.goto_ALL_CLAIMS_2012-10-14_003231_lWsomc.log</t>
  </si>
  <si>
    <t>/nas/mictau/XP_2012_01_12__0434/tests/x86/mix/mix035_tso.oepc.goto_ALL_CLAIMS_2012-10-14_003248_sZyEYm.log</t>
  </si>
  <si>
    <t>/nas/mictau/XP_2012_01_12__0434/tests/x86/mix/mix035_tso.opt.goto_ALL_CLAIMS_2012-10-14_003252_X92j5w.log</t>
  </si>
  <si>
    <t>/nas/mictau/XP_2012_01_12__0434/tests/x86/mix/mix036_power.goto_ALL_CLAIMS_2012-10-14_003623_2D4isd.log</t>
  </si>
  <si>
    <t>x86/mix/mix036</t>
  </si>
  <si>
    <t>/nas/mictau/XP_2012_01_12__0434/tests/x86/mix/mix036_power.oepc.goto_ALL_CLAIMS_2012-10-14_003653_3k146H.log</t>
  </si>
  <si>
    <t>/nas/mictau/XP_2012_01_12__0434/tests/x86/mix/mix034_pso.oepc.goto_ALL_CLAIMS_2012-10-14_003128_fy0nWb.log</t>
  </si>
  <si>
    <t>/nas/mictau/XP_2012_01_12__0434/tests/x86/mix/mix034_pso.opt.goto_ALL_CLAIMS_2012-10-14_003132_1SpOvP.log</t>
  </si>
  <si>
    <t>/nas/mictau/XP_2012_01_12__0434/tests/x86/mix/mix034_rmo.goto_ALL_CLAIMS_2012-10-14_003136_g6QZSk.log</t>
  </si>
  <si>
    <t>/nas/mictau/XP_2012_01_12__0434/tests/x86/mix/mix034_rmo.oepc.goto_ALL_CLAIMS_2012-10-14_003144_5HnXxW.log</t>
  </si>
  <si>
    <t>/nas/mictau/XP_2012_01_12__0434/tests/x86/mix/mix034_rmo.opt.goto_ALL_CLAIMS_2012-10-14_003148_CQD3gY.log</t>
  </si>
  <si>
    <t>/nas/mictau/XP_2012_01_12__0434/tests/x86/mix/mix034_sc.goto_ALL_CLAIMS_2012-10-14_003049_4UQ1oc.log</t>
  </si>
  <si>
    <t>/nas/mictau/XP_2012_01_12__0434/tests/x86/mix/mix034_tso.cav11.goto_ALL_CLAIMS_2012-10-14_003053_eWo0q6.log</t>
  </si>
  <si>
    <t>/nas/mictau/XP_2012_01_12__0434/tests/x86/mix/mix034_tso.goto_ALL_CLAIMS_2012-10-14_003104_z9pCdm.log</t>
  </si>
  <si>
    <t>/nas/mictau/XP_2012_01_12__0434/tests/x86/mix/mix034_tso.oepc.goto_ALL_CLAIMS_2012-10-14_003112_HSFMXG.log</t>
  </si>
  <si>
    <t>/nas/mictau/XP_2012_01_12__0434/tests/x86/mix/mix034_tso.opt.goto_ALL_CLAIMS_2012-10-14_003116_Xs4ra5.log</t>
  </si>
  <si>
    <t>/nas/mictau/XP_2012_01_12__0434/tests/x86/mix/mix036_power.opt.goto_ALL_CLAIMS_2012-10-14_003658_mAt0zU.log</t>
  </si>
  <si>
    <t>/nas/mictau/XP_2012_01_12__0434/tests/x86/mix/mix036_pso.goto_ALL_CLAIMS_2012-10-14_003516_wJfkyT.log</t>
  </si>
  <si>
    <t>/nas/mictau/XP_2012_01_12__0434/tests/x86/mix/mix036_pso.oepc.goto_ALL_CLAIMS_2012-10-14_003540_zycm87.log</t>
  </si>
  <si>
    <t>/nas/mictau/XP_2012_01_12__0434/tests/x86/mix/mix036_pso.opt.goto_ALL_CLAIMS_2012-10-14_003545_jc50IM.log</t>
  </si>
  <si>
    <t>/nas/mictau/XP_2012_01_12__0434/tests/x86/mix/mix036_rmo.goto_ALL_CLAIMS_2012-10-14_003549_C8Yatz.log</t>
  </si>
  <si>
    <t>/nas/mictau/XP_2012_01_12__0434/tests/x86/mix/mix036_rmo.oepc.goto_ALL_CLAIMS_2012-10-14_003614_tAR2xx.log</t>
  </si>
  <si>
    <t>/nas/mictau/XP_2012_01_12__0434/tests/x86/mix/mix036_rmo.opt.goto_ALL_CLAIMS_2012-10-14_003619_9y8F39.log</t>
  </si>
  <si>
    <t>/nas/mictau/XP_2012_01_12__0434/tests/x86/mix/mix036_sc.goto_ALL_CLAIMS_2012-10-14_003417_k7x9Eb.log</t>
  </si>
  <si>
    <t>/nas/mictau/XP_2012_01_12__0434/tests/x86/mix/mix036_tso.cav11.goto_ALL_CLAIMS_2012-10-14_003421_9tZ96l.log</t>
  </si>
  <si>
    <t>/nas/mictau/XP_2012_01_12__0434/tests/x86/mix/mix036_tso.goto_ALL_CLAIMS_2012-10-14_003445_yjIalg.log</t>
  </si>
  <si>
    <t>/nas/mictau/XP_2012_01_12__0434/tests/x86/mix/mix036_tso.oepc.goto_ALL_CLAIMS_2012-10-14_003507_6aWYYd.log</t>
  </si>
  <si>
    <t>/nas/mictau/XP_2012_01_12__0434/tests/x86/mix/mix036_tso.opt.goto_ALL_CLAIMS_2012-10-14_003512_CRns7q.log</t>
  </si>
  <si>
    <t>/nas/mictau/XP_2012_01_12__0434/tests/x86/mix/mix037_power.goto_ALL_CLAIMS_2012-10-14_003915_uOq05p.log</t>
  </si>
  <si>
    <t>x86/mix/mix037</t>
  </si>
  <si>
    <t>/nas/mictau/XP_2012_01_12__0434/tests/x86/mix/mix035_pso.goto_ALL_CLAIMS_2012-10-14_003257_Y5NkMH.log</t>
  </si>
  <si>
    <t>/nas/mictau/XP_2012_01_12__0434/tests/x86/mix/mix035_pso.oepc.goto_ALL_CLAIMS_2012-10-14_003315_ibjTNU.log</t>
  </si>
  <si>
    <t>/nas/mictau/XP_2012_01_12__0434/tests/x86/mix/mix035_pso.opt.goto_ALL_CLAIMS_2012-10-14_003319_HU0e5U.log</t>
  </si>
  <si>
    <t>/nas/mictau/XP_2012_01_12__0434/tests/x86/mix/mix035_rmo.goto_ALL_CLAIMS_2012-10-14_003324_5NyIt0.log</t>
  </si>
  <si>
    <t>/nas/mictau/XP_2012_01_12__0434/tests/x86/mix/mix035_rmo.oepc.goto_ALL_CLAIMS_2012-10-14_003340_qMB8Qc.log</t>
  </si>
  <si>
    <t>/nas/mictau/XP_2012_01_12__0434/tests/x86/mix/mix038_rmo.opt.goto_ALL_CLAIMS_2012-10-14_004120_Fk2Bx5.log</t>
  </si>
  <si>
    <t>/nas/mictau/XP_2012_01_12__0434/tests/x86/mix/mix038_sc.goto_ALL_CLAIMS_2012-10-14_003955_GP6t83.log</t>
  </si>
  <si>
    <t>/nas/mictau/XP_2012_01_12__0434/tests/x86/mix/mix038_tso.cav11.goto_ALL_CLAIMS_2012-10-14_003959_pInoZa.log</t>
  </si>
  <si>
    <t>/nas/mictau/XP_2012_01_12__0434/tests/x86/mix/mix038_tso.goto_ALL_CLAIMS_2012-10-14_004015_NJt5XR.log</t>
  </si>
  <si>
    <t>/nas/mictau/XP_2012_01_12__0434/tests/x86/mix/mix038_tso.oepc.goto_ALL_CLAIMS_2012-10-14_004025_BRSNzB.log</t>
  </si>
  <si>
    <t>/nas/mictau/XP_2012_01_12__0434/tests/x86/mix/mix037_power.oepc.goto_ALL_CLAIMS_2012-10-14_003946_lADkiP.log</t>
  </si>
  <si>
    <t>/nas/mictau/XP_2012_01_12__0434/tests/x86/mix/mix037_power.opt.goto_ALL_CLAIMS_2012-10-14_003950_uMguek.log</t>
  </si>
  <si>
    <t>/nas/mictau/XP_2012_01_12__0434/tests/x86/mix/mix037_pso.goto_ALL_CLAIMS_2012-10-14_003758_LQ3q6o.log</t>
  </si>
  <si>
    <t>/nas/mictau/XP_2012_01_12__0434/tests/x86/mix/mix037_pso.oepc.goto_ALL_CLAIMS_2012-10-14_003822_JuDzVH.log</t>
  </si>
  <si>
    <t>/nas/mictau/XP_2012_01_12__0434/tests/x86/mix/mix037_pso.opt.goto_ALL_CLAIMS_2012-10-14_003826_a77XfA.log</t>
  </si>
  <si>
    <t>/nas/mictau/XP_2012_01_12__0434/tests/x86/mix/mix037_rmo.goto_ALL_CLAIMS_2012-10-14_003831_Qv3SYZ.log</t>
  </si>
  <si>
    <t>/nas/mictau/XP_2012_01_12__0434/tests/x86/mix/mix037_rmo.oepc.goto_ALL_CLAIMS_2012-10-14_003906_4jAd0j.log</t>
  </si>
  <si>
    <t>/nas/mictau/XP_2012_01_12__0434/tests/x86/mix/mix037_rmo.opt.goto_ALL_CLAIMS_2012-10-14_003910_NLEe95.log</t>
  </si>
  <si>
    <t>/nas/mictau/XP_2012_01_12__0434/tests/x86/mix/mix037_sc.goto_ALL_CLAIMS_2012-10-14_003703_RJs3lX.log</t>
  </si>
  <si>
    <t>/nas/mictau/XP_2012_01_12__0434/tests/x86/mix/mix037_tso.cav11.goto_ALL_CLAIMS_2012-10-14_003707_yEWl19.log</t>
  </si>
  <si>
    <t>/nas/mictau/XP_2012_01_12__0434/tests/x86/mix/mix037_tso.goto_ALL_CLAIMS_2012-10-14_003736_2MLsqM.log</t>
  </si>
  <si>
    <t>/nas/mictau/XP_2012_01_12__0434/tests/x86/mix/mix037_tso.oepc.goto_ALL_CLAIMS_2012-10-14_003748_UcOfo9.log</t>
  </si>
  <si>
    <t>/nas/mictau/XP_2012_01_12__0434/tests/x86/mix/mix037_tso.opt.goto_ALL_CLAIMS_2012-10-14_003753_faD7U0.log</t>
  </si>
  <si>
    <t>/nas/mictau/XP_2012_01_12__0434/tests/x86/mix/mix039_pso.goto_ALL_CLAIMS_2012-10-14_004247_n9n5lv.log</t>
  </si>
  <si>
    <t>/nas/mictau/XP_2012_01_12__0434/tests/x86/mix/mix039_pso.oepc.goto_ALL_CLAIMS_2012-10-14_004314_Stnzv9.log</t>
  </si>
  <si>
    <t>/nas/mictau/XP_2012_01_12__0434/tests/x86/mix/mix039_pso.opt.goto_ALL_CLAIMS_2012-10-14_004319_jGSf6A.log</t>
  </si>
  <si>
    <t>/nas/mictau/XP_2012_01_12__0434/tests/x86/mix/mix039_rmo.goto_ALL_CLAIMS_2012-10-14_004324_mizeB2.log</t>
  </si>
  <si>
    <t>/nas/mictau/XP_2012_01_12__0434/tests/x86/mix/mix039_rmo.oepc.goto_ALL_CLAIMS_2012-10-14_004347_jnpZ4N.log</t>
  </si>
  <si>
    <t>/nas/mictau/XP_2012_01_12__0434/tests/x86/mix/mix039_rmo.opt.goto_ALL_CLAIMS_2012-10-14_004353_fIURZg.log</t>
  </si>
  <si>
    <t>/nas/mictau/XP_2012_01_12__0434/tests/x86/mix/mix039_sc.goto_ALL_CLAIMS_2012-10-14_004157_2tmZ73.log</t>
  </si>
  <si>
    <t>/nas/mictau/XP_2012_01_12__0434/tests/x86/mix/mix039_tso.cav11.goto_ALL_CLAIMS_2012-10-14_004201_6Ts5qx.log</t>
  </si>
  <si>
    <t>/nas/mictau/XP_2012_01_12__0434/tests/x86/mix/mix039_tso.goto_ALL_CLAIMS_2012-10-14_004227_umLMas.log</t>
  </si>
  <si>
    <t>/nas/mictau/XP_2012_01_12__0434/tests/x86/mix/mix039_tso.oepc.goto_ALL_CLAIMS_2012-10-14_004238_5jDV5m.log</t>
  </si>
  <si>
    <t>/nas/mictau/XP_2012_01_12__0434/tests/x86/mix/mix038_power.goto_ALL_CLAIMS_2012-10-14_004125_9GIx2t.log</t>
  </si>
  <si>
    <t>x86/mix/mix038</t>
  </si>
  <si>
    <t>/nas/mictau/XP_2012_01_12__0434/tests/x86/mix/mix038_power.oepc.goto_ALL_CLAIMS_2012-10-14_004148_p82Ahr.log</t>
  </si>
  <si>
    <t>/nas/mictau/XP_2012_01_12__0434/tests/x86/mix/mix038_power.opt.goto_ALL_CLAIMS_2012-10-14_004152_BubQHW.log</t>
  </si>
  <si>
    <t>/nas/mictau/XP_2012_01_12__0434/tests/x86/mix/mix038_pso.goto_ALL_CLAIMS_2012-10-14_004034_XpOsml.log</t>
  </si>
  <si>
    <t>/nas/mictau/XP_2012_01_12__0434/tests/x86/mix/mix038_pso.oepc.goto_ALL_CLAIMS_2012-10-14_004046_8JgMmn.log</t>
  </si>
  <si>
    <t>/nas/mictau/XP_2012_01_12__0434/tests/x86/mix/mix038_pso.opt.goto_ALL_CLAIMS_2012-10-14_004051_awtPB2.log</t>
  </si>
  <si>
    <t>/nas/mictau/XP_2012_01_12__0434/tests/x86/mix/mix038_rmo.goto_ALL_CLAIMS_2012-10-14_004056_HLGLjw.log</t>
  </si>
  <si>
    <t>/nas/mictau/XP_2012_01_12__0434/tests/x86/mix/mix038_rmo.oepc.goto_ALL_CLAIMS_2012-10-14_004115_hF7lHz.log</t>
  </si>
  <si>
    <t>/nas/mictau/XP_2012_01_12__0434/tests/x86/mix/mix039_tso.opt.goto_ALL_CLAIMS_2012-10-14_004243_Qyzs9y.log</t>
  </si>
  <si>
    <t>/nas/mictau/XP_2012_01_12__0434/tests/x86/mix/mix040_power.goto_ALL_CLAIMS_2012-10-14_004708_nf8UDZ.log</t>
  </si>
  <si>
    <t>x86/mix/mix040</t>
  </si>
  <si>
    <t>/nas/mictau/XP_2012_01_12__0434/tests/x86/mix/mix040_power.oepc.goto_ALL_CLAIMS_2012-10-14_004757_txpzer.log</t>
  </si>
  <si>
    <t>/nas/mictau/XP_2012_01_12__0434/tests/x86/mix/mix040_power.opt.goto_ALL_CLAIMS_2012-10-14_004802_DUIlls.log</t>
  </si>
  <si>
    <t>/nas/mictau/XP_2012_01_12__0434/tests/x86/mix/mix040_pso.goto_ALL_CLAIMS_2012-10-14_004531_zGapf2.log</t>
  </si>
  <si>
    <t>/nas/mictau/XP_2012_01_12__0434/tests/x86/mix/mix040_pso.oepc.goto_ALL_CLAIMS_2012-10-14_004608_KeWZ41.log</t>
  </si>
  <si>
    <t>/nas/mictau/XP_2012_01_12__0434/tests/x86/mix/mix040_pso.opt.goto_ALL_CLAIMS_2012-10-14_004613_jaflyG.log</t>
  </si>
  <si>
    <t>/nas/mictau/XP_2012_01_12__0434/tests/x86/mix/mix040_rmo.goto_ALL_CLAIMS_2012-10-14_004618_0AGprx.log</t>
  </si>
  <si>
    <t>/nas/mictau/XP_2012_01_12__0434/tests/x86/mix/mix040_rmo.oepc.goto_ALL_CLAIMS_2012-10-14_004658_4Y2tSY.log</t>
  </si>
  <si>
    <t>/nas/mictau/XP_2012_01_12__0434/tests/x86/mix/mix040_rmo.opt.goto_ALL_CLAIMS_2012-10-14_004703_mHo3tR.log</t>
  </si>
  <si>
    <t>/nas/mictau/XP_2012_01_12__0434/tests/x86/mix/mix040_sc.goto_ALL_CLAIMS_2012-10-14_004440_U81Tgp.log</t>
  </si>
  <si>
    <t>/nas/mictau/XP_2012_01_12__0434/tests/x86/mix/mix040_tso.cav11.goto_ALL_CLAIMS_2012-10-14_004444_85R4dy.log</t>
  </si>
  <si>
    <t>/nas/mictau/XP_2012_01_12__0434/tests/x86/mix/mix040_tso.goto_ALL_CLAIMS_2012-10-14_004514_147RmQ.log</t>
  </si>
  <si>
    <t>/nas/mictau/XP_2012_01_12__0434/tests/x86/mix/mix038_tso.opt.goto_ALL_CLAIMS_2012-10-14_004029_cSIEmW.log</t>
  </si>
  <si>
    <t>/nas/mictau/XP_2012_01_12__0434/tests/x86/mix/mix039_power.goto_ALL_CLAIMS_2012-10-14_004358_EVAaDZ.log</t>
  </si>
  <si>
    <t>x86/mix/mix039</t>
  </si>
  <si>
    <t>/nas/mictau/XP_2012_01_12__0434/tests/x86/mix/mix039_power.oepc.goto_ALL_CLAIMS_2012-10-14_004429_wk1zqj.log</t>
  </si>
  <si>
    <t>/nas/mictau/XP_2012_01_12__0434/tests/x86/mix/mix039_power.opt.goto_ALL_CLAIMS_2012-10-14_004435_rrJF5Y.log</t>
  </si>
  <si>
    <t>/nas/mictau/XP_2012_01_12__0434/tests/x86/mix/mix042_rmo.oepc.goto_ALL_CLAIMS_2012-10-14_005053_KkrBiF.log</t>
  </si>
  <si>
    <t>/nas/mictau/XP_2012_01_12__0434/tests/x86/mix/mix042_rmo.opt.goto_ALL_CLAIMS_2012-10-14_005057_g24gXU.log</t>
  </si>
  <si>
    <t>/nas/mictau/XP_2012_01_12__0434/tests/x86/mix/mix042_sc.goto_ALL_CLAIMS_2012-10-14_004934_jOGEW0.log</t>
  </si>
  <si>
    <t>/nas/mictau/XP_2012_01_12__0434/tests/x86/mix/mix042_tso.cav11.goto_ALL_CLAIMS_2012-10-14_004938_3VBgsv.log</t>
  </si>
  <si>
    <t>/nas/mictau/XP_2012_01_12__0434/tests/x86/mix/mix040_tso.oepc.goto_ALL_CLAIMS_2012-10-14_004522_NCSMZn.log</t>
  </si>
  <si>
    <t>/nas/mictau/XP_2012_01_12__0434/tests/x86/mix/mix040_tso.opt.goto_ALL_CLAIMS_2012-10-14_004527_Zt22nU.log</t>
  </si>
  <si>
    <t>/nas/mictau/XP_2012_01_12__0434/tests/x86/mix/mix041_power.goto_ALL_CLAIMS_2012-10-14_004913_0gWCQZ.log</t>
  </si>
  <si>
    <t>x86/mix/mix041</t>
  </si>
  <si>
    <t>/nas/mictau/XP_2012_01_12__0434/tests/x86/mix/mix041_power.oepc.goto_ALL_CLAIMS_2012-10-14_004926_JXvSIX.log</t>
  </si>
  <si>
    <t>/nas/mictau/XP_2012_01_12__0434/tests/x86/mix/mix041_power.opt.goto_ALL_CLAIMS_2012-10-14_004930_1O0HkI.log</t>
  </si>
  <si>
    <t>/nas/mictau/XP_2012_01_12__0434/tests/x86/mix/mix041_pso.goto_ALL_CLAIMS_2012-10-14_004837_sngwzz.log</t>
  </si>
  <si>
    <t>/nas/mictau/XP_2012_01_12__0434/tests/x86/mix/mix041_pso.oepc.goto_ALL_CLAIMS_2012-10-14_004845_j2kwDL.log</t>
  </si>
  <si>
    <t>/nas/mictau/XP_2012_01_12__0434/tests/x86/mix/mix041_pso.opt.goto_ALL_CLAIMS_2012-10-14_004849_VkEnNU.log</t>
  </si>
  <si>
    <t>/nas/mictau/XP_2012_01_12__0434/tests/x86/mix/mix041_rmo.goto_ALL_CLAIMS_2012-10-14_004854_3XeIcT.log</t>
  </si>
  <si>
    <t>/nas/mictau/XP_2012_01_12__0434/tests/x86/mix/mix041_rmo.oepc.goto_ALL_CLAIMS_2012-10-14_004904_8SzN2P.log</t>
  </si>
  <si>
    <t>/nas/mictau/XP_2012_01_12__0434/tests/x86/mix/mix041_rmo.opt.goto_ALL_CLAIMS_2012-10-14_004908_6L7R2f.log</t>
  </si>
  <si>
    <t>/nas/mictau/XP_2012_01_12__0434/tests/x86/mix/mix041_sc.goto_ALL_CLAIMS_2012-10-14_004806_omA50G.log</t>
  </si>
  <si>
    <t>/nas/mictau/XP_2012_01_12__0434/tests/x86/mix/mix041_tso.cav11.goto_ALL_CLAIMS_2012-10-14_004810_4wFy5L.log</t>
  </si>
  <si>
    <t>/nas/mictau/XP_2012_01_12__0434/tests/x86/mix/mix041_tso.goto_ALL_CLAIMS_2012-10-14_004823_0WlCUV.log</t>
  </si>
  <si>
    <t>/nas/mictau/XP_2012_01_12__0434/tests/x86/mix/mix043_power.opt.goto_ALL_CLAIMS_2012-10-14_005433_NkcdtG.log</t>
  </si>
  <si>
    <t>/nas/mictau/XP_2012_01_12__0434/tests/x86/mix/mix043_pso.goto_ALL_CLAIMS_2012-10-14_005224_xp7yYD.log</t>
  </si>
  <si>
    <t>/nas/mictau/XP_2012_01_12__0434/tests/x86/mix/mix043_pso.oepc.goto_ALL_CLAIMS_2012-10-14_005258_6WbIsY.log</t>
  </si>
  <si>
    <t>/nas/mictau/XP_2012_01_12__0434/tests/x86/mix/mix043_pso.opt.goto_ALL_CLAIMS_2012-10-14_005303_SbTH5t.log</t>
  </si>
  <si>
    <t>/nas/mictau/XP_2012_01_12__0434/tests/x86/mix/mix043_rmo.goto_ALL_CLAIMS_2012-10-14_005308_x1DSwM.log</t>
  </si>
  <si>
    <t>/nas/mictau/XP_2012_01_12__0434/tests/x86/mix/mix043_rmo.oepc.goto_ALL_CLAIMS_2012-10-14_005335_f631GU.log</t>
  </si>
  <si>
    <t>/nas/mictau/XP_2012_01_12__0434/tests/x86/mix/mix043_rmo.opt.goto_ALL_CLAIMS_2012-10-14_005341_AoLgMC.log</t>
  </si>
  <si>
    <t>/nas/mictau/XP_2012_01_12__0434/tests/x86/mix/mix043_sc.goto_ALL_CLAIMS_2012-10-14_005132_0t2HJS.log</t>
  </si>
  <si>
    <t>/nas/mictau/XP_2012_01_12__0434/tests/x86/mix/mix043_tso.cav11.goto_ALL_CLAIMS_2012-10-14_005136_4JEv9D.log</t>
  </si>
  <si>
    <t>/nas/mictau/XP_2012_01_12__0434/tests/x86/mix/mix041_tso.oepc.goto_ALL_CLAIMS_2012-10-14_004828_rDfLze.log</t>
  </si>
  <si>
    <t>/nas/mictau/XP_2012_01_12__0434/tests/x86/mix/mix041_tso.opt.goto_ALL_CLAIMS_2012-10-14_004832_IcXktU.log</t>
  </si>
  <si>
    <t>/nas/mictau/XP_2012_01_12__0434/tests/x86/mix/mix042_power.goto_ALL_CLAIMS_2012-10-14_005102_yrbyzL.log</t>
  </si>
  <si>
    <t>x86/mix/mix042</t>
  </si>
  <si>
    <t>/nas/mictau/XP_2012_01_12__0434/tests/x86/mix/mix042_power.oepc.goto_ALL_CLAIMS_2012-10-14_005123_QnYwwE.log</t>
  </si>
  <si>
    <t>/nas/mictau/XP_2012_01_12__0434/tests/x86/mix/mix042_power.opt.goto_ALL_CLAIMS_2012-10-14_005127_RNG5Zd.log</t>
  </si>
  <si>
    <t>/nas/mictau/XP_2012_01_12__0434/tests/x86/mix/mix042_pso.goto_ALL_CLAIMS_2012-10-14_005012_k20CcY.log</t>
  </si>
  <si>
    <t>/nas/mictau/XP_2012_01_12__0434/tests/x86/mix/mix042_pso.oepc.goto_ALL_CLAIMS_2012-10-14_005028_Vgms2X.log</t>
  </si>
  <si>
    <t>/nas/mictau/XP_2012_01_12__0434/tests/x86/mix/mix042_pso.opt.goto_ALL_CLAIMS_2012-10-14_005033_9DGorx.log</t>
  </si>
  <si>
    <t>/nas/mictau/XP_2012_01_12__0434/tests/x86/mix/mix042_rmo.goto_ALL_CLAIMS_2012-10-14_005037_A9LjZ4.log</t>
  </si>
  <si>
    <t>/nas/mictau/XP_2012_01_12__0434/tests/x86/mix/mix043_tso.oepc.goto_ALL_CLAIMS_2012-10-14_005215_ZaPQdQ.log</t>
  </si>
  <si>
    <t>/nas/mictau/XP_2012_01_12__0434/tests/x86/mix/mix043_tso.opt.goto_ALL_CLAIMS_2012-10-14_005220_3veRN2.log</t>
  </si>
  <si>
    <t>/nas/mictau/XP_2012_01_12__0434/tests/x86/mix/mix044_power.goto_ALL_CLAIMS_2012-10-14_005704_Gbab05.log</t>
  </si>
  <si>
    <t>x86/mix/mix044</t>
  </si>
  <si>
    <t>/nas/mictau/XP_2012_01_12__0434/tests/x86/mix/mix044_power.oepc.goto_ALL_CLAIMS_2012-10-14_005753_0NpKOB.log</t>
  </si>
  <si>
    <t>/nas/mictau/XP_2012_01_12__0434/tests/x86/mix/mix044_power.opt.goto_ALL_CLAIMS_2012-10-14_005759_H0lHJJ.log</t>
  </si>
  <si>
    <t>/nas/mictau/XP_2012_01_12__0434/tests/x86/mix/mix044_pso.goto_ALL_CLAIMS_2012-10-14_005540_BWOr9U.log</t>
  </si>
  <si>
    <t>/nas/mictau/XP_2012_01_12__0434/tests/x86/mix/mix044_pso.oepc.goto_ALL_CLAIMS_2012-10-14_005610_CsXISf.log</t>
  </si>
  <si>
    <t>/nas/mictau/XP_2012_01_12__0434/tests/x86/mix/mix044_pso.opt.goto_ALL_CLAIMS_2012-10-14_005616_O7p520.log</t>
  </si>
  <si>
    <t>/nas/mictau/XP_2012_01_12__0434/tests/x86/mix/mix044_rmo.goto_ALL_CLAIMS_2012-10-14_005620_p7i1xz.log</t>
  </si>
  <si>
    <t>/nas/mictau/XP_2012_01_12__0434/tests/x86/mix/mix044_rmo.oepc.goto_ALL_CLAIMS_2012-10-14_005654_YaG6Wz.log</t>
  </si>
  <si>
    <t>/nas/mictau/XP_2012_01_12__0434/tests/x86/mix/mix044_rmo.opt.goto_ALL_CLAIMS_2012-10-14_005700_hJDG1D.log</t>
  </si>
  <si>
    <t>/nas/mictau/XP_2012_01_12__0434/tests/x86/mix/mix044_sc.goto_ALL_CLAIMS_2012-10-14_005438_AVVzu4.log</t>
  </si>
  <si>
    <t>/nas/mictau/XP_2012_01_12__0434/tests/x86/mix/mix042_tso.goto_ALL_CLAIMS_2012-10-14_004953_xrlOpK.log</t>
  </si>
  <si>
    <t>/nas/mictau/XP_2012_01_12__0434/tests/x86/mix/mix042_tso.oepc.goto_ALL_CLAIMS_2012-10-14_005003_seiDeY.log</t>
  </si>
  <si>
    <t>/nas/mictau/XP_2012_01_12__0434/tests/x86/mix/mix042_tso.opt.goto_ALL_CLAIMS_2012-10-14_005008_b3nb8Q.log</t>
  </si>
  <si>
    <t>/nas/mictau/XP_2012_01_12__0434/tests/x86/mix/mix043_power.goto_ALL_CLAIMS_2012-10-14_005346_tLgQKq.log</t>
  </si>
  <si>
    <t>x86/mix/mix043</t>
  </si>
  <si>
    <t>/nas/mictau/XP_2012_01_12__0434/tests/x86/mix/mix043_power.oepc.goto_ALL_CLAIMS_2012-10-14_005428_KXNPIU.log</t>
  </si>
  <si>
    <t>/nas/mictau/XP_2012_01_12__0434/tests/x86/mix/mix046_pso.oepc.goto_ALL_CLAIMS_2012-10-14_010131_EM5ZVA.log</t>
  </si>
  <si>
    <t>/nas/mictau/XP_2012_01_12__0434/tests/x86/mix/mix046_pso.opt.goto_ALL_CLAIMS_2012-10-14_010136_rk9lqr.log</t>
  </si>
  <si>
    <t>/nas/mictau/XP_2012_01_12__0434/tests/x86/mix/mix046_rmo.goto_ALL_CLAIMS_2012-10-14_010140_VuJUyG.log</t>
  </si>
  <si>
    <t>/nas/mictau/XP_2012_01_12__0434/tests/x86/mix/mix046_rmo.oepc.goto_ALL_CLAIMS_2012-10-14_010211_PTDIOd.log</t>
  </si>
  <si>
    <t>/nas/mictau/XP_2012_01_12__0434/tests/x86/mix/mix044_tso.cav11.goto_ALL_CLAIMS_2012-10-14_005443_kmcNDd.log</t>
  </si>
  <si>
    <t>/nas/mictau/XP_2012_01_12__0434/tests/x86/mix/mix044_tso.goto_ALL_CLAIMS_2012-10-14_005520_o1AVvN.log</t>
  </si>
  <si>
    <t>/nas/mictau/XP_2012_01_12__0434/tests/x86/mix/mix044_tso.oepc.goto_ALL_CLAIMS_2012-10-14_005530_m33fla.log</t>
  </si>
  <si>
    <t>/nas/mictau/XP_2012_01_12__0434/tests/x86/mix/mix044_tso.opt.goto_ALL_CLAIMS_2012-10-14_005536_oj8dk6.log</t>
  </si>
  <si>
    <t>/nas/mictau/XP_2012_01_12__0434/tests/x86/mix/mix045_power.goto_ALL_CLAIMS_2012-10-14_005928_7d8PBj.log</t>
  </si>
  <si>
    <t>x86/mix/mix045</t>
  </si>
  <si>
    <t>/nas/mictau/XP_2012_01_12__0434/tests/x86/mix/mix045_power.oepc.goto_ALL_CLAIMS_2012-10-14_010005_T2l9dc.log</t>
  </si>
  <si>
    <t>/nas/mictau/XP_2012_01_12__0434/tests/x86/mix/mix045_power.opt.goto_ALL_CLAIMS_2012-10-14_010009_oasWNc.log</t>
  </si>
  <si>
    <t>/nas/mictau/XP_2012_01_12__0434/tests/x86/mix/mix045_pso.goto_ALL_CLAIMS_2012-10-14_005838_h2c36l.log</t>
  </si>
  <si>
    <t>/nas/mictau/XP_2012_01_12__0434/tests/x86/mix/mix045_pso.oepc.goto_ALL_CLAIMS_2012-10-14_005857_heDvY0.log</t>
  </si>
  <si>
    <t>/nas/mictau/XP_2012_01_12__0434/tests/x86/mix/mix045_pso.opt.goto_ALL_CLAIMS_2012-10-14_005901_iq18LZ.log</t>
  </si>
  <si>
    <t>/nas/mictau/XP_2012_01_12__0434/tests/x86/mix/mix045_rmo.goto_ALL_CLAIMS_2012-10-14_005905_jXdBL8.log</t>
  </si>
  <si>
    <t>/nas/mictau/XP_2012_01_12__0434/tests/x86/mix/mix045_rmo.oepc.goto_ALL_CLAIMS_2012-10-14_005919_e7FtR5.log</t>
  </si>
  <si>
    <t>/nas/mictau/XP_2012_01_12__0434/tests/x86/mix/mix045_rmo.opt.goto_ALL_CLAIMS_2012-10-14_005924_cVh4Aj.log</t>
  </si>
  <si>
    <t>/nas/mictau/XP_2012_01_12__0434/tests/x86/mix/mix043_tso.goto_ALL_CLAIMS_2012-10-14_005201_z1VrzY.log</t>
  </si>
  <si>
    <t>/nas/mictau/XP_2012_01_12__0434/tests/x86/mix/mix046_tso.opt.goto_ALL_CLAIMS_2012-10-14_010058_9UUg09.log</t>
  </si>
  <si>
    <t>/nas/mictau/XP_2012_01_12__0434/tests/x86/mix/mix047_power.goto_ALL_CLAIMS_2012-10-14_010554_lOTCxA.log</t>
  </si>
  <si>
    <t>x86/mix/mix047</t>
  </si>
  <si>
    <t>/nas/mictau/XP_2012_01_12__0434/tests/x86/mix/mix047_power.oepc.goto_ALL_CLAIMS_2012-10-14_010656_6fOXlP.log</t>
  </si>
  <si>
    <t>/nas/mictau/XP_2012_01_12__0434/tests/x86/mix/mix047_power.opt.goto_ALL_CLAIMS_2012-10-14_010700_tbdngA.log</t>
  </si>
  <si>
    <t>/nas/mictau/XP_2012_01_12__0434/tests/x86/mix/mix047_pso.goto_ALL_CLAIMS_2012-10-14_010420_VeoJAm.log</t>
  </si>
  <si>
    <t>/nas/mictau/XP_2012_01_12__0434/tests/x86/mix/mix047_pso.oepc.goto_ALL_CLAIMS_2012-10-14_010451_OjPUF8.log</t>
  </si>
  <si>
    <t>/nas/mictau/XP_2012_01_12__0434/tests/x86/mix/mix047_pso.opt.goto_ALL_CLAIMS_2012-10-14_010456_Nw4WvV.log</t>
  </si>
  <si>
    <t>/nas/mictau/XP_2012_01_12__0434/tests/x86/mix/mix047_rmo.goto_ALL_CLAIMS_2012-10-14_010501_jzyNU0.log</t>
  </si>
  <si>
    <t>/nas/mictau/XP_2012_01_12__0434/tests/x86/mix/mix045_sc.goto_ALL_CLAIMS_2012-10-14_005803_zIdlAW.log</t>
  </si>
  <si>
    <t>/nas/mictau/XP_2012_01_12__0434/tests/x86/mix/mix045_tso.cav11.goto_ALL_CLAIMS_2012-10-14_005807_JsztL4.log</t>
  </si>
  <si>
    <t>/nas/mictau/XP_2012_01_12__0434/tests/x86/mix/mix045_tso.goto_ALL_CLAIMS_2012-10-14_005825_2RBzXf.log</t>
  </si>
  <si>
    <t>/nas/mictau/XP_2012_01_12__0434/tests/x86/mix/mix045_tso.oepc.goto_ALL_CLAIMS_2012-10-14_005829_UNnqSD.log</t>
  </si>
  <si>
    <t>/nas/mictau/XP_2012_01_12__0434/tests/x86/mix/mix045_tso.opt.goto_ALL_CLAIMS_2012-10-14_005834_UdHVKU.log</t>
  </si>
  <si>
    <t>/nas/mictau/XP_2012_01_12__0434/tests/x86/mix/mix046_power.goto_ALL_CLAIMS_2012-10-14_010221_vXqmux.log</t>
  </si>
  <si>
    <t>x86/mix/mix046</t>
  </si>
  <si>
    <t>/nas/mictau/XP_2012_01_12__0434/tests/x86/mix/mix046_power.oepc.goto_ALL_CLAIMS_2012-10-14_010305_O0ydM9.log</t>
  </si>
  <si>
    <t>/nas/mictau/XP_2012_01_12__0434/tests/x86/mix/mix046_power.opt.goto_ALL_CLAIMS_2012-10-14_010310_RvTIu8.log</t>
  </si>
  <si>
    <t>/nas/mictau/XP_2012_01_12__0434/tests/x86/mix/mix046_pso.goto_ALL_CLAIMS_2012-10-14_010103_IqF7x8.log</t>
  </si>
  <si>
    <t>/nas/mictau/XP_2012_01_12__0434/tests/x86/mix/mix047_rmo.oepc.goto_ALL_CLAIMS_2012-10-14_010544_1BNpyz.log</t>
  </si>
  <si>
    <t>/nas/mictau/XP_2012_01_12__0434/tests/x86/mix/mix047_rmo.opt.goto_ALL_CLAIMS_2012-10-14_010549_z1DuvW.log</t>
  </si>
  <si>
    <t>/nas/mictau/XP_2012_01_12__0434/tests/x86/mix/mix047_sc.goto_ALL_CLAIMS_2012-10-14_010315_LIWkUi.log</t>
  </si>
  <si>
    <t>/nas/mictau/XP_2012_01_12__0434/tests/x86/mix/mix047_tso.cav11.goto_ALL_CLAIMS_2012-10-14_010319_WYwe3j.log</t>
  </si>
  <si>
    <t>/nas/mictau/XP_2012_01_12__0434/tests/x86/mix/mix047_tso.goto_ALL_CLAIMS_2012-10-14_010406_MVpQQR.log</t>
  </si>
  <si>
    <t>/nas/mictau/XP_2012_01_12__0434/tests/x86/mix/mix047_tso.oepc.goto_ALL_CLAIMS_2012-10-14_010410_DM0J9U.log</t>
  </si>
  <si>
    <t>/nas/mictau/XP_2012_01_12__0434/tests/x86/mix/mix047_tso.opt.goto_ALL_CLAIMS_2012-10-14_010415_8w2gMW.log</t>
  </si>
  <si>
    <t>/nas/mictau/XP_2012_01_12__0434/tests/x86/mix/mix048_power.goto_ALL_CLAIMS_2012-10-14_010802_Mv7Ydr.log</t>
  </si>
  <si>
    <t>x86/mix/mix048</t>
  </si>
  <si>
    <t>/nas/mictau/XP_2012_01_12__0434/tests/x86/mix/mix048_power.oepc.goto_ALL_CLAIMS_2012-10-14_010809_7sJit5.log</t>
  </si>
  <si>
    <t>/nas/mictau/XP_2012_01_12__0434/tests/x86/mix/mix048_power.opt.goto_ALL_CLAIMS_2012-10-14_010814_ZGys8A.log</t>
  </si>
  <si>
    <t>/nas/mictau/XP_2012_01_12__0434/tests/x86/mix/mix048_pso.goto_ALL_CLAIMS_2012-10-14_010731_IuNMCj.log</t>
  </si>
  <si>
    <t>/nas/mictau/XP_2012_01_12__0434/tests/x86/mix/mix048_pso.oepc.goto_ALL_CLAIMS_2012-10-14_010738_DtKlXu.log</t>
  </si>
  <si>
    <t>/nas/mictau/XP_2012_01_12__0434/tests/x86/mix/mix048_pso.opt.goto_ALL_CLAIMS_2012-10-14_010743_R5yr3Z.log</t>
  </si>
  <si>
    <t>/nas/mictau/XP_2012_01_12__0434/tests/x86/mix/mix046_rmo.opt.goto_ALL_CLAIMS_2012-10-14_010216_0N2TKw.log</t>
  </si>
  <si>
    <t>/nas/mictau/XP_2012_01_12__0434/tests/x86/mix/mix046_sc.goto_ALL_CLAIMS_2012-10-14_010014_uNtL7u.log</t>
  </si>
  <si>
    <t>/nas/mictau/XP_2012_01_12__0434/tests/x86/mix/mix046_tso.cav11.goto_ALL_CLAIMS_2012-10-14_010018_qR5sYQ.log</t>
  </si>
  <si>
    <t>/nas/mictau/XP_2012_01_12__0434/tests/x86/mix/mix046_tso.goto_ALL_CLAIMS_2012-10-14_010044_wNnmdb.log</t>
  </si>
  <si>
    <t>/nas/mictau/XP_2012_01_12__0434/tests/x86/mix/mix046_tso.oepc.goto_ALL_CLAIMS_2012-10-14_010053_GPlXGI.log</t>
  </si>
  <si>
    <t>/nas/mictau/XP_2012_01_12__0434/tests/x86/mix/mix050_power.goto_ALL_CLAIMS_2012-10-14_011226_LPgPLc.log</t>
  </si>
  <si>
    <t>x86/mix/mix050</t>
  </si>
  <si>
    <t>/nas/mictau/XP_2012_01_12__0434/tests/x86/mix/mix050_power.oepc.goto_ALL_CLAIMS_2012-10-14_011253_y3BWcm.log</t>
  </si>
  <si>
    <t>/nas/mictau/XP_2012_01_12__0434/tests/x86/mix/mix050_power.opt.goto_ALL_CLAIMS_2012-10-14_011258_ntfF2d.log</t>
  </si>
  <si>
    <t>/nas/mictau/XP_2012_01_12__0434/tests/x86/mix/mix050_pso.goto_ALL_CLAIMS_2012-10-14_011109_bqLNMK.log</t>
  </si>
  <si>
    <t>/nas/mictau/XP_2012_01_12__0434/tests/x86/mix/mix048_rmo.goto_ALL_CLAIMS_2012-10-14_010747_hh1oBf.log</t>
  </si>
  <si>
    <t>/nas/mictau/XP_2012_01_12__0434/tests/x86/mix/mix048_rmo.oepc.goto_ALL_CLAIMS_2012-10-14_010754_PeJfq1.log</t>
  </si>
  <si>
    <t>/nas/mictau/XP_2012_01_12__0434/tests/x86/mix/mix048_rmo.opt.goto_ALL_CLAIMS_2012-10-14_010758_KXa3aI.log</t>
  </si>
  <si>
    <t>/nas/mictau/XP_2012_01_12__0434/tests/x86/mix/mix048_sc.goto_ALL_CLAIMS_2012-10-14_010705_fQLIzc.log</t>
  </si>
  <si>
    <t>/nas/mictau/XP_2012_01_12__0434/tests/x86/mix/mix048_tso.cav11.goto_ALL_CLAIMS_2012-10-14_010709_T33Q3I.log</t>
  </si>
  <si>
    <t>/nas/mictau/XP_2012_01_12__0434/tests/x86/mix/mix048_tso.goto_ALL_CLAIMS_2012-10-14_010716_5K3VaE.log</t>
  </si>
  <si>
    <t>/nas/mictau/XP_2012_01_12__0434/tests/x86/mix/mix048_tso.oepc.goto_ALL_CLAIMS_2012-10-14_010723_n2Evqm.log</t>
  </si>
  <si>
    <t>/nas/mictau/XP_2012_01_12__0434/tests/x86/mix/mix048_tso.opt.goto_ALL_CLAIMS_2012-10-14_010727_xxC4bw.log</t>
  </si>
  <si>
    <t>/nas/mictau/XP_2012_01_12__0434/tests/x86/mix/mix049_power.goto_ALL_CLAIMS_2012-10-14_010939_ZN1cFH.log</t>
  </si>
  <si>
    <t>x86/mix/mix049</t>
  </si>
  <si>
    <t>/nas/mictau/XP_2012_01_12__0434/tests/x86/mix/mix049_power.oepc.goto_ALL_CLAIMS_2012-10-14_010951_O2VTCD.log</t>
  </si>
  <si>
    <t>/nas/mictau/XP_2012_01_12__0434/tests/x86/mix/mix049_power.opt.goto_ALL_CLAIMS_2012-10-14_010956_JusX41.log</t>
  </si>
  <si>
    <t>/nas/mictau/XP_2012_01_12__0434/tests/x86/mix/mix049_pso.goto_ALL_CLAIMS_2012-10-14_010856_ZncEom.log</t>
  </si>
  <si>
    <t>/nas/mictau/XP_2012_01_12__0434/tests/x86/mix/mix049_pso.oepc.goto_ALL_CLAIMS_2012-10-14_010909_XvWoVn.log</t>
  </si>
  <si>
    <t>/nas/mictau/XP_2012_01_12__0434/tests/x86/mix/mix050_sc.goto_ALL_CLAIMS_2012-10-14_011001_Yu7bAF.log</t>
  </si>
  <si>
    <t>/nas/mictau/XP_2012_01_12__0434/tests/x86/mix/mix050_tso.cav11.goto_ALL_CLAIMS_2012-10-14_011005_qXZJzt.log</t>
  </si>
  <si>
    <t>/nas/mictau/XP_2012_01_12__0434/tests/x86/mix/mix050_tso.goto_ALL_CLAIMS_2012-10-14_011032_IO7wEu.log</t>
  </si>
  <si>
    <t>/nas/mictau/XP_2012_01_12__0434/tests/x86/mix/mix050_tso.oepc.goto_ALL_CLAIMS_2012-10-14_011059_xnIWsh.log</t>
  </si>
  <si>
    <t>/nas/mictau/XP_2012_01_12__0434/tests/x86/mix/mix050_tso.opt.goto_ALL_CLAIMS_2012-10-14_011104_d0ApOt.log</t>
  </si>
  <si>
    <t>/nas/mictau/XP_2012_01_12__0434/tests/x86/mix/mix051_power.goto_ALL_CLAIMS_2012-10-14_011519_6jV13a.log</t>
  </si>
  <si>
    <t>x86/mix/mix051</t>
  </si>
  <si>
    <t>/nas/mictau/XP_2012_01_12__0434/tests/x86/mix/mix051_power.oepc.goto_ALL_CLAIMS_2012-10-14_011548_Bqk7d8.log</t>
  </si>
  <si>
    <t>/nas/mictau/XP_2012_01_12__0434/tests/x86/mix/mix051_power.opt.goto_ALL_CLAIMS_2012-10-14_011553_uO0IO1.log</t>
  </si>
  <si>
    <t>/nas/mictau/XP_2012_01_12__0434/tests/x86/mix/mix051_pso.goto_ALL_CLAIMS_2012-10-14_011354_Ztc0Fo.log</t>
  </si>
  <si>
    <t>/nas/mictau/XP_2012_01_12__0434/tests/x86/mix/mix049_pso.opt.goto_ALL_CLAIMS_2012-10-14_010913_iCysMf.log</t>
  </si>
  <si>
    <t>/nas/mictau/XP_2012_01_12__0434/tests/x86/mix/mix049_rmo.goto_ALL_CLAIMS_2012-10-14_010918_BaYUV3.log</t>
  </si>
  <si>
    <t>/nas/mictau/XP_2012_01_12__0434/tests/x86/mix/mix049_rmo.oepc.goto_ALL_CLAIMS_2012-10-14_010930_mfx7VU.log</t>
  </si>
  <si>
    <t>/nas/mictau/XP_2012_01_12__0434/tests/x86/mix/mix049_rmo.opt.goto_ALL_CLAIMS_2012-10-14_010934_fgu3P2.log</t>
  </si>
  <si>
    <t>/nas/mictau/XP_2012_01_12__0434/tests/x86/mix/mix049_sc.goto_ALL_CLAIMS_2012-10-14_010819_FlfRnS.log</t>
  </si>
  <si>
    <t>/nas/mictau/XP_2012_01_12__0434/tests/x86/mix/mix049_tso.cav11.goto_ALL_CLAIMS_2012-10-14_010823_L2Droz.log</t>
  </si>
  <si>
    <t>/nas/mictau/XP_2012_01_12__0434/tests/x86/mix/mix049_tso.goto_ALL_CLAIMS_2012-10-14_010835_f5m4zg.log</t>
  </si>
  <si>
    <t>/nas/mictau/XP_2012_01_12__0434/tests/x86/mix/mix049_tso.oepc.goto_ALL_CLAIMS_2012-10-14_010847_JthJPE.log</t>
  </si>
  <si>
    <t>/nas/mictau/XP_2012_01_12__0434/tests/x86/mix/mix049_tso.opt.goto_ALL_CLAIMS_2012-10-14_010852_bZbPpf.log</t>
  </si>
  <si>
    <t>/nas/mictau/XP_2012_01_12__0434/tests/x86/mix/mix051_pso.oepc.goto_ALL_CLAIMS_2012-10-14_011427_LqcXxB.log</t>
  </si>
  <si>
    <t>/nas/mictau/XP_2012_01_12__0434/tests/x86/mix/mix051_pso.opt.goto_ALL_CLAIMS_2012-10-14_011432_5dqxC7.log</t>
  </si>
  <si>
    <t>/nas/mictau/XP_2012_01_12__0434/tests/x86/mix/mix051_rmo.goto_ALL_CLAIMS_2012-10-14_011436_f2Vd1X.log</t>
  </si>
  <si>
    <t>/nas/mictau/XP_2012_01_12__0434/tests/x86/mix/mix051_rmo.oepc.goto_ALL_CLAIMS_2012-10-14_011510_wUYihd.log</t>
  </si>
  <si>
    <t>/nas/mictau/XP_2012_01_12__0434/tests/x86/mix/mix051_rmo.opt.goto_ALL_CLAIMS_2012-10-14_011515_XQJdpK.log</t>
  </si>
  <si>
    <t>/nas/mictau/XP_2012_01_12__0434/tests/x86/mix/mix051_sc.goto_ALL_CLAIMS_2012-10-14_011303_XRtLfu.log</t>
  </si>
  <si>
    <t>/nas/mictau/XP_2012_01_12__0434/tests/x86/mix/mix051_tso.cav11.goto_ALL_CLAIMS_2012-10-14_011308_mLU8QJ.log</t>
  </si>
  <si>
    <t>/nas/mictau/XP_2012_01_12__0434/tests/x86/mix/mix051_tso.goto_ALL_CLAIMS_2012-10-14_011334_zRmpIO.log</t>
  </si>
  <si>
    <t>/nas/mictau/XP_2012_01_12__0434/tests/x86/mix/mix051_tso.oepc.goto_ALL_CLAIMS_2012-10-14_011345_nQRG2E.log</t>
  </si>
  <si>
    <t>/nas/mictau/XP_2012_01_12__0434/tests/x86/mix/mix051_tso.opt.goto_ALL_CLAIMS_2012-10-14_011349_nFjj9v.log</t>
  </si>
  <si>
    <t>/nas/mictau/XP_2012_01_12__0434/tests/x86/mix/mix052_power.goto_ALL_CLAIMS_2012-10-14_011718_wHadFJ.log</t>
  </si>
  <si>
    <t>x86/mix/mix052</t>
  </si>
  <si>
    <t>/nas/mictau/XP_2012_01_12__0434/tests/x86/mix/mix052_power.oepc.goto_ALL_CLAIMS_2012-10-14_011735_bMPHud.log</t>
  </si>
  <si>
    <t>/nas/mictau/XP_2012_01_12__0434/tests/x86/mix/mix052_power.opt.goto_ALL_CLAIMS_2012-10-14_011740_BVaTUA.log</t>
  </si>
  <si>
    <t>/nas/mictau/XP_2012_01_12__0434/tests/x86/mix/mix050_pso.oepc.goto_ALL_CLAIMS_2012-10-14_011138_OPeEVr.log</t>
  </si>
  <si>
    <t>/nas/mictau/XP_2012_01_12__0434/tests/x86/mix/mix050_pso.opt.goto_ALL_CLAIMS_2012-10-14_011143_8xEZAm.log</t>
  </si>
  <si>
    <t>/nas/mictau/XP_2012_01_12__0434/tests/x86/mix/mix050_rmo.goto_ALL_CLAIMS_2012-10-14_011148_aWc7vl.log</t>
  </si>
  <si>
    <t>/nas/mictau/XP_2012_01_12__0434/tests/x86/mix/mix050_rmo.oepc.goto_ALL_CLAIMS_2012-10-14_011216_UYggwK.log</t>
  </si>
  <si>
    <t>/nas/mictau/XP_2012_01_12__0434/tests/x86/mix/mix050_rmo.opt.goto_ALL_CLAIMS_2012-10-14_011221_N97noA.log</t>
  </si>
  <si>
    <t>/nas/mictau/XP_2012_01_12__0434/tests/x86/mix/mix053_tso.oepc.goto_ALL_CLAIMS_2012-10-14_011822_VEHFWy.log</t>
  </si>
  <si>
    <t>/nas/mictau/XP_2012_01_12__0434/tests/x86/mix/mix053_tso.opt.goto_ALL_CLAIMS_2012-10-14_011827_yUXxKx.log</t>
  </si>
  <si>
    <t>/nas/mictau/XP_2012_01_12__0434/tests/x86/mix/mix054_power.goto_ALL_CLAIMS_2012-10-14_012124_9AKYf1.log</t>
  </si>
  <si>
    <t>x86/mix/mix054</t>
  </si>
  <si>
    <t>/nas/mictau/XP_2012_01_12__0434/tests/x86/mix/mix054_power.oepc.goto_ALL_CLAIMS_2012-10-14_012135_kBrgEE.log</t>
  </si>
  <si>
    <t>/nas/mictau/XP_2012_01_12__0434/tests/x86/mix/mix052_pso.goto_ALL_CLAIMS_2012-10-14_011636_3Eh8bz.log</t>
  </si>
  <si>
    <t>/nas/mictau/XP_2012_01_12__0434/tests/x86/mix/mix052_pso.oepc.goto_ALL_CLAIMS_2012-10-14_011648_adJOZQ.log</t>
  </si>
  <si>
    <t>/nas/mictau/XP_2012_01_12__0434/tests/x86/mix/mix052_pso.opt.goto_ALL_CLAIMS_2012-10-14_011652_1pUNH3.log</t>
  </si>
  <si>
    <t>/nas/mictau/XP_2012_01_12__0434/tests/x86/mix/mix052_rmo.goto_ALL_CLAIMS_2012-10-14_011657_QZYzrO.log</t>
  </si>
  <si>
    <t>/nas/mictau/XP_2012_01_12__0434/tests/x86/mix/mix052_rmo.oepc.goto_ALL_CLAIMS_2012-10-14_011709_Ko3H34.log</t>
  </si>
  <si>
    <t>/nas/mictau/XP_2012_01_12__0434/tests/x86/mix/mix052_rmo.opt.goto_ALL_CLAIMS_2012-10-14_011713_YNePXH.log</t>
  </si>
  <si>
    <t>/nas/mictau/XP_2012_01_12__0434/tests/x86/mix/mix052_sc.goto_ALL_CLAIMS_2012-10-14_011557_Y8xVXU.log</t>
  </si>
  <si>
    <t>/nas/mictau/XP_2012_01_12__0434/tests/x86/mix/mix052_tso.cav11.goto_ALL_CLAIMS_2012-10-14_011601_nMKt2r.log</t>
  </si>
  <si>
    <t>/nas/mictau/XP_2012_01_12__0434/tests/x86/mix/mix052_tso.goto_ALL_CLAIMS_2012-10-14_011618_eABD2Q.log</t>
  </si>
  <si>
    <t>/nas/mictau/XP_2012_01_12__0434/tests/x86/mix/mix052_tso.oepc.goto_ALL_CLAIMS_2012-10-14_011628_MXn2Dx.log</t>
  </si>
  <si>
    <t>/nas/mictau/XP_2012_01_12__0434/tests/x86/mix/mix052_tso.opt.goto_ALL_CLAIMS_2012-10-14_011632_MZ63kI.log</t>
  </si>
  <si>
    <t>/nas/mictau/XP_2012_01_12__0434/tests/x86/mix/mix053_power.goto_ALL_CLAIMS_2012-10-14_011946_svVMRs.log</t>
  </si>
  <si>
    <t>x86/mix/mix053</t>
  </si>
  <si>
    <t>/nas/mictau/XP_2012_01_12__0434/tests/x86/mix/mix053_power.oepc.goto_ALL_CLAIMS_2012-10-14_012016_VR9B54.log</t>
  </si>
  <si>
    <t>/nas/mictau/XP_2012_01_12__0434/tests/x86/mix/mix054_rmo.oepc.goto_ALL_CLAIMS_2012-10-14_012115_TW4H9A.log</t>
  </si>
  <si>
    <t>/nas/mictau/XP_2012_01_12__0434/tests/x86/mix/mix054_rmo.opt.goto_ALL_CLAIMS_2012-10-14_012120_WAr3qH.log</t>
  </si>
  <si>
    <t>/nas/mictau/XP_2012_01_12__0434/tests/x86/mix/mix054_sc.goto_ALL_CLAIMS_2012-10-14_012026_jlUwX5.log</t>
  </si>
  <si>
    <t>/nas/mictau/XP_2012_01_12__0434/tests/x86/mix/mix054_tso.cav11.goto_ALL_CLAIMS_2012-10-14_012030_x0uvjC.log</t>
  </si>
  <si>
    <t>/nas/mictau/XP_2012_01_12__0434/tests/x86/mix/mix054_tso.goto_ALL_CLAIMS_2012-10-14_012038_Xg7gcN.log</t>
  </si>
  <si>
    <t>/nas/mictau/XP_2012_01_12__0434/tests/x86/mix/mix054_tso.oepc.goto_ALL_CLAIMS_2012-10-14_012043_nUsSO7.log</t>
  </si>
  <si>
    <t>/nas/mictau/XP_2012_01_12__0434/tests/x86/mix/mix054_tso.opt.goto_ALL_CLAIMS_2012-10-14_012047_HcqMPO.log</t>
  </si>
  <si>
    <t>/nas/mictau/XP_2012_01_12__0434/tests/x86/mix/mix055_power.goto_ALL_CLAIMS_2012-10-14_012405_jN67Dj.log</t>
  </si>
  <si>
    <t>x86/mix/mix055</t>
  </si>
  <si>
    <t>/nas/mictau/XP_2012_01_12__0434/tests/x86/mix/mix053_power.opt.goto_ALL_CLAIMS_2012-10-14_012021_opnZU6.log</t>
  </si>
  <si>
    <t>/nas/mictau/XP_2012_01_12__0434/tests/x86/mix/mix053_pso.goto_ALL_CLAIMS_2012-10-14_011831_2z96tq.log</t>
  </si>
  <si>
    <t>/nas/mictau/XP_2012_01_12__0434/tests/x86/mix/mix053_pso.oepc.goto_ALL_CLAIMS_2012-10-14_011858_0GBCIb.log</t>
  </si>
  <si>
    <t>/nas/mictau/XP_2012_01_12__0434/tests/x86/mix/mix053_pso.opt.goto_ALL_CLAIMS_2012-10-14_011903_2Nh8gc.log</t>
  </si>
  <si>
    <t>/nas/mictau/XP_2012_01_12__0434/tests/x86/mix/mix053_rmo.goto_ALL_CLAIMS_2012-10-14_011907_B0RJOJ.log</t>
  </si>
  <si>
    <t>/nas/mictau/XP_2012_01_12__0434/tests/x86/mix/mix053_rmo.oepc.goto_ALL_CLAIMS_2012-10-14_011936_FFr9xG.log</t>
  </si>
  <si>
    <t>/nas/mictau/XP_2012_01_12__0434/tests/x86/mix/mix053_rmo.opt.goto_ALL_CLAIMS_2012-10-14_011941_d4flMN.log</t>
  </si>
  <si>
    <t>/nas/mictau/XP_2012_01_12__0434/tests/x86/mix/mix053_sc.goto_ALL_CLAIMS_2012-10-14_011745_cyyR4u.log</t>
  </si>
  <si>
    <t>/nas/mictau/XP_2012_01_12__0434/tests/x86/mix/mix053_tso.cav11.goto_ALL_CLAIMS_2012-10-14_011749_1tt3ue.log</t>
  </si>
  <si>
    <t>/nas/mictau/XP_2012_01_12__0434/tests/x86/mix/mix053_tso.goto_ALL_CLAIMS_2012-10-14_011815_QjM3ex.log</t>
  </si>
  <si>
    <t>/nas/mictau/XP_2012_01_12__0434/tests/x86/mix/mix055_power.opt.goto_ALL_CLAIMS_2012-10-14_012444_r84kt8.log</t>
  </si>
  <si>
    <t>/nas/mictau/XP_2012_01_12__0434/tests/x86/mix/mix055_pso.goto_ALL_CLAIMS_2012-10-14_012241_5lpX6V.log</t>
  </si>
  <si>
    <t>/nas/mictau/XP_2012_01_12__0434/tests/x86/mix/mix055_pso.oepc.goto_ALL_CLAIMS_2012-10-14_012312_Is2E2b.log</t>
  </si>
  <si>
    <t>/nas/mictau/XP_2012_01_12__0434/tests/x86/mix/mix055_pso.opt.goto_ALL_CLAIMS_2012-10-14_012317_aqOoSZ.log</t>
  </si>
  <si>
    <t>/nas/mictau/XP_2012_01_12__0434/tests/x86/mix/mix055_rmo.goto_ALL_CLAIMS_2012-10-14_012321_msvrLe.log</t>
  </si>
  <si>
    <t>/nas/mictau/XP_2012_01_12__0434/tests/x86/mix/mix055_rmo.oepc.goto_ALL_CLAIMS_2012-10-14_012355_NwloTW.log</t>
  </si>
  <si>
    <t>/nas/mictau/XP_2012_01_12__0434/tests/x86/mix/mix055_rmo.opt.goto_ALL_CLAIMS_2012-10-14_012400_THC1WC.log</t>
  </si>
  <si>
    <t>/nas/mictau/XP_2012_01_12__0434/tests/x86/mix/mix055_sc.goto_ALL_CLAIMS_2012-10-14_012144_PoJrTg.log</t>
  </si>
  <si>
    <t>/nas/mictau/XP_2012_01_12__0434/tests/x86/mix/mix055_tso.cav11.goto_ALL_CLAIMS_2012-10-14_012148_Z4EpGq.log</t>
  </si>
  <si>
    <t>/nas/mictau/XP_2012_01_12__0434/tests/x86/mix/mix055_tso.goto_ALL_CLAIMS_2012-10-14_012219_4YE81Q.log</t>
  </si>
  <si>
    <t>/nas/mictau/XP_2012_01_12__0434/tests/x86/mix/mix055_tso.oepc.goto_ALL_CLAIMS_2012-10-14_012231_ixnych.log</t>
  </si>
  <si>
    <t>/nas/mictau/XP_2012_01_12__0434/tests/x86/mix/mix055_tso.opt.goto_ALL_CLAIMS_2012-10-14_012236_3XPTA2.log</t>
  </si>
  <si>
    <t>/nas/mictau/XP_2012_01_12__0434/tests/x86/mix/mix056_power.goto_ALL_CLAIMS_2012-10-14_012552_UxyyGT.log</t>
  </si>
  <si>
    <t>x86/mix/mix056</t>
  </si>
  <si>
    <t>/nas/mictau/XP_2012_01_12__0434/tests/x86/mix/mix054_power.opt.goto_ALL_CLAIMS_2012-10-14_012139_Vw5Yol.log</t>
  </si>
  <si>
    <t>/nas/mictau/XP_2012_01_12__0434/tests/x86/mix/mix054_pso.goto_ALL_CLAIMS_2012-10-14_012051_lVkHZ2.log</t>
  </si>
  <si>
    <t>/nas/mictau/XP_2012_01_12__0434/tests/x86/mix/mix054_pso.oepc.goto_ALL_CLAIMS_2012-10-14_012059_86NXlj.log</t>
  </si>
  <si>
    <t>/nas/mictau/XP_2012_01_12__0434/tests/x86/mix/mix054_pso.opt.goto_ALL_CLAIMS_2012-10-14_012104_qnMMAo.log</t>
  </si>
  <si>
    <t>/nas/mictau/XP_2012_01_12__0434/tests/x86/mix/mix054_rmo.goto_ALL_CLAIMS_2012-10-14_012108_KiWOYk.log</t>
  </si>
  <si>
    <t>/nas/mictau/XP_2012_01_12__0434/tests/x86/mix/mix057_sc.goto_ALL_CLAIMS_2012-10-14_012614_SMV86b.log</t>
  </si>
  <si>
    <t>/nas/mictau/XP_2012_01_12__0434/tests/x86/mix/mix057_tso.cav11.goto_ALL_CLAIMS_2012-10-14_012618_Mfc8CT.log</t>
  </si>
  <si>
    <t>/nas/mictau/XP_2012_01_12__0434/tests/x86/mix/mix057_tso.goto_ALL_CLAIMS_2012-10-14_012642_wgTCyj.log</t>
  </si>
  <si>
    <t>/nas/mictau/XP_2012_01_12__0434/tests/x86/mix/mix057_tso.oepc.goto_ALL_CLAIMS_2012-10-14_012647_lgp3R1.log</t>
  </si>
  <si>
    <t>/nas/mictau/XP_2012_01_12__0434/tests/x86/mix/mix056_power.oepc.goto_ALL_CLAIMS_2012-10-14_012605_PdfCUM.log</t>
  </si>
  <si>
    <t>/nas/mictau/XP_2012_01_12__0434/tests/x86/mix/mix056_power.opt.goto_ALL_CLAIMS_2012-10-14_012610_zh8Lsg.log</t>
  </si>
  <si>
    <t>/nas/mictau/XP_2012_01_12__0434/tests/x86/mix/mix056_pso.goto_ALL_CLAIMS_2012-10-14_012516_4O55oz.log</t>
  </si>
  <si>
    <t>/nas/mictau/XP_2012_01_12__0434/tests/x86/mix/mix056_pso.oepc.goto_ALL_CLAIMS_2012-10-14_012525_N4mB7G.log</t>
  </si>
  <si>
    <t>/nas/mictau/XP_2012_01_12__0434/tests/x86/mix/mix056_pso.opt.goto_ALL_CLAIMS_2012-10-14_012530_qewies.log</t>
  </si>
  <si>
    <t>/nas/mictau/XP_2012_01_12__0434/tests/x86/mix/mix056_rmo.goto_ALL_CLAIMS_2012-10-14_012534_w4CdSX.log</t>
  </si>
  <si>
    <t>/nas/mictau/XP_2012_01_12__0434/tests/x86/mix/mix056_rmo.oepc.goto_ALL_CLAIMS_2012-10-14_012543_XcC25U.log</t>
  </si>
  <si>
    <t>/nas/mictau/XP_2012_01_12__0434/tests/x86/mix/mix056_rmo.opt.goto_ALL_CLAIMS_2012-10-14_012548_XmmVrd.log</t>
  </si>
  <si>
    <t>/nas/mictau/XP_2012_01_12__0434/tests/x86/mix/mix056_sc.goto_ALL_CLAIMS_2012-10-14_012449_wWrziJ.log</t>
  </si>
  <si>
    <t>/nas/mictau/XP_2012_01_12__0434/tests/x86/mix/mix056_tso.cav11.goto_ALL_CLAIMS_2012-10-14_012452_TAtift.log</t>
  </si>
  <si>
    <t>/nas/mictau/XP_2012_01_12__0434/tests/x86/mix/mix056_tso.goto_ALL_CLAIMS_2012-10-14_012504_fIJ2DA.log</t>
  </si>
  <si>
    <t>/nas/mictau/XP_2012_01_12__0434/tests/x86/mix/mix056_tso.oepc.goto_ALL_CLAIMS_2012-10-14_012508_eNYRth.log</t>
  </si>
  <si>
    <t>/nas/mictau/XP_2012_01_12__0434/tests/x86/mix/mix056_tso.opt.goto_ALL_CLAIMS_2012-10-14_012512_N0457a.log</t>
  </si>
  <si>
    <t>/nas/mictau/XP_2012_01_12__0434/tests/x86/mix/mix055_power.oepc.goto_ALL_CLAIMS_2012-10-14_012439_G7BA8t.log</t>
  </si>
  <si>
    <t>/nas/mictau/XP_2012_01_12__0434/tests/x86/podwr/podwr000_pso.opt.goto_ALL_CLAIMS_2012-10-13_224126_IIE389.log</t>
  </si>
  <si>
    <t>/nas/mictau/XP_2012_01_12__0434/tests/x86/podwr/podwr000_rmo.goto_ALL_CLAIMS_2012-10-13_224129_COGlqr.log</t>
  </si>
  <si>
    <t>/nas/mictau/XP_2012_01_12__0434/tests/x86/podwr/podwr000_rmo.oepc.goto_ALL_CLAIMS_2012-10-13_224136_IKT5oU.log</t>
  </si>
  <si>
    <t>/nas/mictau/XP_2012_01_12__0434/tests/x86/podwr/podwr000_rmo.opt.goto_ALL_CLAIMS_2012-10-13_224145_LjRy9q.log</t>
  </si>
  <si>
    <t>/nas/mictau/XP_2012_01_12__0434/tests/x86/podwr/podwr000_sc.goto_ALL_CLAIMS_2012-10-13_224041_mJdnLn.log</t>
  </si>
  <si>
    <t>/nas/mictau/XP_2012_01_12__0434/tests/x86/podwr/podwr000_tso.cav11.goto_ALL_CLAIMS_2012-10-13_224046_VRXnZM.log</t>
  </si>
  <si>
    <t>/nas/mictau/XP_2012_01_12__0434/tests/x86/podwr/podwr000_tso.goto_ALL_CLAIMS_2012-10-13_224057_8J84gv.log</t>
  </si>
  <si>
    <t>/nas/mictau/XP_2012_01_12__0434/tests/x86/podwr/podwr000_tso.oepc.goto_ALL_CLAIMS_2012-10-13_224105_RKo5TU.log</t>
  </si>
  <si>
    <t>/nas/mictau/XP_2012_01_12__0434/tests/x86/mix/mix057_power.goto_ALL_CLAIMS_2012-10-14_012802_hJwY98.log</t>
  </si>
  <si>
    <t>x86/mix/mix057</t>
  </si>
  <si>
    <t>/nas/mictau/XP_2012_01_12__0434/tests/x86/mix/mix057_power.oepc.goto_ALL_CLAIMS_2012-10-14_012836_BUESf1.log</t>
  </si>
  <si>
    <t>/nas/mictau/XP_2012_01_12__0434/tests/x86/mix/mix057_power.opt.goto_ALL_CLAIMS_2012-10-14_012840_fHKUpc.log</t>
  </si>
  <si>
    <t>/nas/mictau/XP_2012_01_12__0434/tests/x86/mix/mix057_pso.goto_ALL_CLAIMS_2012-10-14_012656_eeeNgU.log</t>
  </si>
  <si>
    <t>/nas/mictau/XP_2012_01_12__0434/tests/x86/mix/mix057_pso.oepc.goto_ALL_CLAIMS_2012-10-14_012719_a6WWME.log</t>
  </si>
  <si>
    <t>/nas/mictau/XP_2012_01_12__0434/tests/x86/mix/mix057_pso.opt.goto_ALL_CLAIMS_2012-10-14_012724_2T1Woe.log</t>
  </si>
  <si>
    <t>/nas/mictau/XP_2012_01_12__0434/tests/x86/mix/mix057_rmo.goto_ALL_CLAIMS_2012-10-14_012728_IdhGzW.log</t>
  </si>
  <si>
    <t>/nas/mictau/XP_2012_01_12__0434/tests/x86/mix/mix057_rmo.oepc.goto_ALL_CLAIMS_2012-10-14_012752_NenDuW.log</t>
  </si>
  <si>
    <t>/nas/mictau/XP_2012_01_12__0434/tests/x86/mix/mix057_rmo.opt.goto_ALL_CLAIMS_2012-10-14_012757_WlHENz.log</t>
  </si>
  <si>
    <t>/nas/mictau/XP_2012_01_12__0434/tests/x86/podwr/podwr001_power.opt.goto_ALL_CLAIMS_2012-10-13_224343_YbOwsg.log</t>
  </si>
  <si>
    <t>/nas/mictau/XP_2012_01_12__0434/tests/x86/podwr/podwr001_pso.goto_ALL_CLAIMS_2012-10-13_224242_SKyOpl.log</t>
  </si>
  <si>
    <t>/nas/mictau/XP_2012_01_12__0434/tests/x86/podwr/podwr001_pso.oepc.goto_ALL_CLAIMS_2012-10-13_224254_WUVe43.log</t>
  </si>
  <si>
    <t>/nas/mictau/XP_2012_01_12__0434/tests/x86/podwr/podwr001_pso.opt.goto_ALL_CLAIMS_2012-10-13_224258_xSkbFh.log</t>
  </si>
  <si>
    <t>/nas/mictau/XP_2012_01_12__0434/tests/x86/podwr/podwr001_rmo.goto_ALL_CLAIMS_2012-10-13_224302_6288LQ.log</t>
  </si>
  <si>
    <t>/nas/mictau/XP_2012_01_12__0434/tests/x86/podwr/podwr001_rmo.oepc.goto_ALL_CLAIMS_2012-10-13_224315_U7nkCu.log</t>
  </si>
  <si>
    <t>/nas/mictau/XP_2012_01_12__0434/tests/x86/podwr/podwr001_rmo.opt.goto_ALL_CLAIMS_2012-10-13_224319_Lqwwxy.log</t>
  </si>
  <si>
    <t>/nas/mictau/XP_2012_01_12__0434/tests/x86/podwr/podwr001_sc.goto_ALL_CLAIMS_2012-10-13_224204_Pv0xyD.log</t>
  </si>
  <si>
    <t>/nas/mictau/XP_2012_01_12__0434/tests/x86/podwr/podwr001_tso.cav11.goto_ALL_CLAIMS_2012-10-13_224208_OqwZw9.log</t>
  </si>
  <si>
    <t>/nas/mictau/XP_2012_01_12__0434/tests/x86/podwr/podwr001_tso.goto_ALL_CLAIMS_2012-10-13_224222_rHiKcA.log</t>
  </si>
  <si>
    <t>/nas/mictau/XP_2012_01_12__0434/tests/x86/podwr/podwr001_tso.oepc.goto_ALL_CLAIMS_2012-10-13_224233_O6GUQg.log</t>
  </si>
  <si>
    <t>/nas/mictau/XP_2012_01_12__0434/tests/x86/mix/mix057_tso.opt.goto_ALL_CLAIMS_2012-10-14_012651_8k3TZH.log</t>
  </si>
  <si>
    <t>/nas/mictau/XP_2012_01_12__0434/tests/x86/podwr/podwr000_power.goto_ALL_CLAIMS_2012-10-13_224149_XNjZMd.log</t>
  </si>
  <si>
    <t>x86/podwr/podwr000</t>
  </si>
  <si>
    <t>/nas/mictau/XP_2012_01_12__0434/tests/x86/podwr/podwr000_power.oepc.goto_ALL_CLAIMS_2012-10-13_224156_A8FOZ4.log</t>
  </si>
  <si>
    <t>/nas/mictau/XP_2012_01_12__0434/tests/x86/podwr/podwr000_power.opt.goto_ALL_CLAIMS_2012-10-13_224200_ihCDRF.log</t>
  </si>
  <si>
    <t>/nas/mictau/XP_2012_01_12__0434/tests/x86/podwr/podwr000_pso.goto_ALL_CLAIMS_2012-10-13_224116_StKc3r.log</t>
  </si>
  <si>
    <t>/nas/mictau/XP_2012_01_12__0434/tests/x86/podwr/podwr000_pso.oepc.goto_ALL_CLAIMS_2012-10-13_224123_hmOXBf.log</t>
  </si>
  <si>
    <t>/nas/mictau/XP_2012_01_12__0434/tests/x86/podwr/podwr001_tso.opt.goto_ALL_CLAIMS_2012-10-13_224238_LNX2Mj.log</t>
  </si>
  <si>
    <t>/nas/mictau/XP_2012_01_12__0434/tests/x86/rfi/rfi000_power.goto_ALL_CLAIMS_2012-10-13_224241_c5Kn5m.log</t>
  </si>
  <si>
    <t>x86/rfi/rfi000</t>
  </si>
  <si>
    <t>/nas/mictau/XP_2012_01_12__0434/tests/x86/rfi/rfi000_power.oepc.goto_ALL_CLAIMS_2012-10-13_224319_4UYrWQ.log</t>
  </si>
  <si>
    <t>/nas/mictau/XP_2012_01_12__0434/tests/x86/rfi/rfi000_power.opt.goto_ALL_CLAIMS_2012-10-13_224326_yed0BQ.log</t>
  </si>
  <si>
    <t>/nas/mictau/XP_2012_01_12__0434/tests/x86/rfi/rfi000_pso.goto_ALL_CLAIMS_2012-10-13_224156_aA8OlT.log</t>
  </si>
  <si>
    <t>/nas/mictau/XP_2012_01_12__0434/tests/x86/rfi/rfi000_pso.oepc.goto_ALL_CLAIMS_2012-10-13_224208_wPqolj.log</t>
  </si>
  <si>
    <t>/nas/mictau/XP_2012_01_12__0434/tests/x86/rfi/rfi000_pso.opt.goto_ALL_CLAIMS_2012-10-13_224214_NdWBka.log</t>
  </si>
  <si>
    <t>/nas/mictau/XP_2012_01_12__0434/tests/x86/rfi/rfi000_rmo.goto_ALL_CLAIMS_2012-10-13_224219_g3vRIT.log</t>
  </si>
  <si>
    <t>/nas/mictau/XP_2012_01_12__0434/tests/x86/rfi/rfi000_rmo.oepc.goto_ALL_CLAIMS_2012-10-13_224229_5Gh7y7.log</t>
  </si>
  <si>
    <t>/nas/mictau/XP_2012_01_12__0434/tests/x86/rfi/rfi000_rmo.opt.goto_ALL_CLAIMS_2012-10-13_224235_tR4nFQ.log</t>
  </si>
  <si>
    <t>/nas/mictau/XP_2012_01_12__0434/tests/x86/rfi/rfi000_sc.goto_ALL_CLAIMS_2012-10-13_224108_3Mh2vL.log</t>
  </si>
  <si>
    <t>/nas/mictau/XP_2012_01_12__0434/tests/x86/rfi/rfi000_tso.cav11.goto_ALL_CLAIMS_2012-10-13_224118_mooZ0b.log</t>
  </si>
  <si>
    <t>/nas/mictau/XP_2012_01_12__0434/tests/x86/rfi/rfi000_tso.goto_ALL_CLAIMS_2012-10-13_224133_TsH596.log</t>
  </si>
  <si>
    <t>/nas/mictau/XP_2012_01_12__0434/tests/x86/rfi/rfi000_tso.oepc.goto_ALL_CLAIMS_2012-10-13_224139_XlCxa6.log</t>
  </si>
  <si>
    <t>/nas/mictau/XP_2012_01_12__0434/tests/x86/podwr/podwr000_tso.opt.goto_ALL_CLAIMS_2012-10-13_224113_Rbc1Fa.log</t>
  </si>
  <si>
    <t>/nas/mictau/XP_2012_01_12__0434/tests/x86/podwr/podwr001_power.goto_ALL_CLAIMS_2012-10-13_224323_mtHYt7.log</t>
  </si>
  <si>
    <t>x86/podwr/podwr001</t>
  </si>
  <si>
    <t>/nas/mictau/XP_2012_01_12__0434/tests/x86/podwr/podwr001_power.oepc.goto_ALL_CLAIMS_2012-10-13_224339_lcE9Jc.log</t>
  </si>
  <si>
    <t>/nas/mictau/XP_2012_01_12__0434/tests/x86/rfi/rfi002_tso.goto_ALL_CLAIMS_2012-10-13_224509_5fIAhe.log</t>
  </si>
  <si>
    <t>/nas/mictau/XP_2012_01_12__0434/tests/x86/rfi/rfi002_tso.oepc.goto_ALL_CLAIMS_2012-10-13_224522_L4HZmP.log</t>
  </si>
  <si>
    <t>/nas/mictau/XP_2012_01_12__0434/tests/x86/rfi/rfi002_tso.opt.goto_ALL_CLAIMS_2012-10-13_224535_CxkDHQ.log</t>
  </si>
  <si>
    <t>/nas/mictau/XP_2012_01_12__0434/tests/x86/rfi/rfi000_tso.opt.goto_ALL_CLAIMS_2012-10-13_224147_zrTE5a.log</t>
  </si>
  <si>
    <t>/nas/mictau/XP_2012_01_12__0434/tests/x86/rfi/rfi001_power.goto_ALL_CLAIMS_2012-10-13_224428_FSMOj6.log</t>
  </si>
  <si>
    <t>x86/rfi/rfi001</t>
  </si>
  <si>
    <t>/nas/mictau/XP_2012_01_12__0434/tests/x86/rfi/rfi001_power.oepc.goto_ALL_CLAIMS_2012-10-13_224443_Frya7P.log</t>
  </si>
  <si>
    <t>/nas/mictau/XP_2012_01_12__0434/tests/x86/rfi/rfi001_power.opt.goto_ALL_CLAIMS_2012-10-13_224446_fAe6Qt.log</t>
  </si>
  <si>
    <t>/nas/mictau/XP_2012_01_12__0434/tests/x86/rfi/rfi001_pso.goto_ALL_CLAIMS_2012-10-13_224357_XDIES0.log</t>
  </si>
  <si>
    <t>/nas/mictau/XP_2012_01_12__0434/tests/x86/rfi/rfi001_pso.oepc.goto_ALL_CLAIMS_2012-10-13_224404_g4Lti9.log</t>
  </si>
  <si>
    <t>/nas/mictau/XP_2012_01_12__0434/tests/x86/rfi/rfi001_pso.opt.goto_ALL_CLAIMS_2012-10-13_224407_0PMlQY.log</t>
  </si>
  <si>
    <t>/nas/mictau/XP_2012_01_12__0434/tests/x86/rfi/rfi001_rmo.goto_ALL_CLAIMS_2012-10-13_224412_W8kpjT.log</t>
  </si>
  <si>
    <t>/nas/mictau/XP_2012_01_12__0434/tests/x86/rfi/rfi001_rmo.oepc.goto_ALL_CLAIMS_2012-10-13_224422_kOy61P.log</t>
  </si>
  <si>
    <t>/nas/mictau/XP_2012_01_12__0434/tests/x86/rfi/rfi001_rmo.opt.goto_ALL_CLAIMS_2012-10-13_224425_UaWur5.log</t>
  </si>
  <si>
    <t>/nas/mictau/XP_2012_01_12__0434/tests/x86/rfi/rfi001_sc.goto_ALL_CLAIMS_2012-10-13_224330_12FWXs.log</t>
  </si>
  <si>
    <t>/nas/mictau/XP_2012_01_12__0434/tests/x86/rfi/rfi001_tso.cav11.goto_ALL_CLAIMS_2012-10-13_224333_3FwdTp.log</t>
  </si>
  <si>
    <t>/nas/mictau/XP_2012_01_12__0434/tests/x86/rfi/rfi001_tso.goto_ALL_CLAIMS_2012-10-13_224345_xstSC6.log</t>
  </si>
  <si>
    <t>/nas/mictau/XP_2012_01_12__0434/tests/x86/rfi/rfi001_tso.oepc.goto_ALL_CLAIMS_2012-10-13_224349_d6UuLn.log</t>
  </si>
  <si>
    <t>/nas/mictau/XP_2012_01_12__0434/tests/x86/rfi/rfi001_tso.opt.goto_ALL_CLAIMS_2012-10-13_224353_8Hj0s2.log</t>
  </si>
  <si>
    <t>/nas/mictau/XP_2012_01_12__0434/tests/x86/rfi/rfi003_power.opt.goto_ALL_CLAIMS_2012-10-13_224908_BIPesT.log</t>
  </si>
  <si>
    <t>/nas/mictau/XP_2012_01_12__0434/tests/x86/rfi/rfi003_pso.goto_ALL_CLAIMS_2012-10-13_224804_le3A2J.log</t>
  </si>
  <si>
    <t>/nas/mictau/XP_2012_01_12__0434/tests/x86/rfi/rfi003_pso.oepc.goto_ALL_CLAIMS_2012-10-13_224820_2Z6UzH.log</t>
  </si>
  <si>
    <t>/nas/mictau/XP_2012_01_12__0434/tests/x86/rfi/rfi003_pso.opt.goto_ALL_CLAIMS_2012-10-13_224823_qVlxs3.log</t>
  </si>
  <si>
    <t>/nas/mictau/XP_2012_01_12__0434/tests/x86/rfi/rfi003_rmo.goto_ALL_CLAIMS_2012-10-13_224826_HSMsEV.log</t>
  </si>
  <si>
    <t>/nas/mictau/XP_2012_01_12__0434/tests/x86/rfi/rfi003_rmo.oepc.goto_ALL_CLAIMS_2012-10-13_224839_jcrhoz.log</t>
  </si>
  <si>
    <t>/nas/mictau/XP_2012_01_12__0434/tests/x86/rfi/rfi003_rmo.opt.goto_ALL_CLAIMS_2012-10-13_224843_gvR5Wq.log</t>
  </si>
  <si>
    <t>/nas/mictau/XP_2012_01_12__0434/tests/x86/rfi/rfi002_power.goto_ALL_CLAIMS_2012-10-13_224636_wF1P0D.log</t>
  </si>
  <si>
    <t>x86/rfi/rfi002</t>
  </si>
  <si>
    <t>/nas/mictau/XP_2012_01_12__0434/tests/x86/rfi/rfi002_power.oepc.goto_ALL_CLAIMS_2012-10-13_224719_djjuyU.log</t>
  </si>
  <si>
    <t>/nas/mictau/XP_2012_01_12__0434/tests/x86/rfi/rfi002_power.opt.goto_ALL_CLAIMS_2012-10-13_224724_H396H5.log</t>
  </si>
  <si>
    <t>/nas/mictau/XP_2012_01_12__0434/tests/x86/rfi/rfi002_pso.goto_ALL_CLAIMS_2012-10-13_224548_mYr9bo.log</t>
  </si>
  <si>
    <t>/nas/mictau/XP_2012_01_12__0434/tests/x86/rfi/rfi002_pso.oepc.goto_ALL_CLAIMS_2012-10-13_224603_8B055m.log</t>
  </si>
  <si>
    <t>/nas/mictau/XP_2012_01_12__0434/tests/x86/rfi/rfi002_pso.opt.goto_ALL_CLAIMS_2012-10-13_224608_y8hcoF.log</t>
  </si>
  <si>
    <t>/nas/mictau/XP_2012_01_12__0434/tests/x86/rfi/rfi002_rmo.goto_ALL_CLAIMS_2012-10-13_224613_t6JWzp.log</t>
  </si>
  <si>
    <t>/nas/mictau/XP_2012_01_12__0434/tests/x86/rfi/rfi002_rmo.oepc.goto_ALL_CLAIMS_2012-10-13_224625_uyLjnF.log</t>
  </si>
  <si>
    <t>/nas/mictau/XP_2012_01_12__0434/tests/x86/rfi/rfi002_rmo.opt.goto_ALL_CLAIMS_2012-10-13_224631_MWDR5S.log</t>
  </si>
  <si>
    <t>/nas/mictau/XP_2012_01_12__0434/tests/x86/rfi/rfi002_sc.goto_ALL_CLAIMS_2012-10-13_224450_6Wnctg.log</t>
  </si>
  <si>
    <t>/nas/mictau/XP_2012_01_12__0434/tests/x86/rfi/rfi002_tso.cav11.goto_ALL_CLAIMS_2012-10-13_224454_MlucsH.log</t>
  </si>
  <si>
    <t>/nas/mictau/XP_2012_01_12__0434/tests/x86/rfi/rfi004_pso.opt.goto_ALL_CLAIMS_2012-10-13_224947_2VpZef.log</t>
  </si>
  <si>
    <t>/nas/mictau/XP_2012_01_12__0434/tests/x86/rfi/rfi004_rmo.goto_ALL_CLAIMS_2012-10-13_224951_sDgOOu.log</t>
  </si>
  <si>
    <t>/nas/mictau/XP_2012_01_12__0434/tests/x86/rfi/rfi004_rmo.oepc.goto_ALL_CLAIMS_2012-10-13_224956_rmGYN0.log</t>
  </si>
  <si>
    <t>/nas/mictau/XP_2012_01_12__0434/tests/x86/rfi/rfi004_rmo.opt.goto_ALL_CLAIMS_2012-10-13_224959_sFZT5B.log</t>
  </si>
  <si>
    <t>/nas/mictau/XP_2012_01_12__0434/tests/x86/rfi/rfi004_sc.goto_ALL_CLAIMS_2012-10-13_224912_XmMai7.log</t>
  </si>
  <si>
    <t>/nas/mictau/XP_2012_01_12__0434/tests/x86/rfi/rfi004_tso.cav11.goto_ALL_CLAIMS_2012-10-13_224915_sRR1IB.log</t>
  </si>
  <si>
    <t>/nas/mictau/XP_2012_01_12__0434/tests/x86/rfi/rfi004_tso.goto_ALL_CLAIMS_2012-10-13_224930_ChjAkZ.log</t>
  </si>
  <si>
    <t>/nas/mictau/XP_2012_01_12__0434/tests/x86/rfi/rfi003_sc.goto_ALL_CLAIMS_2012-10-13_224730_HD8Rhr.log</t>
  </si>
  <si>
    <t>/nas/mictau/XP_2012_01_12__0434/tests/x86/rfi/rfi003_tso.cav11.goto_ALL_CLAIMS_2012-10-13_224733_lmkw2M.log</t>
  </si>
  <si>
    <t>/nas/mictau/XP_2012_01_12__0434/tests/x86/rfi/rfi003_tso.goto_ALL_CLAIMS_2012-10-13_224746_ToHbsa.log</t>
  </si>
  <si>
    <t>/nas/mictau/XP_2012_01_12__0434/tests/x86/rfi/rfi003_tso.oepc.goto_ALL_CLAIMS_2012-10-13_224752_50u5mL.log</t>
  </si>
  <si>
    <t>/nas/mictau/XP_2012_01_12__0434/tests/x86/rfi/rfi003_tso.opt.goto_ALL_CLAIMS_2012-10-13_224758_6obkbQ.log</t>
  </si>
  <si>
    <t>/nas/mictau/XP_2012_01_12__0434/tests/x86/rfi/rfi004_power.goto_ALL_CLAIMS_2012-10-13_225003_ivEAjz.log</t>
  </si>
  <si>
    <t>x86/rfi/rfi004</t>
  </si>
  <si>
    <t>/nas/mictau/XP_2012_01_12__0434/tests/x86/rfi/rfi004_power.oepc.goto_ALL_CLAIMS_2012-10-13_225010_8hotcI.log</t>
  </si>
  <si>
    <t>/nas/mictau/XP_2012_01_12__0434/tests/x86/rfi/rfi004_power.opt.goto_ALL_CLAIMS_2012-10-13_225013_tKMO4b.log</t>
  </si>
  <si>
    <t>/nas/mictau/XP_2012_01_12__0434/tests/x86/rfi/rfi003_power.goto_ALL_CLAIMS_2012-10-13_224847_fpj0wG.log</t>
  </si>
  <si>
    <t>x86/rfi/rfi003</t>
  </si>
  <si>
    <t>/nas/mictau/XP_2012_01_12__0434/tests/x86/rfi/rfi003_power.oepc.goto_ALL_CLAIMS_2012-10-13_224905_uCrLQH.log</t>
  </si>
  <si>
    <t>/nas/mictau/XP_2012_01_12__0434/tests/x86/rfi/rfi005_rmo.opt.goto_ALL_CLAIMS_2012-10-13_225216_61yTFd.log</t>
  </si>
  <si>
    <t>/nas/mictau/XP_2012_01_12__0434/tests/x86/rfi/rfi005_sc.goto_ALL_CLAIMS_2012-10-13_225016_F9kBfD.log</t>
  </si>
  <si>
    <t>/nas/mictau/XP_2012_01_12__0434/tests/x86/rfi/rfi005_tso.cav11.goto_ALL_CLAIMS_2012-10-13_225019_DfPwvZ.log</t>
  </si>
  <si>
    <t>/nas/mictau/XP_2012_01_12__0434/tests/x86/rfi/rfi005_tso.goto_ALL_CLAIMS_2012-10-13_225029_cxnBKa.log</t>
  </si>
  <si>
    <t>/nas/mictau/XP_2012_01_12__0434/tests/x86/rfi/rfi005_tso.oepc.goto_ALL_CLAIMS_2012-10-13_225044_a3B8UH.log</t>
  </si>
  <si>
    <t>/nas/mictau/XP_2012_01_12__0434/tests/x86/rfi/rfi005_tso.opt.goto_ALL_CLAIMS_2012-10-13_225059_DCqNwe.log</t>
  </si>
  <si>
    <t>/nas/mictau/XP_2012_01_12__0434/tests/x86/rfi/rfi006_power.goto_ALL_CLAIMS_2012-10-13_225432_aFCS7C.log</t>
  </si>
  <si>
    <t>x86/rfi/rfi006</t>
  </si>
  <si>
    <t>/nas/mictau/XP_2012_01_12__0434/tests/x86/rfi/rfi004_tso.oepc.goto_ALL_CLAIMS_2012-10-13_224933_tmtoBy.log</t>
  </si>
  <si>
    <t>/nas/mictau/XP_2012_01_12__0434/tests/x86/rfi/rfi004_tso.opt.goto_ALL_CLAIMS_2012-10-13_224936_zoW2Q7.log</t>
  </si>
  <si>
    <t>/nas/mictau/XP_2012_01_12__0434/tests/x86/rfi/rfi005_power.goto_ALL_CLAIMS_2012-10-13_225236_Z8CjPW.log</t>
  </si>
  <si>
    <t>x86/rfi/rfi005</t>
  </si>
  <si>
    <t>/nas/mictau/XP_2012_01_12__0434/tests/x86/rfi/rfi005_power.oepc.goto_ALL_CLAIMS_2012-10-13_225245_alIoID.log</t>
  </si>
  <si>
    <t>/nas/mictau/XP_2012_01_12__0434/tests/x86/rfi/rfi005_power.opt.goto_ALL_CLAIMS_2012-10-13_225305_Qj9C57.log</t>
  </si>
  <si>
    <t>/nas/mictau/XP_2012_01_12__0434/tests/x86/rfi/rfi005_pso.goto_ALL_CLAIMS_2012-10-13_225114_Zohh0p.log</t>
  </si>
  <si>
    <t>/nas/mictau/XP_2012_01_12__0434/tests/x86/rfi/rfi005_pso.oepc.goto_ALL_CLAIMS_2012-10-13_225127_iVlFSP.log</t>
  </si>
  <si>
    <t>/nas/mictau/XP_2012_01_12__0434/tests/x86/rfi/rfi005_pso.opt.goto_ALL_CLAIMS_2012-10-13_225141_aEUcmm.log</t>
  </si>
  <si>
    <t>/nas/mictau/XP_2012_01_12__0434/tests/x86/rfi/rfi004_pso.goto_ALL_CLAIMS_2012-10-13_224940_K4ReUs.log</t>
  </si>
  <si>
    <t>/nas/mictau/XP_2012_01_12__0434/tests/x86/rfi/rfi004_pso.oepc.goto_ALL_CLAIMS_2012-10-13_224944_YtrSdS.log</t>
  </si>
  <si>
    <t>/nas/mictau/XP_2012_01_12__0434/tests/x86/rfi/rfi006_sc.goto_ALL_CLAIMS_2012-10-13_225324_Ytgek6.log</t>
  </si>
  <si>
    <t>/nas/mictau/XP_2012_01_12__0434/tests/x86/rfi/rfi006_tso.cav11.goto_ALL_CLAIMS_2012-10-13_225328_l3OLGu.log</t>
  </si>
  <si>
    <t>/nas/mictau/XP_2012_01_12__0434/tests/x86/rfi/rfi006_tso.goto_ALL_CLAIMS_2012-10-13_225347_96I27X.log</t>
  </si>
  <si>
    <t>/nas/mictau/XP_2012_01_12__0434/tests/x86/rfi/rfi006_tso.oepc.goto_ALL_CLAIMS_2012-10-13_225352_a4Q9hD.log</t>
  </si>
  <si>
    <t>/nas/mictau/XP_2012_01_12__0434/tests/x86/rfi/rfi006_tso.opt.goto_ALL_CLAIMS_2012-10-13_225357_dhtBQF.log</t>
  </si>
  <si>
    <t>/nas/mictau/XP_2012_01_12__0434/tests/x86/rfi/rfi007_power.goto_ALL_CLAIMS_2012-10-13_225633_iSzOMk.log</t>
  </si>
  <si>
    <t>x86/rfi/rfi007</t>
  </si>
  <si>
    <t>/nas/mictau/XP_2012_01_12__0434/tests/x86/rfi/rfi007_power.oepc.goto_ALL_CLAIMS_2012-10-13_225643_gL9Z5o.log</t>
  </si>
  <si>
    <t>/nas/mictau/XP_2012_01_12__0434/tests/x86/rfi/rfi007_power.opt.goto_ALL_CLAIMS_2012-10-13_225647_fUkzLd.log</t>
  </si>
  <si>
    <t>/nas/mictau/XP_2012_01_12__0434/tests/x86/rfi/rfi006_power.oepc.goto_ALL_CLAIMS_2012-10-13_225521_hz7QP5.log</t>
  </si>
  <si>
    <t>/nas/mictau/XP_2012_01_12__0434/tests/x86/rfi/rfi006_power.opt.goto_ALL_CLAIMS_2012-10-13_225525_XhyiAz.log</t>
  </si>
  <si>
    <t>/nas/mictau/XP_2012_01_12__0434/tests/x86/rfi/rfi006_pso.goto_ALL_CLAIMS_2012-10-13_225402_PJ8Vmr.log</t>
  </si>
  <si>
    <t>/nas/mictau/XP_2012_01_12__0434/tests/x86/rfi/rfi006_pso.oepc.goto_ALL_CLAIMS_2012-10-13_225407_TqR4lP.log</t>
  </si>
  <si>
    <t>/nas/mictau/XP_2012_01_12__0434/tests/x86/rfi/rfi006_pso.opt.goto_ALL_CLAIMS_2012-10-13_225412_iVV04y.log</t>
  </si>
  <si>
    <t>/nas/mictau/XP_2012_01_12__0434/tests/x86/rfi/rfi006_rmo.goto_ALL_CLAIMS_2012-10-13_225417_3lEnwK.log</t>
  </si>
  <si>
    <t>/nas/mictau/XP_2012_01_12__0434/tests/x86/rfi/rfi006_rmo.oepc.goto_ALL_CLAIMS_2012-10-13_225425_FfSCbI.log</t>
  </si>
  <si>
    <t>/nas/mictau/XP_2012_01_12__0434/tests/x86/rfi/rfi006_rmo.opt.goto_ALL_CLAIMS_2012-10-13_225428_Ni3QGB.log</t>
  </si>
  <si>
    <t>/nas/mictau/XP_2012_01_12__0434/tests/x86/rfi/rfi005_rmo.goto_ALL_CLAIMS_2012-10-13_225155_KeRQsk.log</t>
  </si>
  <si>
    <t>/nas/mictau/XP_2012_01_12__0434/tests/x86/rfi/rfi005_rmo.oepc.goto_ALL_CLAIMS_2012-10-13_225203_O1crF7.log</t>
  </si>
  <si>
    <t>/nas/mictau/XP_2012_01_12__0434/tests/x86/rfi/rfi007_tso.oepc.goto_ALL_CLAIMS_2012-10-13_225550_ebhg24.log</t>
  </si>
  <si>
    <t>/nas/mictau/XP_2012_01_12__0434/tests/x86/rfi/rfi007_tso.opt.goto_ALL_CLAIMS_2012-10-13_225554_loSyXT.log</t>
  </si>
  <si>
    <t>/nas/mictau/XP_2012_01_12__0434/tests/x86/rfi/rfi008_power.goto_ALL_CLAIMS_2012-10-13_225808_UwAcxp.log</t>
  </si>
  <si>
    <t>x86/rfi/rfi008</t>
  </si>
  <si>
    <t>/nas/mictau/XP_2012_01_12__0434/tests/x86/rfi/rfi008_power.oepc.goto_ALL_CLAIMS_2012-10-13_225827_p1GsGF.log</t>
  </si>
  <si>
    <t>/nas/mictau/XP_2012_01_12__0434/tests/x86/rfi/rfi008_power.opt.goto_ALL_CLAIMS_2012-10-13_225831_RNSozC.log</t>
  </si>
  <si>
    <t>/nas/mictau/XP_2012_01_12__0434/tests/x86/rfi/rfi008_pso.goto_ALL_CLAIMS_2012-10-13_225728_uz7GQT.log</t>
  </si>
  <si>
    <t>/nas/mictau/XP_2012_01_12__0434/tests/x86/rfi/rfi008_pso.oepc.goto_ALL_CLAIMS_2012-10-13_225741_kFn3Es.log</t>
  </si>
  <si>
    <t>/nas/mictau/XP_2012_01_12__0434/tests/x86/rfi/rfi008_pso.opt.goto_ALL_CLAIMS_2012-10-13_225745_4MsOO3.log</t>
  </si>
  <si>
    <t>/nas/mictau/XP_2012_01_12__0434/tests/x86/rfi/rfi008_rmo.goto_ALL_CLAIMS_2012-10-13_225748_hx2E0Q.log</t>
  </si>
  <si>
    <t>/nas/mictau/XP_2012_01_12__0434/tests/x86/rfi/rfi007_pso.goto_ALL_CLAIMS_2012-10-13_225558_3PGGUT.log</t>
  </si>
  <si>
    <t>/nas/mictau/XP_2012_01_12__0434/tests/x86/rfi/rfi007_pso.oepc.goto_ALL_CLAIMS_2012-10-13_225609_ZAmlek.log</t>
  </si>
  <si>
    <t>/nas/mictau/XP_2012_01_12__0434/tests/x86/rfi/rfi007_pso.opt.goto_ALL_CLAIMS_2012-10-13_225612_05BMgu.log</t>
  </si>
  <si>
    <t>/nas/mictau/XP_2012_01_12__0434/tests/x86/rfi/rfi007_rmo.goto_ALL_CLAIMS_2012-10-13_225616_pAy3Ic.log</t>
  </si>
  <si>
    <t>/nas/mictau/XP_2012_01_12__0434/tests/x86/rfi/rfi007_rmo.oepc.goto_ALL_CLAIMS_2012-10-13_225625_KL2qI7.log</t>
  </si>
  <si>
    <t>/nas/mictau/XP_2012_01_12__0434/tests/x86/rfi/rfi007_rmo.opt.goto_ALL_CLAIMS_2012-10-13_225629_66JOws.log</t>
  </si>
  <si>
    <t>/nas/mictau/XP_2012_01_12__0434/tests/x86/rfi/rfi007_sc.goto_ALL_CLAIMS_2012-10-13_225530_tDWs1m.log</t>
  </si>
  <si>
    <t>/nas/mictau/XP_2012_01_12__0434/tests/x86/rfi/rfi007_tso.cav11.goto_ALL_CLAIMS_2012-10-13_225533_94s0yA.log</t>
  </si>
  <si>
    <t>/nas/mictau/XP_2012_01_12__0434/tests/x86/rfi/rfi007_tso.goto_ALL_CLAIMS_2012-10-13_225545_HIZ9S8.log</t>
  </si>
  <si>
    <t>/nas/mictau/XP_2012_01_12__0434/tests/x86/rfi/rfi010_pso.oepc.goto_ALL_CLAIMS_2012-10-13_230032_fJFTCR.log</t>
  </si>
  <si>
    <t>/nas/mictau/XP_2012_01_12__0434/tests/x86/rfi/rfi009_power.oepc.goto_ALL_CLAIMS_2012-10-13_225953_3aItOI.log</t>
  </si>
  <si>
    <t>/nas/mictau/XP_2012_01_12__0434/tests/x86/rfi/rfi009_power.opt.goto_ALL_CLAIMS_2012-10-13_225958_2eZD3a.log</t>
  </si>
  <si>
    <t>/nas/mictau/XP_2012_01_12__0434/tests/x86/rfi/rfi009_pso.goto_ALL_CLAIMS_2012-10-13_225904_ZeuR2I.log</t>
  </si>
  <si>
    <t>/nas/mictau/XP_2012_01_12__0434/tests/x86/rfi/rfi009_pso.oepc.goto_ALL_CLAIMS_2012-10-13_225908_Yjssvx.log</t>
  </si>
  <si>
    <t>/nas/mictau/XP_2012_01_12__0434/tests/x86/rfi/rfi009_pso.opt.goto_ALL_CLAIMS_2012-10-13_225912_b0lTsy.log</t>
  </si>
  <si>
    <t>/nas/mictau/XP_2012_01_12__0434/tests/x86/rfi/rfi009_rmo.goto_ALL_CLAIMS_2012-10-13_225917_njRsn1.log</t>
  </si>
  <si>
    <t>/nas/mictau/XP_2012_01_12__0434/tests/x86/rfi/rfi009_rmo.oepc.goto_ALL_CLAIMS_2012-10-13_225923_hWUD4b.log</t>
  </si>
  <si>
    <t>/nas/mictau/XP_2012_01_12__0434/tests/x86/rfi/rfi009_rmo.opt.goto_ALL_CLAIMS_2012-10-13_225927_4KvecX.log</t>
  </si>
  <si>
    <t>/nas/mictau/XP_2012_01_12__0434/tests/x86/rfi/rfi009_sc.goto_ALL_CLAIMS_2012-10-13_225835_KJn3bc.log</t>
  </si>
  <si>
    <t>/nas/mictau/XP_2012_01_12__0434/tests/x86/rfi/rfi008_rmo.oepc.goto_ALL_CLAIMS_2012-10-13_225800_3IQiDi.log</t>
  </si>
  <si>
    <t>/nas/mictau/XP_2012_01_12__0434/tests/x86/rfi/rfi008_rmo.opt.goto_ALL_CLAIMS_2012-10-13_225804_CwUlPk.log</t>
  </si>
  <si>
    <t>/nas/mictau/XP_2012_01_12__0434/tests/x86/rfi/rfi008_sc.goto_ALL_CLAIMS_2012-10-13_225650_mhqoj0.log</t>
  </si>
  <si>
    <t>/nas/mictau/XP_2012_01_12__0434/tests/x86/rfi/rfi008_tso.cav11.goto_ALL_CLAIMS_2012-10-13_225653_T5vOYP.log</t>
  </si>
  <si>
    <t>/nas/mictau/XP_2012_01_12__0434/tests/x86/rfi/rfi008_tso.goto_ALL_CLAIMS_2012-10-13_225708_XSWcJO.log</t>
  </si>
  <si>
    <t>/nas/mictau/XP_2012_01_12__0434/tests/x86/rfi/rfi008_tso.oepc.goto_ALL_CLAIMS_2012-10-13_225720_YeAyG8.log</t>
  </si>
  <si>
    <t>/nas/mictau/XP_2012_01_12__0434/tests/x86/rfi/rfi008_tso.opt.goto_ALL_CLAIMS_2012-10-13_225724_ewiZ7H.log</t>
  </si>
  <si>
    <t>/nas/mictau/XP_2012_01_12__0434/tests/x86/rfi/rfi009_power.goto_ALL_CLAIMS_2012-10-13_225931_kERoDY.log</t>
  </si>
  <si>
    <t>x86/rfi/rfi009</t>
  </si>
  <si>
    <t>/nas/mictau/XP_2012_01_12__0434/tests/x86/safe/safe000_tso.opt.goto_ALL_CLAIMS_2012-10-13_224231_S3WfpK.log</t>
  </si>
  <si>
    <t>/nas/mictau/XP_2012_01_12__0434/tests/x86/rfi/rfi010_pso.opt.goto_ALL_CLAIMS_2012-10-13_230036_tsx2AY.log</t>
  </si>
  <si>
    <t>/nas/mictau/XP_2012_01_12__0434/tests/x86/rfi/rfi010_rmo.goto_ALL_CLAIMS_2012-10-13_230040_ercEOE.log</t>
  </si>
  <si>
    <t>/nas/mictau/XP_2012_01_12__0434/tests/x86/rfi/rfi010_rmo.oepc.goto_ALL_CLAIMS_2012-10-13_230043_g1Or2j.log</t>
  </si>
  <si>
    <t>/nas/mictau/XP_2012_01_12__0434/tests/x86/rfi/rfi010_rmo.opt.goto_ALL_CLAIMS_2012-10-13_230047_xLXiZA.log</t>
  </si>
  <si>
    <t>/nas/mictau/XP_2012_01_12__0434/tests/x86/rfi/rfi010_sc.goto_ALL_CLAIMS_2012-10-13_230002_MiHAk8.log</t>
  </si>
  <si>
    <t>/nas/mictau/XP_2012_01_12__0434/tests/x86/rfi/rfi010_tso.cav11.goto_ALL_CLAIMS_2012-10-13_230005_G3tL38.log</t>
  </si>
  <si>
    <t>/nas/mictau/XP_2012_01_12__0434/tests/x86/rfi/rfi010_tso.goto_ALL_CLAIMS_2012-10-13_230018_IOumNZ.log</t>
  </si>
  <si>
    <t>/nas/mictau/XP_2012_01_12__0434/tests/x86/rfi/rfi010_tso.oepc.goto_ALL_CLAIMS_2012-10-13_230021_3DrDJ3.log</t>
  </si>
  <si>
    <t>/nas/mictau/XP_2012_01_12__0434/tests/x86/rfi/rfi010_tso.opt.goto_ALL_CLAIMS_2012-10-13_230025_SWCjo5.log</t>
  </si>
  <si>
    <t>/nas/mictau/XP_2012_01_12__0434/tests/x86/rfi/rfi009_tso.cav11.goto_ALL_CLAIMS_2012-10-13_225838_8maqQf.log</t>
  </si>
  <si>
    <t>/nas/mictau/XP_2012_01_12__0434/tests/x86/rfi/rfi009_tso.goto_ALL_CLAIMS_2012-10-13_225853_f6o1CU.log</t>
  </si>
  <si>
    <t>/nas/mictau/XP_2012_01_12__0434/tests/x86/rfi/rfi009_tso.oepc.goto_ALL_CLAIMS_2012-10-13_225857_8xrr1m.log</t>
  </si>
  <si>
    <t>/nas/mictau/XP_2012_01_12__0434/tests/x86/rfi/rfi009_tso.opt.goto_ALL_CLAIMS_2012-10-13_225900_XdIJEC.log</t>
  </si>
  <si>
    <t>/nas/mictau/XP_2012_01_12__0434/tests/x86/rfi/rfi010_power.goto_ALL_CLAIMS_2012-10-13_230051_XQJkXh.log</t>
  </si>
  <si>
    <t>x86/rfi/rfi010</t>
  </si>
  <si>
    <t>/nas/mictau/XP_2012_01_12__0434/tests/x86/rfi/rfi010_power.oepc.goto_ALL_CLAIMS_2012-10-13_230055_XJU0N4.log</t>
  </si>
  <si>
    <t>/nas/mictau/XP_2012_01_12__0434/tests/x86/rfi/rfi010_power.opt.goto_ALL_CLAIMS_2012-10-13_230059_p0oFmh.log</t>
  </si>
  <si>
    <t>/nas/mictau/XP_2012_01_12__0434/tests/x86/rfi/rfi010_pso.goto_ALL_CLAIMS_2012-10-13_230029_o25AhO.log</t>
  </si>
  <si>
    <t>/nas/mictau/XP_2012_01_12__0434/tests/x86/safe/safe001_tso.cav11.goto_ALL_CLAIMS_2012-10-13_224453_M1Ji7a.log</t>
  </si>
  <si>
    <t>/nas/mictau/XP_2012_01_12__0434/tests/x86/safe/safe001_tso.goto_ALL_CLAIMS_2012-10-13_224549_0etUd8.log</t>
  </si>
  <si>
    <t>/nas/mictau/XP_2012_01_12__0434/tests/x86/safe/safe001_tso.oepc.goto_ALL_CLAIMS_2012-10-13_224553_sefE1Z.log</t>
  </si>
  <si>
    <t>/nas/mictau/XP_2012_01_12__0434/tests/x86/safe/safe001_tso.opt.goto_ALL_CLAIMS_2012-10-13_224557_1YtCos.log</t>
  </si>
  <si>
    <t>/nas/mictau/XP_2012_01_12__0434/tests/x86/safe/safe000_power.goto_ALL_CLAIMS_2012-10-13_224309_WqTLRH.log</t>
  </si>
  <si>
    <t>x86/safe/safe000</t>
  </si>
  <si>
    <t>/nas/mictau/XP_2012_01_12__0434/tests/x86/safe/safe000_power.oepc.goto_ALL_CLAIMS_2012-10-13_224437_XBopWs.log</t>
  </si>
  <si>
    <t>/nas/mictau/XP_2012_01_12__0434/tests/x86/safe/safe000_power.opt.goto_ALL_CLAIMS_2012-10-13_224443_faDeRK.log</t>
  </si>
  <si>
    <t>/nas/mictau/XP_2012_01_12__0434/tests/x86/safe/safe000_pso.goto_ALL_CLAIMS_2012-10-13_224234_C68pUN.log</t>
  </si>
  <si>
    <t>/nas/mictau/XP_2012_01_12__0434/tests/x86/safe/safe000_pso.oepc.goto_ALL_CLAIMS_2012-10-13_224238_JHGd9q.log</t>
  </si>
  <si>
    <t>/nas/mictau/XP_2012_01_12__0434/tests/x86/safe/safe000_pso.opt.goto_ALL_CLAIMS_2012-10-13_224242_AS3R3R.log</t>
  </si>
  <si>
    <t>/nas/mictau/XP_2012_01_12__0434/tests/x86/safe/safe000_rmo.goto_ALL_CLAIMS_2012-10-13_224248_XD6UxZ.log</t>
  </si>
  <si>
    <t>/nas/mictau/XP_2012_01_12__0434/tests/x86/safe/safe000_rmo.oepc.goto_ALL_CLAIMS_2012-10-13_224255_u7XkIi.log</t>
  </si>
  <si>
    <t>/nas/mictau/XP_2012_01_12__0434/tests/x86/safe/safe000_rmo.opt.goto_ALL_CLAIMS_2012-10-13_224301_WseVLJ.log</t>
  </si>
  <si>
    <t>/nas/mictau/XP_2012_01_12__0434/tests/x86/safe/safe000_sc.goto_ALL_CLAIMS_2012-10-13_224137_aAmpdC.log</t>
  </si>
  <si>
    <t>/nas/mictau/XP_2012_01_12__0434/tests/x86/safe/safe000_tso.cav11.goto_ALL_CLAIMS_2012-10-13_224145_N8QI36.log</t>
  </si>
  <si>
    <t>/nas/mictau/XP_2012_01_12__0434/tests/x86/safe/safe000_tso.goto_ALL_CLAIMS_2012-10-13_224223_SdN0Ik.log</t>
  </si>
  <si>
    <t>/nas/mictau/XP_2012_01_12__0434/tests/x86/safe/safe000_tso.oepc.goto_ALL_CLAIMS_2012-10-13_224227_dPtlTO.log</t>
  </si>
  <si>
    <t>/nas/mictau/XP_2012_01_12__0434/tests/x86/safe/safe002_rmo.oepc.goto_ALL_CLAIMS_2012-10-13_224956_oTnzyP.log</t>
  </si>
  <si>
    <t>/nas/mictau/XP_2012_01_12__0434/tests/x86/safe/safe002_rmo.opt.goto_ALL_CLAIMS_2012-10-13_225003_bU423m.log</t>
  </si>
  <si>
    <t>/nas/mictau/XP_2012_01_12__0434/tests/x86/safe/safe002_sc.goto_ALL_CLAIMS_2012-10-13_224821_Lq8rRa.log</t>
  </si>
  <si>
    <t>/nas/mictau/XP_2012_01_12__0434/tests/x86/safe/safe002_tso.cav11.goto_ALL_CLAIMS_2012-10-13_224826_p7S4VT.log</t>
  </si>
  <si>
    <t>/nas/mictau/XP_2012_01_12__0434/tests/x86/safe/safe002_tso.goto_ALL_CLAIMS_2012-10-13_224921_YTqcl6.log</t>
  </si>
  <si>
    <t>/nas/mictau/XP_2012_01_12__0434/tests/x86/safe/safe002_tso.oepc.goto_ALL_CLAIMS_2012-10-13_224925_3gnVdu.log</t>
  </si>
  <si>
    <t>/nas/mictau/XP_2012_01_12__0434/tests/x86/safe/safe002_tso.opt.goto_ALL_CLAIMS_2012-10-13_224929_BPJZ5L.log</t>
  </si>
  <si>
    <t>/nas/mictau/XP_2012_01_12__0434/tests/x86/safe/safe001_power.goto_ALL_CLAIMS_2012-10-13_224635_TPSp6B.log</t>
  </si>
  <si>
    <t>x86/safe/safe001</t>
  </si>
  <si>
    <t>/nas/mictau/XP_2012_01_12__0434/tests/x86/safe/safe001_power.oepc.goto_ALL_CLAIMS_2012-10-13_224809_F5J1AD.log</t>
  </si>
  <si>
    <t>/nas/mictau/XP_2012_01_12__0434/tests/x86/safe/safe001_power.opt.goto_ALL_CLAIMS_2012-10-13_224816_sVUWcl.log</t>
  </si>
  <si>
    <t>/nas/mictau/XP_2012_01_12__0434/tests/x86/safe/safe001_pso.goto_ALL_CLAIMS_2012-10-13_224601_ukNUlc.log</t>
  </si>
  <si>
    <t>/nas/mictau/XP_2012_01_12__0434/tests/x86/safe/safe001_pso.oepc.goto_ALL_CLAIMS_2012-10-13_224606_wKa8sn.log</t>
  </si>
  <si>
    <t>/nas/mictau/XP_2012_01_12__0434/tests/x86/safe/safe001_pso.opt.goto_ALL_CLAIMS_2012-10-13_224610_eVIguI.log</t>
  </si>
  <si>
    <t>/nas/mictau/XP_2012_01_12__0434/tests/x86/safe/safe001_rmo.goto_ALL_CLAIMS_2012-10-13_224615_bD82em.log</t>
  </si>
  <si>
    <t>/nas/mictau/XP_2012_01_12__0434/tests/x86/safe/safe001_rmo.oepc.goto_ALL_CLAIMS_2012-10-13_224625_v3Le8u.log</t>
  </si>
  <si>
    <t>/nas/mictau/XP_2012_01_12__0434/tests/x86/safe/safe001_rmo.opt.goto_ALL_CLAIMS_2012-10-13_224630_mE2LNg.log</t>
  </si>
  <si>
    <t>/nas/mictau/XP_2012_01_12__0434/tests/x86/safe/safe001_sc.goto_ALL_CLAIMS_2012-10-13_224448_aCavvX.log</t>
  </si>
  <si>
    <t>/nas/mictau/XP_2012_01_12__0434/tests/x86/safe/safe003_pso.oepc.goto_ALL_CLAIMS_2012-10-13_225300_NC2WzM.log</t>
  </si>
  <si>
    <t>/nas/mictau/XP_2012_01_12__0434/tests/x86/safe/safe003_pso.opt.goto_ALL_CLAIMS_2012-10-13_225308_vQxp0S.log</t>
  </si>
  <si>
    <t>/nas/mictau/XP_2012_01_12__0434/tests/x86/safe/safe003_rmo.goto_ALL_CLAIMS_2012-10-13_225316_L4YVGK.log</t>
  </si>
  <si>
    <t>/nas/mictau/XP_2012_01_12__0434/tests/x86/safe/safe003_rmo.oepc.goto_ALL_CLAIMS_2012-10-13_225328_DpnMdi.log</t>
  </si>
  <si>
    <t>/nas/mictau/XP_2012_01_12__0434/tests/x86/safe/safe003_rmo.opt.goto_ALL_CLAIMS_2012-10-13_225337_rusrWS.log</t>
  </si>
  <si>
    <t>/nas/mictau/XP_2012_01_12__0434/tests/x86/safe/safe003_sc.goto_ALL_CLAIMS_2012-10-13_225145_PapuNj.log</t>
  </si>
  <si>
    <t>/nas/mictau/XP_2012_01_12__0434/tests/x86/safe/safe003_tso.cav11.goto_ALL_CLAIMS_2012-10-13_225149_Wth7aM.log</t>
  </si>
  <si>
    <t>/nas/mictau/XP_2012_01_12__0434/tests/x86/safe/safe003_tso.goto_ALL_CLAIMS_2012-10-13_225238_dYmZUq.log</t>
  </si>
  <si>
    <t>/nas/mictau/XP_2012_01_12__0434/tests/x86/safe/safe003_tso.oepc.goto_ALL_CLAIMS_2012-10-13_225242_7rX6Ie.log</t>
  </si>
  <si>
    <t>/nas/mictau/XP_2012_01_12__0434/tests/x86/safe/safe003_tso.opt.goto_ALL_CLAIMS_2012-10-13_225247_9E1jjR.log</t>
  </si>
  <si>
    <t>/nas/mictau/XP_2012_01_12__0434/tests/x86/safe/safe002_power.goto_ALL_CLAIMS_2012-10-13_225008_2mx9Mx.log</t>
  </si>
  <si>
    <t>x86/safe/safe002</t>
  </si>
  <si>
    <t>/nas/mictau/XP_2012_01_12__0434/tests/x86/safe/safe002_power.oepc.goto_ALL_CLAIMS_2012-10-13_225133_klHlsF.log</t>
  </si>
  <si>
    <t>/nas/mictau/XP_2012_01_12__0434/tests/x86/safe/safe002_power.opt.goto_ALL_CLAIMS_2012-10-13_225140_1C9KRI.log</t>
  </si>
  <si>
    <t>/nas/mictau/XP_2012_01_12__0434/tests/x86/safe/safe002_pso.goto_ALL_CLAIMS_2012-10-13_224933_xRct41.log</t>
  </si>
  <si>
    <t>/nas/mictau/XP_2012_01_12__0434/tests/x86/safe/safe002_pso.oepc.goto_ALL_CLAIMS_2012-10-13_224938_XIkKRh.log</t>
  </si>
  <si>
    <t>/nas/mictau/XP_2012_01_12__0434/tests/x86/safe/safe002_pso.opt.goto_ALL_CLAIMS_2012-10-13_224943_IJqLMH.log</t>
  </si>
  <si>
    <t>/nas/mictau/XP_2012_01_12__0434/tests/x86/safe/safe002_rmo.goto_ALL_CLAIMS_2012-10-13_224949_CgdEKB.log</t>
  </si>
  <si>
    <t>/nas/mictau/XP_2012_01_12__0434/tests/x86/safe/safe004_power.opt.goto_ALL_CLAIMS_2012-10-13_230127_BCdQHp.log</t>
  </si>
  <si>
    <t>/nas/mictau/XP_2012_01_12__0434/tests/x86/safe/safe004_pso.goto_ALL_CLAIMS_2012-10-13_225722_ZwWDhA.log</t>
  </si>
  <si>
    <t>/nas/mictau/XP_2012_01_12__0434/tests/x86/safe/safe004_pso.oepc.goto_ALL_CLAIMS_2012-10-13_225810_DW10G3.log</t>
  </si>
  <si>
    <t>/nas/mictau/XP_2012_01_12__0434/tests/x86/safe/safe004_pso.opt.goto_ALL_CLAIMS_2012-10-13_225818_xJfJzJ.log</t>
  </si>
  <si>
    <t>/nas/mictau/XP_2012_01_12__0434/tests/x86/safe/safe004_rmo.goto_ALL_CLAIMS_2012-10-13_225823_yDQqXv.log</t>
  </si>
  <si>
    <t>/nas/mictau/XP_2012_01_12__0434/tests/x86/safe/safe004_rmo.oepc.goto_ALL_CLAIMS_2012-10-13_225909_9URauP.log</t>
  </si>
  <si>
    <t>/nas/mictau/XP_2012_01_12__0434/tests/x86/safe/safe004_rmo.opt.goto_ALL_CLAIMS_2012-10-13_225918_m7WeMr.log</t>
  </si>
  <si>
    <t>/nas/mictau/XP_2012_01_12__0434/tests/x86/safe/safe004_sc.goto_ALL_CLAIMS_2012-10-13_225602_Ex7Ne2.log</t>
  </si>
  <si>
    <t>/nas/mictau/XP_2012_01_12__0434/tests/x86/safe/safe004_tso.cav11.goto_ALL_CLAIMS_2012-10-13_225606_ncPlPo.log</t>
  </si>
  <si>
    <t>/nas/mictau/XP_2012_01_12__0434/tests/x86/safe/safe004_tso.goto_ALL_CLAIMS_2012-10-13_225710_GfYcFr.log</t>
  </si>
  <si>
    <t>/nas/mictau/XP_2012_01_12__0434/tests/x86/safe/safe004_tso.oepc.goto_ALL_CLAIMS_2012-10-13_225714_m4uADU.log</t>
  </si>
  <si>
    <t>/nas/mictau/XP_2012_01_12__0434/tests/x86/safe/safe004_tso.opt.goto_ALL_CLAIMS_2012-10-13_225717_gzTLK2.log</t>
  </si>
  <si>
    <t>/nas/mictau/XP_2012_01_12__0434/tests/x86/safe/safe005_power.goto_ALL_CLAIMS_2012-10-13_230332_MP9cgL.log</t>
  </si>
  <si>
    <t>x86/safe/safe005</t>
  </si>
  <si>
    <t>/nas/mictau/XP_2012_01_12__0434/tests/x86/safe/safe003_power.goto_ALL_CLAIMS_2012-10-13_225348_AT6Sk5.log</t>
  </si>
  <si>
    <t>x86/safe/safe003</t>
  </si>
  <si>
    <t>/nas/mictau/XP_2012_01_12__0434/tests/x86/safe/safe003_power.oepc.goto_ALL_CLAIMS_2012-10-13_225546_91Mef3.log</t>
  </si>
  <si>
    <t>/nas/mictau/XP_2012_01_12__0434/tests/x86/safe/safe003_power.opt.goto_ALL_CLAIMS_2012-10-13_225554_Tt82AN.log</t>
  </si>
  <si>
    <t>/nas/mictau/XP_2012_01_12__0434/tests/x86/safe/safe003_pso.goto_ALL_CLAIMS_2012-10-13_225252_BLW3zj.log</t>
  </si>
  <si>
    <t>/nas/mictau/XP_2012_01_12__0434/tests/x86/safe/safe007_power.goto_ALL_CLAIMS_2012-10-13_230836_aijRu8.log</t>
  </si>
  <si>
    <t>x86/safe/safe007</t>
  </si>
  <si>
    <t>/nas/mictau/XP_2012_01_12__0434/tests/x86/safe/safe005_power.oepc.goto_ALL_CLAIMS_2012-10-13_230559_0h5IMj.log</t>
  </si>
  <si>
    <t>/nas/mictau/XP_2012_01_12__0434/tests/x86/safe/safe005_power.opt.goto_ALL_CLAIMS_2012-10-13_230604_NaLoVe.log</t>
  </si>
  <si>
    <t>/nas/mictau/XP_2012_01_12__0434/tests/x86/safe/safe005_pso.goto_ALL_CLAIMS_2012-10-13_230303_Y2eHbA.log</t>
  </si>
  <si>
    <t>/nas/mictau/XP_2012_01_12__0434/tests/x86/safe/safe005_pso.oepc.goto_ALL_CLAIMS_2012-10-13_230308_CAwq20.log</t>
  </si>
  <si>
    <t>/nas/mictau/XP_2012_01_12__0434/tests/x86/safe/safe005_pso.opt.goto_ALL_CLAIMS_2012-10-13_230313_LCqttL.log</t>
  </si>
  <si>
    <t>/nas/mictau/XP_2012_01_12__0434/tests/x86/safe/safe005_rmo.goto_ALL_CLAIMS_2012-10-13_230318_xVJLtG.log</t>
  </si>
  <si>
    <t>/nas/mictau/XP_2012_01_12__0434/tests/x86/safe/safe005_rmo.oepc.goto_ALL_CLAIMS_2012-10-13_230322_EPro6y.log</t>
  </si>
  <si>
    <t>/nas/mictau/XP_2012_01_12__0434/tests/x86/safe/safe005_rmo.opt.goto_ALL_CLAIMS_2012-10-13_230327_kF6QKa.log</t>
  </si>
  <si>
    <t>/nas/mictau/XP_2012_01_12__0434/tests/x86/safe/safe005_sc.goto_ALL_CLAIMS_2012-10-13_230133_kz8BEr.log</t>
  </si>
  <si>
    <t>/nas/mictau/XP_2012_01_12__0434/tests/x86/safe/safe005_tso.cav11.goto_ALL_CLAIMS_2012-10-13_230137_yzuFZF.log</t>
  </si>
  <si>
    <t>/nas/mictau/XP_2012_01_12__0434/tests/x86/safe/safe005_tso.goto_ALL_CLAIMS_2012-10-13_230251_ej1Avx.log</t>
  </si>
  <si>
    <t>/nas/mictau/XP_2012_01_12__0434/tests/x86/safe/safe005_tso.oepc.goto_ALL_CLAIMS_2012-10-13_230255_cACK2d.log</t>
  </si>
  <si>
    <t>/nas/mictau/XP_2012_01_12__0434/tests/x86/safe/safe005_tso.opt.goto_ALL_CLAIMS_2012-10-13_230259_e9dFLP.log</t>
  </si>
  <si>
    <t>/nas/mictau/XP_2012_01_12__0434/tests/x86/safe/safe006_power.goto_ALL_CLAIMS_2012-10-13_230703_nG3Ys5.log</t>
  </si>
  <si>
    <t>x86/safe/safe006</t>
  </si>
  <si>
    <t>/nas/mictau/XP_2012_01_12__0434/tests/x86/safe/safe004_power.goto_ALL_CLAIMS_2012-10-13_225922_DYSmBQ.log</t>
  </si>
  <si>
    <t>x86/safe/safe004</t>
  </si>
  <si>
    <t>/nas/mictau/XP_2012_01_12__0434/tests/x86/safe/safe004_power.oepc.goto_ALL_CLAIMS_2012-10-13_230117_32cdnl.log</t>
  </si>
  <si>
    <t>/nas/mictau/XP_2012_01_12__0434/tests/x86/safe/safe007_tso.goto_ALL_CLAIMS_2012-10-13_230754_Lcu6Km.log</t>
  </si>
  <si>
    <t>/nas/mictau/XP_2012_01_12__0434/tests/x86/safe/safe007_tso.oepc.goto_ALL_CLAIMS_2012-10-13_230759_8aKh67.log</t>
  </si>
  <si>
    <t>/nas/mictau/XP_2012_01_12__0434/tests/x86/safe/safe007_tso.opt.goto_ALL_CLAIMS_2012-10-13_230802_ncUvsy.log</t>
  </si>
  <si>
    <t>/nas/mictau/XP_2012_01_12__0434/tests/x86/safe/safe008_power.goto_ALL_CLAIMS_2012-10-13_231042_cjAyD1.log</t>
  </si>
  <si>
    <t>x86/safe/safe008</t>
  </si>
  <si>
    <t>/nas/mictau/XP_2012_01_12__0434/tests/x86/safe/safe006_power.oepc.goto_ALL_CLAIMS_2012-10-13_230716_MJj31o.log</t>
  </si>
  <si>
    <t>/nas/mictau/XP_2012_01_12__0434/tests/x86/safe/safe006_power.opt.goto_ALL_CLAIMS_2012-10-13_230721_eLjOvE.log</t>
  </si>
  <si>
    <t>/nas/mictau/XP_2012_01_12__0434/tests/x86/safe/safe006_pso.goto_ALL_CLAIMS_2012-10-13_230634_mmMmOK.log</t>
  </si>
  <si>
    <t>/nas/mictau/XP_2012_01_12__0434/tests/x86/safe/safe006_pso.oepc.goto_ALL_CLAIMS_2012-10-13_230638_oZJHxx.log</t>
  </si>
  <si>
    <t>/nas/mictau/XP_2012_01_12__0434/tests/x86/safe/safe006_pso.opt.goto_ALL_CLAIMS_2012-10-13_230642_tKCE2c.log</t>
  </si>
  <si>
    <t>/nas/mictau/XP_2012_01_12__0434/tests/x86/safe/safe006_rmo.goto_ALL_CLAIMS_2012-10-13_230646_gVNsy1.log</t>
  </si>
  <si>
    <t>/nas/mictau/XP_2012_01_12__0434/tests/x86/safe/safe006_rmo.oepc.goto_ALL_CLAIMS_2012-10-13_230654_5R0Jkr.log</t>
  </si>
  <si>
    <t>/nas/mictau/XP_2012_01_12__0434/tests/x86/safe/safe006_rmo.opt.goto_ALL_CLAIMS_2012-10-13_230658_U2xAhX.log</t>
  </si>
  <si>
    <t>/nas/mictau/XP_2012_01_12__0434/tests/x86/safe/safe006_sc.goto_ALL_CLAIMS_2012-10-13_230609_DZYfNP.log</t>
  </si>
  <si>
    <t>/nas/mictau/XP_2012_01_12__0434/tests/x86/safe/safe006_tso.cav11.goto_ALL_CLAIMS_2012-10-13_230613_1YxGMJ.log</t>
  </si>
  <si>
    <t>/nas/mictau/XP_2012_01_12__0434/tests/x86/safe/safe006_tso.goto_ALL_CLAIMS_2012-10-13_230622_X0IvKs.log</t>
  </si>
  <si>
    <t>/nas/mictau/XP_2012_01_12__0434/tests/x86/safe/safe006_tso.oepc.goto_ALL_CLAIMS_2012-10-13_230626_U6bewh.log</t>
  </si>
  <si>
    <t>/nas/mictau/XP_2012_01_12__0434/tests/x86/safe/safe006_tso.opt.goto_ALL_CLAIMS_2012-10-13_230630_XWyOcD.log</t>
  </si>
  <si>
    <t>/nas/mictau/XP_2012_01_12__0434/tests/x86/safe/safe008_rmo.opt.goto_ALL_CLAIMS_2012-10-13_231035_OP7WFX.log</t>
  </si>
  <si>
    <t>/nas/mictau/XP_2012_01_12__0434/tests/x86/safe/safe008_sc.goto_ALL_CLAIMS_2012-10-13_230914_KXrtpg.log</t>
  </si>
  <si>
    <t>/nas/mictau/XP_2012_01_12__0434/tests/x86/safe/safe008_tso.cav11.goto_ALL_CLAIMS_2012-10-13_230919_B5j1bc.log</t>
  </si>
  <si>
    <t>/nas/mictau/XP_2012_01_12__0434/tests/x86/safe/safe008_tso.goto_ALL_CLAIMS_2012-10-13_230948_SpJU61.log</t>
  </si>
  <si>
    <t>/nas/mictau/XP_2012_01_12__0434/tests/x86/safe/safe008_tso.oepc.goto_ALL_CLAIMS_2012-10-13_230952_WwYygx.log</t>
  </si>
  <si>
    <t>/nas/mictau/XP_2012_01_12__0434/tests/x86/safe/safe008_tso.opt.goto_ALL_CLAIMS_2012-10-13_230956_3lD2zP.log</t>
  </si>
  <si>
    <t>/nas/mictau/XP_2012_01_12__0434/tests/x86/safe/safe009_power.goto_ALL_CLAIMS_2012-10-13_231303_Q6Ugra.log</t>
  </si>
  <si>
    <t>x86/safe/safe009</t>
  </si>
  <si>
    <t>/nas/mictau/XP_2012_01_12__0434/tests/x86/safe/safe007_power.oepc.goto_ALL_CLAIMS_2012-10-13_230902_f84y29.log</t>
  </si>
  <si>
    <t>/nas/mictau/XP_2012_01_12__0434/tests/x86/safe/safe007_power.opt.goto_ALL_CLAIMS_2012-10-13_230908_VJCzAM.log</t>
  </si>
  <si>
    <t>/nas/mictau/XP_2012_01_12__0434/tests/x86/safe/safe007_pso.goto_ALL_CLAIMS_2012-10-13_230807_bUPZH8.log</t>
  </si>
  <si>
    <t>/nas/mictau/XP_2012_01_12__0434/tests/x86/safe/safe007_pso.oepc.goto_ALL_CLAIMS_2012-10-13_230811_8CnyE3.log</t>
  </si>
  <si>
    <t>/nas/mictau/XP_2012_01_12__0434/tests/x86/safe/safe007_pso.opt.goto_ALL_CLAIMS_2012-10-13_230815_4kH7zU.log</t>
  </si>
  <si>
    <t>/nas/mictau/XP_2012_01_12__0434/tests/x86/safe/safe007_rmo.goto_ALL_CLAIMS_2012-10-13_230819_h6BopV.log</t>
  </si>
  <si>
    <t>/nas/mictau/XP_2012_01_12__0434/tests/x86/safe/safe007_rmo.oepc.goto_ALL_CLAIMS_2012-10-13_230826_tdXwEH.log</t>
  </si>
  <si>
    <t>/nas/mictau/XP_2012_01_12__0434/tests/x86/safe/safe007_rmo.opt.goto_ALL_CLAIMS_2012-10-13_230831_UXNi4R.log</t>
  </si>
  <si>
    <t>/nas/mictau/XP_2012_01_12__0434/tests/x86/safe/safe007_sc.goto_ALL_CLAIMS_2012-10-13_230727_XVnDZB.log</t>
  </si>
  <si>
    <t>/nas/mictau/XP_2012_01_12__0434/tests/x86/safe/safe007_tso.cav11.goto_ALL_CLAIMS_2012-10-13_230731_RhzJNZ.log</t>
  </si>
  <si>
    <t>/nas/mictau/XP_2012_01_12__0434/tests/x86/safe/safe009_pso.oepc.goto_ALL_CLAIMS_2012-10-13_231235_mxUK1a.log</t>
  </si>
  <si>
    <t>/nas/mictau/XP_2012_01_12__0434/tests/x86/safe/safe009_pso.opt.goto_ALL_CLAIMS_2012-10-13_231239_EeeewY.log</t>
  </si>
  <si>
    <t>/nas/mictau/XP_2012_01_12__0434/tests/x86/safe/safe009_rmo.goto_ALL_CLAIMS_2012-10-13_231243_8O7iU1.log</t>
  </si>
  <si>
    <t>/nas/mictau/XP_2012_01_12__0434/tests/x86/safe/safe009_rmo.oepc.goto_ALL_CLAIMS_2012-10-13_231252_cq5Dgb.log</t>
  </si>
  <si>
    <t>/nas/mictau/XP_2012_01_12__0434/tests/x86/safe/safe009_rmo.opt.goto_ALL_CLAIMS_2012-10-13_231258_ftsysY.log</t>
  </si>
  <si>
    <t>/nas/mictau/XP_2012_01_12__0434/tests/x86/safe/safe009_sc.goto_ALL_CLAIMS_2012-10-13_231138_hnD2hw.log</t>
  </si>
  <si>
    <t>/nas/mictau/XP_2012_01_12__0434/tests/x86/safe/safe009_tso.cav11.goto_ALL_CLAIMS_2012-10-13_231143_oPwzD1.log</t>
  </si>
  <si>
    <t>/nas/mictau/XP_2012_01_12__0434/tests/x86/safe/safe009_tso.goto_ALL_CLAIMS_2012-10-13_231216_VTXWQF.log</t>
  </si>
  <si>
    <t>/nas/mictau/XP_2012_01_12__0434/tests/x86/safe/safe009_tso.oepc.goto_ALL_CLAIMS_2012-10-13_231220_9T2Xg8.log</t>
  </si>
  <si>
    <t>/nas/mictau/XP_2012_01_12__0434/tests/x86/safe/safe009_tso.opt.goto_ALL_CLAIMS_2012-10-13_231225_oO3tUQ.log</t>
  </si>
  <si>
    <t>/nas/mictau/XP_2012_01_12__0434/tests/x86/safe/safe008_power.oepc.goto_ALL_CLAIMS_2012-10-13_231126_JsRZiI.log</t>
  </si>
  <si>
    <t>/nas/mictau/XP_2012_01_12__0434/tests/x86/safe/safe008_power.opt.goto_ALL_CLAIMS_2012-10-13_231132_WSBKri.log</t>
  </si>
  <si>
    <t>/nas/mictau/XP_2012_01_12__0434/tests/x86/safe/safe008_pso.goto_ALL_CLAIMS_2012-10-13_231001_JLAas3.log</t>
  </si>
  <si>
    <t>/nas/mictau/XP_2012_01_12__0434/tests/x86/safe/safe008_pso.oepc.goto_ALL_CLAIMS_2012-10-13_231007_3aPuUx.log</t>
  </si>
  <si>
    <t>/nas/mictau/XP_2012_01_12__0434/tests/x86/safe/safe008_pso.opt.goto_ALL_CLAIMS_2012-10-13_231012_iQTbJR.log</t>
  </si>
  <si>
    <t>/nas/mictau/XP_2012_01_12__0434/tests/x86/safe/safe008_rmo.goto_ALL_CLAIMS_2012-10-13_231018_HU3cxW.log</t>
  </si>
  <si>
    <t>/nas/mictau/XP_2012_01_12__0434/tests/x86/safe/safe008_rmo.oepc.goto_ALL_CLAIMS_2012-10-13_231029_Ua8PwW.log</t>
  </si>
  <si>
    <t>/nas/mictau/XP_2012_01_12__0434/tests/x86/safe/safe010_power.goto_ALL_CLAIMS_2012-10-13_231507_210bG3.log</t>
  </si>
  <si>
    <t>x86/safe/safe010</t>
  </si>
  <si>
    <t>/nas/mictau/XP_2012_01_12__0434/tests/x86/safe/safe010_power.oepc.goto_ALL_CLAIMS_2012-10-13_231523_in2Uw3.log</t>
  </si>
  <si>
    <t>/nas/mictau/XP_2012_01_12__0434/tests/x86/safe/safe010_power.opt.goto_ALL_CLAIMS_2012-10-13_231527_7H1xU4.log</t>
  </si>
  <si>
    <t>/nas/mictau/XP_2012_01_12__0434/tests/x86/safe/safe010_pso.goto_ALL_CLAIMS_2012-10-13_231434_Vzcrhv.log</t>
  </si>
  <si>
    <t>/nas/mictau/XP_2012_01_12__0434/tests/x86/safe/safe010_pso.oepc.goto_ALL_CLAIMS_2012-10-13_231439_7KhKON.log</t>
  </si>
  <si>
    <t>/nas/mictau/XP_2012_01_12__0434/tests/x86/safe/safe010_pso.opt.goto_ALL_CLAIMS_2012-10-13_231445_HtMDnb.log</t>
  </si>
  <si>
    <t>/nas/mictau/XP_2012_01_12__0434/tests/x86/safe/safe010_rmo.goto_ALL_CLAIMS_2012-10-13_231450_cKZ73o.log</t>
  </si>
  <si>
    <t>/nas/mictau/XP_2012_01_12__0434/tests/x86/safe/safe010_rmo.oepc.goto_ALL_CLAIMS_2012-10-13_231457_McbtDZ.log</t>
  </si>
  <si>
    <t>/nas/mictau/XP_2012_01_12__0434/tests/x86/safe/safe010_rmo.opt.goto_ALL_CLAIMS_2012-10-13_231502_fpTAj1.log</t>
  </si>
  <si>
    <t>/nas/mictau/XP_2012_01_12__0434/tests/x86/safe/safe010_sc.goto_ALL_CLAIMS_2012-10-13_231402_OtCbsv.log</t>
  </si>
  <si>
    <t>/nas/mictau/XP_2012_01_12__0434/tests/x86/safe/safe010_tso.cav11.goto_ALL_CLAIMS_2012-10-13_231406_H6l6eh.log</t>
  </si>
  <si>
    <t>/nas/mictau/XP_2012_01_12__0434/tests/x86/safe/safe010_tso.goto_ALL_CLAIMS_2012-10-13_231422_CFGYTY.log</t>
  </si>
  <si>
    <t>/nas/mictau/XP_2012_01_12__0434/tests/x86/safe/safe010_tso.oepc.goto_ALL_CLAIMS_2012-10-13_231426_6mfiIZ.log</t>
  </si>
  <si>
    <t>/nas/mictau/XP_2012_01_12__0434/tests/x86/safe/safe010_tso.opt.goto_ALL_CLAIMS_2012-10-13_231430_N54pop.log</t>
  </si>
  <si>
    <t>/nas/mictau/XP_2012_01_12__0434/tests/x86/safe/safe009_power.oepc.goto_ALL_CLAIMS_2012-10-13_231350_DK1gVf.log</t>
  </si>
  <si>
    <t>/nas/mictau/XP_2012_01_12__0434/tests/x86/safe/safe009_power.opt.goto_ALL_CLAIMS_2012-10-13_231356_kojRgc.log</t>
  </si>
  <si>
    <t>/nas/mictau/XP_2012_01_12__0434/tests/x86/safe/safe009_pso.goto_ALL_CLAIMS_2012-10-13_231230_1VlxkY.log</t>
  </si>
  <si>
    <t>/nas/mictau/XP_2012_01_12__0434/tests/x86/safe/safe012_rmo.opt.goto_ALL_CLAIMS_2012-10-13_231843_F9VUX7.log</t>
  </si>
  <si>
    <t>/nas/mictau/XP_2012_01_12__0434/tests/x86/safe/safe012_sc.goto_ALL_CLAIMS_2012-10-13_231748_sNI9FC.log</t>
  </si>
  <si>
    <t>/nas/mictau/XP_2012_01_12__0434/tests/x86/safe/safe012_tso.cav11.goto_ALL_CLAIMS_2012-10-13_231752_bMUzun.log</t>
  </si>
  <si>
    <t>/nas/mictau/XP_2012_01_12__0434/tests/x86/safe/safe012_tso.goto_ALL_CLAIMS_2012-10-13_231805_DILDGh.log</t>
  </si>
  <si>
    <t>/nas/mictau/XP_2012_01_12__0434/tests/x86/safe/safe011_power.goto_ALL_CLAIMS_2012-10-13_231705_PvMUHa.log</t>
  </si>
  <si>
    <t>x86/safe/safe011</t>
  </si>
  <si>
    <t>/nas/mictau/XP_2012_01_12__0434/tests/x86/safe/safe011_power.oepc.goto_ALL_CLAIMS_2012-10-13_231738_k7Fn34.log</t>
  </si>
  <si>
    <t>/nas/mictau/XP_2012_01_12__0434/tests/x86/safe/safe011_power.opt.goto_ALL_CLAIMS_2012-10-13_231743_6rg1Em.log</t>
  </si>
  <si>
    <t>/nas/mictau/XP_2012_01_12__0434/tests/x86/safe/safe011_pso.goto_ALL_CLAIMS_2012-10-13_231612_OtB7uO.log</t>
  </si>
  <si>
    <t>/nas/mictau/XP_2012_01_12__0434/tests/x86/safe/safe011_pso.oepc.goto_ALL_CLAIMS_2012-10-13_231626_cwN8hN.log</t>
  </si>
  <si>
    <t>/nas/mictau/XP_2012_01_12__0434/tests/x86/safe/safe011_pso.opt.goto_ALL_CLAIMS_2012-10-13_231631_ZkqGVX.log</t>
  </si>
  <si>
    <t>/nas/mictau/XP_2012_01_12__0434/tests/x86/safe/safe011_rmo.goto_ALL_CLAIMS_2012-10-13_231636_VfGSKg.log</t>
  </si>
  <si>
    <t>/nas/mictau/XP_2012_01_12__0434/tests/x86/safe/safe011_rmo.oepc.goto_ALL_CLAIMS_2012-10-13_231655_pqxViu.log</t>
  </si>
  <si>
    <t>/nas/mictau/XP_2012_01_12__0434/tests/x86/safe/safe011_rmo.opt.goto_ALL_CLAIMS_2012-10-13_231700_gqKv1N.log</t>
  </si>
  <si>
    <t>/nas/mictau/XP_2012_01_12__0434/tests/x86/safe/safe011_sc.goto_ALL_CLAIMS_2012-10-13_231532_RQKn0s.log</t>
  </si>
  <si>
    <t>/nas/mictau/XP_2012_01_12__0434/tests/x86/safe/safe011_tso.cav11.goto_ALL_CLAIMS_2012-10-13_231537_NNrYgE.log</t>
  </si>
  <si>
    <t>/nas/mictau/XP_2012_01_12__0434/tests/x86/safe/safe011_tso.goto_ALL_CLAIMS_2012-10-13_231600_EHVepY.log</t>
  </si>
  <si>
    <t>/nas/mictau/XP_2012_01_12__0434/tests/x86/safe/safe011_tso.oepc.goto_ALL_CLAIMS_2012-10-13_231604_C61t0N.log</t>
  </si>
  <si>
    <t>/nas/mictau/XP_2012_01_12__0434/tests/x86/safe/safe013_pso.opt.goto_ALL_CLAIMS_2012-10-13_232013_JTcBcb.log</t>
  </si>
  <si>
    <t>/nas/mictau/XP_2012_01_12__0434/tests/x86/safe/safe013_rmo.goto_ALL_CLAIMS_2012-10-13_232019_yd0xGi.log</t>
  </si>
  <si>
    <t>/nas/mictau/XP_2012_01_12__0434/tests/x86/safe/safe013_rmo.oepc.goto_ALL_CLAIMS_2012-10-13_232027_dhUhjg.log</t>
  </si>
  <si>
    <t>/nas/mictau/XP_2012_01_12__0434/tests/x86/safe/safe013_rmo.opt.goto_ALL_CLAIMS_2012-10-13_232032_HtQxzG.log</t>
  </si>
  <si>
    <t>/nas/mictau/XP_2012_01_12__0434/tests/x86/safe/safe013_sc.goto_ALL_CLAIMS_2012-10-13_231913_IqDio0.log</t>
  </si>
  <si>
    <t>/nas/mictau/XP_2012_01_12__0434/tests/x86/safe/safe013_tso.cav11.goto_ALL_CLAIMS_2012-10-13_231917_OY8o01.log</t>
  </si>
  <si>
    <t>/nas/mictau/XP_2012_01_12__0434/tests/x86/safe/safe013_tso.goto_ALL_CLAIMS_2012-10-13_231949_2MIDpZ.log</t>
  </si>
  <si>
    <t>/nas/mictau/XP_2012_01_12__0434/tests/x86/safe/safe013_tso.oepc.goto_ALL_CLAIMS_2012-10-13_231953_pOT5YG.log</t>
  </si>
  <si>
    <t>/nas/mictau/XP_2012_01_12__0434/tests/x86/safe/safe011_tso.opt.goto_ALL_CLAIMS_2012-10-13_231608_HDL1be.log</t>
  </si>
  <si>
    <t>/nas/mictau/XP_2012_01_12__0434/tests/x86/safe/safe012_power.goto_ALL_CLAIMS_2012-10-13_231848_u4XUWH.log</t>
  </si>
  <si>
    <t>x86/safe/safe012</t>
  </si>
  <si>
    <t>/nas/mictau/XP_2012_01_12__0434/tests/x86/safe/safe012_power.oepc.goto_ALL_CLAIMS_2012-10-13_231903_IEJ2ZJ.log</t>
  </si>
  <si>
    <t>/nas/mictau/XP_2012_01_12__0434/tests/x86/safe/safe012_power.opt.goto_ALL_CLAIMS_2012-10-13_231908_zOismH.log</t>
  </si>
  <si>
    <t>/nas/mictau/XP_2012_01_12__0434/tests/x86/safe/safe012_pso.goto_ALL_CLAIMS_2012-10-13_231817_l2NJrn.log</t>
  </si>
  <si>
    <t>/nas/mictau/XP_2012_01_12__0434/tests/x86/safe/safe012_pso.oepc.goto_ALL_CLAIMS_2012-10-13_231822_TpywgR.log</t>
  </si>
  <si>
    <t>/nas/mictau/XP_2012_01_12__0434/tests/x86/safe/safe012_pso.opt.goto_ALL_CLAIMS_2012-10-13_231827_1s5llW.log</t>
  </si>
  <si>
    <t>/nas/mictau/XP_2012_01_12__0434/tests/x86/safe/safe012_rmo.goto_ALL_CLAIMS_2012-10-13_231832_vCbauW.log</t>
  </si>
  <si>
    <t>/nas/mictau/XP_2012_01_12__0434/tests/x86/safe/safe012_rmo.oepc.goto_ALL_CLAIMS_2012-10-13_231839_IzE5Zf.log</t>
  </si>
  <si>
    <t>/nas/mictau/XP_2012_01_12__0434/tests/x86/safe/safe014_pso.goto_ALL_CLAIMS_2012-10-13_232212_9IYdnv.log</t>
  </si>
  <si>
    <t>/nas/mictau/XP_2012_01_12__0434/tests/x86/safe/safe014_pso.oepc.goto_ALL_CLAIMS_2012-10-13_232223_sVrEun.log</t>
  </si>
  <si>
    <t>/nas/mictau/XP_2012_01_12__0434/tests/x86/safe/safe014_pso.opt.goto_ALL_CLAIMS_2012-10-13_232235_UkWDhN.log</t>
  </si>
  <si>
    <t>/nas/mictau/XP_2012_01_12__0434/tests/x86/safe/safe014_rmo.goto_ALL_CLAIMS_2012-10-13_232247_A2v7Sf.log</t>
  </si>
  <si>
    <t>/nas/mictau/XP_2012_01_12__0434/tests/x86/safe/safe014_rmo.oepc.goto_ALL_CLAIMS_2012-10-13_232258_4SiWMi.log</t>
  </si>
  <si>
    <t>/nas/mictau/XP_2012_01_12__0434/tests/x86/safe/safe014_rmo.opt.goto_ALL_CLAIMS_2012-10-13_232304_cJHWtM.log</t>
  </si>
  <si>
    <t>/nas/mictau/XP_2012_01_12__0434/tests/x86/safe/safe014_sc.goto_ALL_CLAIMS_2012-10-13_232132_c1LZg1.log</t>
  </si>
  <si>
    <t>/nas/mictau/XP_2012_01_12__0434/tests/x86/safe/safe014_tso.cav11.goto_ALL_CLAIMS_2012-10-13_232137_nPnnUo.log</t>
  </si>
  <si>
    <t>/nas/mictau/XP_2012_01_12__0434/tests/x86/safe/safe014_tso.goto_ALL_CLAIMS_2012-10-13_232158_GwNA33.log</t>
  </si>
  <si>
    <t>/nas/mictau/XP_2012_01_12__0434/tests/x86/safe/safe014_tso.oepc.goto_ALL_CLAIMS_2012-10-13_232203_Yj9UaA.log</t>
  </si>
  <si>
    <t>/nas/mictau/XP_2012_01_12__0434/tests/x86/safe/safe012_tso.oepc.goto_ALL_CLAIMS_2012-10-13_231809_wHfcZ4.log</t>
  </si>
  <si>
    <t>/nas/mictau/XP_2012_01_12__0434/tests/x86/safe/safe012_tso.opt.goto_ALL_CLAIMS_2012-10-13_231813_AUg56G.log</t>
  </si>
  <si>
    <t>/nas/mictau/XP_2012_01_12__0434/tests/x86/safe/safe013_power.goto_ALL_CLAIMS_2012-10-13_232037_ka1HoV.log</t>
  </si>
  <si>
    <t>x86/safe/safe013</t>
  </si>
  <si>
    <t>/nas/mictau/XP_2012_01_12__0434/tests/x86/safe/safe013_power.oepc.goto_ALL_CLAIMS_2012-10-13_232121_GaHgvU.log</t>
  </si>
  <si>
    <t>/nas/mictau/XP_2012_01_12__0434/tests/x86/safe/safe013_power.opt.goto_ALL_CLAIMS_2012-10-13_232126_gY41AY.log</t>
  </si>
  <si>
    <t>/nas/mictau/XP_2012_01_12__0434/tests/x86/safe/safe013_pso.goto_ALL_CLAIMS_2012-10-13_232001_phiR1j.log</t>
  </si>
  <si>
    <t>/nas/mictau/XP_2012_01_12__0434/tests/x86/safe/safe013_pso.oepc.goto_ALL_CLAIMS_2012-10-13_232007_tByrV5.log</t>
  </si>
  <si>
    <t>/nas/mictau/XP_2012_01_12__0434/tests/x86/safe/safe014_tso.opt.goto_ALL_CLAIMS_2012-10-13_232208_fGhLpU.log</t>
  </si>
  <si>
    <t>/nas/mictau/XP_2012_01_12__0434/tests/x86/safe/safe015_power.goto_ALL_CLAIMS_2012-10-13_232624_KfKmlY.log</t>
  </si>
  <si>
    <t>x86/safe/safe015</t>
  </si>
  <si>
    <t>/nas/mictau/XP_2012_01_12__0434/tests/x86/safe/safe015_power.oepc.goto_ALL_CLAIMS_2012-10-13_232737_F7E4j9.log</t>
  </si>
  <si>
    <t>/nas/mictau/XP_2012_01_12__0434/tests/x86/safe/safe015_power.opt.goto_ALL_CLAIMS_2012-10-13_232820_Cm2OzZ.log</t>
  </si>
  <si>
    <t>/nas/mictau/XP_2012_01_12__0434/tests/x86/safe/safe015_pso.goto_ALL_CLAIMS_2012-10-13_232531_6kKUX3.log</t>
  </si>
  <si>
    <t>/nas/mictau/XP_2012_01_12__0434/tests/x86/safe/safe015_pso.oepc.goto_ALL_CLAIMS_2012-10-13_232541_Vi9xQj.log</t>
  </si>
  <si>
    <t>/nas/mictau/XP_2012_01_12__0434/tests/x86/safe/safe015_pso.opt.goto_ALL_CLAIMS_2012-10-13_232551_D3tyXR.log</t>
  </si>
  <si>
    <t>/nas/mictau/XP_2012_01_12__0434/tests/x86/safe/safe015_rmo.goto_ALL_CLAIMS_2012-10-13_232602_V7cZjP.log</t>
  </si>
  <si>
    <t>/nas/mictau/XP_2012_01_12__0434/tests/x86/safe/safe015_rmo.oepc.goto_ALL_CLAIMS_2012-10-13_232609_w5b5eH.log</t>
  </si>
  <si>
    <t>/nas/mictau/XP_2012_01_12__0434/tests/x86/safe/safe015_rmo.opt.goto_ALL_CLAIMS_2012-10-13_232616_tDFMZZ.log</t>
  </si>
  <si>
    <t>/nas/mictau/XP_2012_01_12__0434/tests/x86/safe/safe015_sc.goto_ALL_CLAIMS_2012-10-13_232415_oa6IY0.log</t>
  </si>
  <si>
    <t>/nas/mictau/XP_2012_01_12__0434/tests/x86/safe/safe015_tso.cav11.goto_ALL_CLAIMS_2012-10-13_232419_TY7CaR.log</t>
  </si>
  <si>
    <t>/nas/mictau/XP_2012_01_12__0434/tests/x86/safe/safe015_tso.goto_ALL_CLAIMS_2012-10-13_232515_yH2PS4.log</t>
  </si>
  <si>
    <t>/nas/mictau/XP_2012_01_12__0434/tests/x86/safe/safe013_tso.opt.goto_ALL_CLAIMS_2012-10-13_231957_LKBOYo.log</t>
  </si>
  <si>
    <t>/nas/mictau/XP_2012_01_12__0434/tests/x86/safe/safe014_power.goto_ALL_CLAIMS_2012-10-13_232316_oZYDWX.log</t>
  </si>
  <si>
    <t>x86/safe/safe014</t>
  </si>
  <si>
    <t>/nas/mictau/XP_2012_01_12__0434/tests/x86/safe/safe014_power.oepc.goto_ALL_CLAIMS_2012-10-13_232403_VqTe4z.log</t>
  </si>
  <si>
    <t>/nas/mictau/XP_2012_01_12__0434/tests/x86/safe/safe014_power.opt.goto_ALL_CLAIMS_2012-10-13_232408_wErCXA.log</t>
  </si>
  <si>
    <t>/nas/mictau/XP_2012_01_12__0434/tests/x86/safe/safe017_rmo.oepc.goto_ALL_CLAIMS_2012-10-13_233347_bYrGSu.log</t>
  </si>
  <si>
    <t>/nas/mictau/XP_2012_01_12__0434/tests/x86/safe/safe017_rmo.opt.goto_ALL_CLAIMS_2012-10-13_233352_2p5lOJ.log</t>
  </si>
  <si>
    <t>/nas/mictau/XP_2012_01_12__0434/tests/x86/safe/safe017_sc.goto_ALL_CLAIMS_2012-10-13_233242_n9Bjnb.log</t>
  </si>
  <si>
    <t>/nas/mictau/XP_2012_01_12__0434/tests/x86/safe/safe017_tso.cav11.goto_ALL_CLAIMS_2012-10-13_233246_ZFd21j.log</t>
  </si>
  <si>
    <t>/nas/mictau/XP_2012_01_12__0434/tests/x86/safe/safe015_tso.oepc.goto_ALL_CLAIMS_2012-10-13_232520_9ArIFw.log</t>
  </si>
  <si>
    <t>/nas/mictau/XP_2012_01_12__0434/tests/x86/safe/safe015_tso.opt.goto_ALL_CLAIMS_2012-10-13_232524_iUv68w.log</t>
  </si>
  <si>
    <t>/nas/mictau/XP_2012_01_12__0434/tests/x86/safe/safe016_power.goto_ALL_CLAIMS_2012-10-13_233012_QkOKxv.log</t>
  </si>
  <si>
    <t>x86/safe/safe016</t>
  </si>
  <si>
    <t>/nas/mictau/XP_2012_01_12__0434/tests/x86/safe/safe016_power.oepc.goto_ALL_CLAIMS_2012-10-13_233228_0qicfG.log</t>
  </si>
  <si>
    <t>/nas/mictau/XP_2012_01_12__0434/tests/x86/safe/safe016_power.opt.goto_ALL_CLAIMS_2012-10-13_233234_WyoPri.log</t>
  </si>
  <si>
    <t>/nas/mictau/XP_2012_01_12__0434/tests/x86/safe/safe016_pso.goto_ALL_CLAIMS_2012-10-13_232934_eFgXFm.log</t>
  </si>
  <si>
    <t>/nas/mictau/XP_2012_01_12__0434/tests/x86/safe/safe016_pso.oepc.goto_ALL_CLAIMS_2012-10-13_232938_CioXXC.log</t>
  </si>
  <si>
    <t>/nas/mictau/XP_2012_01_12__0434/tests/x86/safe/safe016_pso.opt.goto_ALL_CLAIMS_2012-10-13_232942_enWtQ0.log</t>
  </si>
  <si>
    <t>/nas/mictau/XP_2012_01_12__0434/tests/x86/safe/safe016_rmo.goto_ALL_CLAIMS_2012-10-13_232947_0JSUNn.log</t>
  </si>
  <si>
    <t>/nas/mictau/XP_2012_01_12__0434/tests/x86/safe/safe016_rmo.oepc.goto_ALL_CLAIMS_2012-10-13_232959_tY5YLr.log</t>
  </si>
  <si>
    <t>/nas/mictau/XP_2012_01_12__0434/tests/x86/safe/safe016_rmo.opt.goto_ALL_CLAIMS_2012-10-13_233004_QrucEF.log</t>
  </si>
  <si>
    <t>/nas/mictau/XP_2012_01_12__0434/tests/x86/safe/safe016_sc.goto_ALL_CLAIMS_2012-10-13_232830_aD2yHQ.log</t>
  </si>
  <si>
    <t>/nas/mictau/XP_2012_01_12__0434/tests/x86/safe/safe016_tso.cav11.goto_ALL_CLAIMS_2012-10-13_232834_SCnJKt.log</t>
  </si>
  <si>
    <t>/nas/mictau/XP_2012_01_12__0434/tests/x86/safe/safe018_pso.goto_ALL_CLAIMS_2012-10-13_233544_bPEbcv.log</t>
  </si>
  <si>
    <t>/nas/mictau/XP_2012_01_12__0434/tests/x86/safe/safe018_pso.oepc.goto_ALL_CLAIMS_2012-10-13_233548_NJkAUv.log</t>
  </si>
  <si>
    <t>/nas/mictau/XP_2012_01_12__0434/tests/x86/safe/safe018_pso.opt.goto_ALL_CLAIMS_2012-10-13_233552_G96Tt5.log</t>
  </si>
  <si>
    <t>/nas/mictau/XP_2012_01_12__0434/tests/x86/safe/safe018_rmo.goto_ALL_CLAIMS_2012-10-13_233556_wMRwmw.log</t>
  </si>
  <si>
    <t>/nas/mictau/XP_2012_01_12__0434/tests/x86/safe/safe018_rmo.oepc.goto_ALL_CLAIMS_2012-10-13_233603_e5sEKW.log</t>
  </si>
  <si>
    <t>/nas/mictau/XP_2012_01_12__0434/tests/x86/safe/safe018_rmo.opt.goto_ALL_CLAIMS_2012-10-13_233607_OP7g8m.log</t>
  </si>
  <si>
    <t>/nas/mictau/XP_2012_01_12__0434/tests/x86/safe/safe018_sc.goto_ALL_CLAIMS_2012-10-13_233506_3UqvBd.log</t>
  </si>
  <si>
    <t>/nas/mictau/XP_2012_01_12__0434/tests/x86/safe/safe016_tso.goto_ALL_CLAIMS_2012-10-13_232922_xDJhmC.log</t>
  </si>
  <si>
    <t>/nas/mictau/XP_2012_01_12__0434/tests/x86/safe/safe016_tso.oepc.goto_ALL_CLAIMS_2012-10-13_232926_gvvijq.log</t>
  </si>
  <si>
    <t>/nas/mictau/XP_2012_01_12__0434/tests/x86/safe/safe016_tso.opt.goto_ALL_CLAIMS_2012-10-13_232930_F6Wj0z.log</t>
  </si>
  <si>
    <t>/nas/mictau/XP_2012_01_12__0434/tests/x86/safe/safe017_power.goto_ALL_CLAIMS_2012-10-13_233357_NWNc2o.log</t>
  </si>
  <si>
    <t>x86/safe/safe017</t>
  </si>
  <si>
    <t>/nas/mictau/XP_2012_01_12__0434/tests/x86/safe/safe017_power.oepc.goto_ALL_CLAIMS_2012-10-13_233454_2GuwkJ.log</t>
  </si>
  <si>
    <t>/nas/mictau/XP_2012_01_12__0434/tests/x86/safe/safe017_power.opt.goto_ALL_CLAIMS_2012-10-13_233500_lftXWc.log</t>
  </si>
  <si>
    <t>/nas/mictau/XP_2012_01_12__0434/tests/x86/safe/safe017_pso.goto_ALL_CLAIMS_2012-10-13_233322_GDVisx.log</t>
  </si>
  <si>
    <t>/nas/mictau/XP_2012_01_12__0434/tests/x86/safe/safe017_pso.oepc.goto_ALL_CLAIMS_2012-10-13_233327_viBC7D.log</t>
  </si>
  <si>
    <t>/nas/mictau/XP_2012_01_12__0434/tests/x86/safe/safe017_pso.opt.goto_ALL_CLAIMS_2012-10-13_233333_URKp21.log</t>
  </si>
  <si>
    <t>/nas/mictau/XP_2012_01_12__0434/tests/x86/safe/safe017_rmo.goto_ALL_CLAIMS_2012-10-13_233339_lRVr8e.log</t>
  </si>
  <si>
    <t>/nas/mictau/XP_2012_01_12__0434/tests/x86/safe/safe018_tso.opt.goto_ALL_CLAIMS_2012-10-13_233539_iTuSWm.log</t>
  </si>
  <si>
    <t>/nas/mictau/XP_2012_01_12__0434/tests/x86/safe/safe019_power.goto_ALL_CLAIMS_2012-10-13_233811_153Cto.log</t>
  </si>
  <si>
    <t>x86/safe/safe019</t>
  </si>
  <si>
    <t>/nas/mictau/XP_2012_01_12__0434/tests/x86/safe/safe019_power.oepc.goto_ALL_CLAIMS_2012-10-13_233915_d6EjSJ.log</t>
  </si>
  <si>
    <t>/nas/mictau/XP_2012_01_12__0434/tests/x86/safe/safe019_power.opt.goto_ALL_CLAIMS_2012-10-13_233921_dTXkCl.log</t>
  </si>
  <si>
    <t>/nas/mictau/XP_2012_01_12__0434/tests/x86/safe/safe019_pso.goto_ALL_CLAIMS_2012-10-13_233731_S60dTX.log</t>
  </si>
  <si>
    <t>/nas/mictau/XP_2012_01_12__0434/tests/x86/safe/safe019_pso.oepc.goto_ALL_CLAIMS_2012-10-13_233735_HNc2kA.log</t>
  </si>
  <si>
    <t>/nas/mictau/XP_2012_01_12__0434/tests/x86/safe/safe019_pso.opt.goto_ALL_CLAIMS_2012-10-13_233739_oywYhl.log</t>
  </si>
  <si>
    <t>/nas/mictau/XP_2012_01_12__0434/tests/x86/safe/safe019_rmo.goto_ALL_CLAIMS_2012-10-13_233744_HaF64L.log</t>
  </si>
  <si>
    <t>/nas/mictau/XP_2012_01_12__0434/tests/x86/safe/safe019_rmo.oepc.goto_ALL_CLAIMS_2012-10-13_233758_0XPEjm.log</t>
  </si>
  <si>
    <t>/nas/mictau/XP_2012_01_12__0434/tests/x86/safe/safe019_rmo.opt.goto_ALL_CLAIMS_2012-10-13_233803_Cl59hc.log</t>
  </si>
  <si>
    <t>/nas/mictau/XP_2012_01_12__0434/tests/x86/safe/safe019_sc.goto_ALL_CLAIMS_2012-10-13_233641_rRWkGr.log</t>
  </si>
  <si>
    <t>/nas/mictau/XP_2012_01_12__0434/tests/x86/safe/safe017_tso.goto_ALL_CLAIMS_2012-10-13_233310_yMMgRe.log</t>
  </si>
  <si>
    <t>/nas/mictau/XP_2012_01_12__0434/tests/x86/safe/safe017_tso.oepc.goto_ALL_CLAIMS_2012-10-13_233314_sg6DZZ.log</t>
  </si>
  <si>
    <t>/nas/mictau/XP_2012_01_12__0434/tests/x86/safe/safe017_tso.opt.goto_ALL_CLAIMS_2012-10-13_233317_h3B2NT.log</t>
  </si>
  <si>
    <t>/nas/mictau/XP_2012_01_12__0434/tests/x86/safe/safe018_power.goto_ALL_CLAIMS_2012-10-13_233613_1erVNd.log</t>
  </si>
  <si>
    <t>x86/safe/safe018</t>
  </si>
  <si>
    <t>/nas/mictau/XP_2012_01_12__0434/tests/x86/safe/safe018_power.oepc.goto_ALL_CLAIMS_2012-10-13_233628_y5xXS4.log</t>
  </si>
  <si>
    <t>/nas/mictau/XP_2012_01_12__0434/tests/x86/safe/safe018_power.opt.goto_ALL_CLAIMS_2012-10-13_233633_42et4K.log</t>
  </si>
  <si>
    <t>/nas/mictau/XP_2012_01_12__0434/tests/x86/safe/safe019_tso.cav11.goto_ALL_CLAIMS_2012-10-13_233646_cdsp7V.log</t>
  </si>
  <si>
    <t>/nas/mictau/XP_2012_01_12__0434/tests/x86/safe/safe019_tso.goto_ALL_CLAIMS_2012-10-13_233719_Q12kGY.log</t>
  </si>
  <si>
    <t>/nas/mictau/XP_2012_01_12__0434/tests/x86/safe/safe019_tso.oepc.goto_ALL_CLAIMS_2012-10-13_233723_cHCPhd.log</t>
  </si>
  <si>
    <t>/nas/mictau/XP_2012_01_12__0434/tests/x86/safe/safe019_tso.opt.goto_ALL_CLAIMS_2012-10-13_233727_GVKQX2.log</t>
  </si>
  <si>
    <t>/nas/mictau/XP_2012_01_12__0434/tests/x86/safe/safe020_power.goto_ALL_CLAIMS_2012-10-13_234052_aDpMJT.log</t>
  </si>
  <si>
    <t>x86/safe/safe020</t>
  </si>
  <si>
    <t>/nas/mictau/XP_2012_01_12__0434/tests/x86/safe/safe020_power.oepc.goto_ALL_CLAIMS_2012-10-13_234140_4cYqtI.log</t>
  </si>
  <si>
    <t>/nas/mictau/XP_2012_01_12__0434/tests/x86/safe/safe020_power.opt.goto_ALL_CLAIMS_2012-10-13_234146_kYQPS0.log</t>
  </si>
  <si>
    <t>/nas/mictau/XP_2012_01_12__0434/tests/x86/safe/safe020_pso.goto_ALL_CLAIMS_2012-10-13_234021_kkxAul.log</t>
  </si>
  <si>
    <t>/nas/mictau/XP_2012_01_12__0434/tests/x86/safe/safe020_pso.oepc.goto_ALL_CLAIMS_2012-10-13_234025_j0X7i2.log</t>
  </si>
  <si>
    <t>/nas/mictau/XP_2012_01_12__0434/tests/x86/safe/safe020_pso.opt.goto_ALL_CLAIMS_2012-10-13_234029_Cix5W1.log</t>
  </si>
  <si>
    <t>/nas/mictau/XP_2012_01_12__0434/tests/x86/safe/safe020_rmo.goto_ALL_CLAIMS_2012-10-13_234034_B5GSDV.log</t>
  </si>
  <si>
    <t>/nas/mictau/XP_2012_01_12__0434/tests/x86/safe/safe020_rmo.oepc.goto_ALL_CLAIMS_2012-10-13_234040_pQlaO4.log</t>
  </si>
  <si>
    <t>/nas/mictau/XP_2012_01_12__0434/tests/x86/safe/safe020_rmo.opt.goto_ALL_CLAIMS_2012-10-13_234046_ZaM6Yf.log</t>
  </si>
  <si>
    <t>/nas/mictau/XP_2012_01_12__0434/tests/x86/safe/safe020_sc.goto_ALL_CLAIMS_2012-10-13_233933_GukuIF.log</t>
  </si>
  <si>
    <t>/nas/mictau/XP_2012_01_12__0434/tests/x86/safe/safe018_tso.cav11.goto_ALL_CLAIMS_2012-10-13_233511_8boxr9.log</t>
  </si>
  <si>
    <t>/nas/mictau/XP_2012_01_12__0434/tests/x86/safe/safe018_tso.goto_ALL_CLAIMS_2012-10-13_233531_2xooQ7.log</t>
  </si>
  <si>
    <t>/nas/mictau/XP_2012_01_12__0434/tests/x86/safe/safe018_tso.oepc.goto_ALL_CLAIMS_2012-10-13_233535_A474wn.log</t>
  </si>
  <si>
    <t>/nas/mictau/XP_2012_01_12__0434/tests/x86/safe/safe022_rmo.goto_ALL_CLAIMS_2012-10-13_234449_RooxkV.log</t>
  </si>
  <si>
    <t>/nas/mictau/XP_2012_01_12__0434/tests/x86/safe/safe022_rmo.oepc.goto_ALL_CLAIMS_2012-10-13_234454_18sxiE.log</t>
  </si>
  <si>
    <t>/nas/mictau/XP_2012_01_12__0434/tests/x86/safe/safe022_rmo.opt.goto_ALL_CLAIMS_2012-10-13_234459_xIDMmo.log</t>
  </si>
  <si>
    <t>/nas/mictau/XP_2012_01_12__0434/tests/x86/safe/safe020_tso.cav11.goto_ALL_CLAIMS_2012-10-13_233938_C96PWE.log</t>
  </si>
  <si>
    <t>/nas/mictau/XP_2012_01_12__0434/tests/x86/safe/safe020_tso.goto_ALL_CLAIMS_2012-10-13_234007_P89KxT.log</t>
  </si>
  <si>
    <t>/nas/mictau/XP_2012_01_12__0434/tests/x86/safe/safe020_tso.oepc.goto_ALL_CLAIMS_2012-10-13_234011_MVjebQ.log</t>
  </si>
  <si>
    <t>/nas/mictau/XP_2012_01_12__0434/tests/x86/safe/safe020_tso.opt.goto_ALL_CLAIMS_2012-10-13_234015_msBo0t.log</t>
  </si>
  <si>
    <t>/nas/mictau/XP_2012_01_12__0434/tests/x86/safe/safe021_power.goto_ALL_CLAIMS_2012-10-13_234332_duGxhZ.log</t>
  </si>
  <si>
    <t>x86/safe/safe021</t>
  </si>
  <si>
    <t>/nas/mictau/XP_2012_01_12__0434/tests/x86/safe/safe021_power.oepc.goto_ALL_CLAIMS_2012-10-13_234353_Ggs8cM.log</t>
  </si>
  <si>
    <t>/nas/mictau/XP_2012_01_12__0434/tests/x86/safe/safe021_power.opt.goto_ALL_CLAIMS_2012-10-13_234359_5GHMrp.log</t>
  </si>
  <si>
    <t>/nas/mictau/XP_2012_01_12__0434/tests/x86/safe/safe021_pso.goto_ALL_CLAIMS_2012-10-13_234229_IH5KnY.log</t>
  </si>
  <si>
    <t>/nas/mictau/XP_2012_01_12__0434/tests/x86/safe/safe021_pso.oepc.goto_ALL_CLAIMS_2012-10-13_234245_3Vq3WO.log</t>
  </si>
  <si>
    <t>/nas/mictau/XP_2012_01_12__0434/tests/x86/safe/safe021_pso.opt.goto_ALL_CLAIMS_2012-10-13_234250_tFxc1O.log</t>
  </si>
  <si>
    <t>/nas/mictau/XP_2012_01_12__0434/tests/x86/safe/safe021_rmo.goto_ALL_CLAIMS_2012-10-13_234255_wmA2XE.log</t>
  </si>
  <si>
    <t>/nas/mictau/XP_2012_01_12__0434/tests/x86/safe/safe021_rmo.oepc.goto_ALL_CLAIMS_2012-10-13_234319_IMsjbG.log</t>
  </si>
  <si>
    <t>/nas/mictau/XP_2012_01_12__0434/tests/x86/safe/safe021_rmo.opt.goto_ALL_CLAIMS_2012-10-13_234325_KpDHBH.log</t>
  </si>
  <si>
    <t>/nas/mictau/XP_2012_01_12__0434/tests/x86/safe/safe021_sc.goto_ALL_CLAIMS_2012-10-13_234153_esMSU0.log</t>
  </si>
  <si>
    <t>/nas/mictau/XP_2012_01_12__0434/tests/x86/safe/safe023_power.oepc.goto_ALL_CLAIMS_2012-10-13_234908_zP03xd.log</t>
  </si>
  <si>
    <t>/nas/mictau/XP_2012_01_12__0434/tests/x86/safe/safe023_power.opt.goto_ALL_CLAIMS_2012-10-13_234919_oPHXbI.log</t>
  </si>
  <si>
    <t>/nas/mictau/XP_2012_01_12__0434/tests/x86/safe/safe023_pso.goto_ALL_CLAIMS_2012-10-13_234649_m5ijK3.log</t>
  </si>
  <si>
    <t>/nas/mictau/XP_2012_01_12__0434/tests/x86/safe/safe023_pso.oepc.goto_ALL_CLAIMS_2012-10-13_234700_rhE2VP.log</t>
  </si>
  <si>
    <t>/nas/mictau/XP_2012_01_12__0434/tests/x86/safe/safe023_pso.opt.goto_ALL_CLAIMS_2012-10-13_234712_ivT8Oq.log</t>
  </si>
  <si>
    <t>/nas/mictau/XP_2012_01_12__0434/tests/x86/safe/safe023_rmo.goto_ALL_CLAIMS_2012-10-13_234724_9kyMgO.log</t>
  </si>
  <si>
    <t>/nas/mictau/XP_2012_01_12__0434/tests/x86/safe/safe023_rmo.oepc.goto_ALL_CLAIMS_2012-10-13_234732_2KWLbk.log</t>
  </si>
  <si>
    <t>/nas/mictau/XP_2012_01_12__0434/tests/x86/safe/safe021_tso.cav11.goto_ALL_CLAIMS_2012-10-13_234157_G9PRLU.log</t>
  </si>
  <si>
    <t>/nas/mictau/XP_2012_01_12__0434/tests/x86/safe/safe021_tso.goto_ALL_CLAIMS_2012-10-13_234217_BB0lfq.log</t>
  </si>
  <si>
    <t>/nas/mictau/XP_2012_01_12__0434/tests/x86/safe/safe021_tso.oepc.goto_ALL_CLAIMS_2012-10-13_234221_Ldd96u.log</t>
  </si>
  <si>
    <t>/nas/mictau/XP_2012_01_12__0434/tests/x86/safe/safe021_tso.opt.goto_ALL_CLAIMS_2012-10-13_234225_Yn3nCL.log</t>
  </si>
  <si>
    <t>/nas/mictau/XP_2012_01_12__0434/tests/x86/safe/safe022_power.goto_ALL_CLAIMS_2012-10-13_234505_gZ1jhc.log</t>
  </si>
  <si>
    <t>x86/safe/safe022</t>
  </si>
  <si>
    <t>/nas/mictau/XP_2012_01_12__0434/tests/x86/safe/safe022_power.oepc.goto_ALL_CLAIMS_2012-10-13_234517_RZTGJe.log</t>
  </si>
  <si>
    <t>/nas/mictau/XP_2012_01_12__0434/tests/x86/safe/safe022_power.opt.goto_ALL_CLAIMS_2012-10-13_234522_hN944g.log</t>
  </si>
  <si>
    <t>/nas/mictau/XP_2012_01_12__0434/tests/x86/safe/safe022_pso.goto_ALL_CLAIMS_2012-10-13_234435_gbZhXA.log</t>
  </si>
  <si>
    <t>/nas/mictau/XP_2012_01_12__0434/tests/x86/safe/safe022_pso.oepc.goto_ALL_CLAIMS_2012-10-13_234439_vCxYcl.log</t>
  </si>
  <si>
    <t>/nas/mictau/XP_2012_01_12__0434/tests/x86/safe/safe022_pso.opt.goto_ALL_CLAIMS_2012-10-13_234444_OhfPUC.log</t>
  </si>
  <si>
    <t>/nas/mictau/XP_2012_01_12__0434/tests/x86/safe/safe023_tso.goto_ALL_CLAIMS_2012-10-13_234637_dib29h.log</t>
  </si>
  <si>
    <t>/nas/mictau/XP_2012_01_12__0434/tests/x86/safe/safe023_tso.oepc.goto_ALL_CLAIMS_2012-10-13_234641_dbiP3Q.log</t>
  </si>
  <si>
    <t>/nas/mictau/XP_2012_01_12__0434/tests/x86/safe/safe023_tso.opt.goto_ALL_CLAIMS_2012-10-13_234645_EFy0Re.log</t>
  </si>
  <si>
    <t>/nas/mictau/XP_2012_01_12__0434/tests/x86/safe/safe024_power.goto_ALL_CLAIMS_2012-10-13_235056_2bEPL6.log</t>
  </si>
  <si>
    <t>x86/safe/safe024</t>
  </si>
  <si>
    <t>/nas/mictau/XP_2012_01_12__0434/tests/x86/safe/safe024_power.oepc.goto_ALL_CLAIMS_2012-10-13_235110_DiV5VG.log</t>
  </si>
  <si>
    <t>/nas/mictau/XP_2012_01_12__0434/tests/x86/safe/safe024_power.opt.goto_ALL_CLAIMS_2012-10-13_235114_9LWCsO.log</t>
  </si>
  <si>
    <t>/nas/mictau/XP_2012_01_12__0434/tests/x86/safe/safe024_pso.goto_ALL_CLAIMS_2012-10-13_235026_Fu5A8m.log</t>
  </si>
  <si>
    <t>/nas/mictau/XP_2012_01_12__0434/tests/x86/safe/safe024_pso.oepc.goto_ALL_CLAIMS_2012-10-13_235031_trFidP.log</t>
  </si>
  <si>
    <t>/nas/mictau/XP_2012_01_12__0434/tests/x86/safe/safe024_pso.opt.goto_ALL_CLAIMS_2012-10-13_235035_KOQv8G.log</t>
  </si>
  <si>
    <t>/nas/mictau/XP_2012_01_12__0434/tests/x86/safe/safe024_rmo.goto_ALL_CLAIMS_2012-10-13_235040_iDBDn7.log</t>
  </si>
  <si>
    <t>/nas/mictau/XP_2012_01_12__0434/tests/x86/safe/safe024_rmo.oepc.goto_ALL_CLAIMS_2012-10-13_235046_6BRGIB.log</t>
  </si>
  <si>
    <t>/nas/mictau/XP_2012_01_12__0434/tests/x86/safe/safe022_sc.goto_ALL_CLAIMS_2012-10-13_234405_6iPYQU.log</t>
  </si>
  <si>
    <t>/nas/mictau/XP_2012_01_12__0434/tests/x86/safe/safe022_tso.cav11.goto_ALL_CLAIMS_2012-10-13_234409_ompIOD.log</t>
  </si>
  <si>
    <t>/nas/mictau/XP_2012_01_12__0434/tests/x86/safe/safe022_tso.goto_ALL_CLAIMS_2012-10-13_234423_bTqe83.log</t>
  </si>
  <si>
    <t>/nas/mictau/XP_2012_01_12__0434/tests/x86/safe/safe022_tso.oepc.goto_ALL_CLAIMS_2012-10-13_234427_5DZCg1.log</t>
  </si>
  <si>
    <t>/nas/mictau/XP_2012_01_12__0434/tests/x86/safe/safe022_tso.opt.goto_ALL_CLAIMS_2012-10-13_234431_MH5Bfn.log</t>
  </si>
  <si>
    <t>/nas/mictau/XP_2012_01_12__0434/tests/x86/safe/safe023_power.goto_ALL_CLAIMS_2012-10-13_234800_wIxlaA.log</t>
  </si>
  <si>
    <t>x86/safe/safe023</t>
  </si>
  <si>
    <t>/nas/mictau/XP_2012_01_12__0434/tests/x86/safe/safe026_pso.opt.goto_ALL_CLAIMS_2012-10-13_235534_cPGb83.log</t>
  </si>
  <si>
    <t>/nas/mictau/XP_2012_01_12__0434/tests/x86/safe/safe024_rmo.opt.goto_ALL_CLAIMS_2012-10-13_235051_4nCNji.log</t>
  </si>
  <si>
    <t>/nas/mictau/XP_2012_01_12__0434/tests/x86/safe/safe024_sc.goto_ALL_CLAIMS_2012-10-13_234935_Nfj4vD.log</t>
  </si>
  <si>
    <t>/nas/mictau/XP_2012_01_12__0434/tests/x86/safe/safe024_tso.cav11.goto_ALL_CLAIMS_2012-10-13_234939_YmQJJl.log</t>
  </si>
  <si>
    <t>/nas/mictau/XP_2012_01_12__0434/tests/x86/safe/safe024_tso.goto_ALL_CLAIMS_2012-10-13_235014_HkSaWB.log</t>
  </si>
  <si>
    <t>/nas/mictau/XP_2012_01_12__0434/tests/x86/safe/safe024_tso.oepc.goto_ALL_CLAIMS_2012-10-13_235017_1y5s79.log</t>
  </si>
  <si>
    <t>/nas/mictau/XP_2012_01_12__0434/tests/x86/safe/safe024_tso.opt.goto_ALL_CLAIMS_2012-10-13_235021_yhUY0L.log</t>
  </si>
  <si>
    <t>/nas/mictau/XP_2012_01_12__0434/tests/x86/safe/safe025_power.goto_ALL_CLAIMS_2012-10-13_235242_cA2KtP.log</t>
  </si>
  <si>
    <t>x86/safe/safe025</t>
  </si>
  <si>
    <t>/nas/mictau/XP_2012_01_12__0434/tests/x86/safe/safe025_power.oepc.goto_ALL_CLAIMS_2012-10-13_235330_e6pqYx.log</t>
  </si>
  <si>
    <t>/nas/mictau/XP_2012_01_12__0434/tests/x86/safe/safe025_power.opt.goto_ALL_CLAIMS_2012-10-13_235412_16FJoe.log</t>
  </si>
  <si>
    <t>/nas/mictau/XP_2012_01_12__0434/tests/x86/safe/safe025_pso.goto_ALL_CLAIMS_2012-10-13_235200_iYH5gq.log</t>
  </si>
  <si>
    <t>/nas/mictau/XP_2012_01_12__0434/tests/x86/safe/safe025_pso.oepc.goto_ALL_CLAIMS_2012-10-13_235207_8hR1DK.log</t>
  </si>
  <si>
    <t>/nas/mictau/XP_2012_01_12__0434/tests/x86/safe/safe025_pso.opt.goto_ALL_CLAIMS_2012-10-13_235216_i7VCSX.log</t>
  </si>
  <si>
    <t>/nas/mictau/XP_2012_01_12__0434/tests/x86/safe/safe025_rmo.goto_ALL_CLAIMS_2012-10-13_235225_ePUQt5.log</t>
  </si>
  <si>
    <t>/nas/mictau/XP_2012_01_12__0434/tests/x86/safe/safe023_rmo.opt.goto_ALL_CLAIMS_2012-10-13_234746_rlXwfe.log</t>
  </si>
  <si>
    <t>/nas/mictau/XP_2012_01_12__0434/tests/x86/safe/safe023_sc.goto_ALL_CLAIMS_2012-10-13_234526_jTXGGm.log</t>
  </si>
  <si>
    <t>/nas/mictau/XP_2012_01_12__0434/tests/x86/safe/safe023_tso.cav11.goto_ALL_CLAIMS_2012-10-13_234531_MIkfRY.log</t>
  </si>
  <si>
    <t>/nas/mictau/XP_2012_01_12__0434/tests/x86/safe/safe027_power.goto_ALL_CLAIMS_2012-10-13_235803_LGWJTc.log</t>
  </si>
  <si>
    <t>x86/safe/safe027</t>
  </si>
  <si>
    <t>/nas/mictau/XP_2012_01_12__0434/tests/x86/safe/safe027_power.oepc.goto_ALL_CLAIMS_2012-10-13_235833_FvRIQ5.log</t>
  </si>
  <si>
    <t>/nas/mictau/XP_2012_01_12__0434/tests/x86/safe/safe027_power.opt.goto_ALL_CLAIMS_2012-10-13_235838_pkT7Mq.log</t>
  </si>
  <si>
    <t>/nas/mictau/XP_2012_01_12__0434/tests/x86/safe/safe027_pso.goto_ALL_CLAIMS_2012-10-13_235734_JO8T6r.log</t>
  </si>
  <si>
    <t>/nas/mictau/XP_2012_01_12__0434/tests/x86/safe/safe027_pso.oepc.goto_ALL_CLAIMS_2012-10-13_235738_wwmUbm.log</t>
  </si>
  <si>
    <t>/nas/mictau/XP_2012_01_12__0434/tests/x86/safe/safe025_rmo.oepc.goto_ALL_CLAIMS_2012-10-13_235231_pzantp.log</t>
  </si>
  <si>
    <t>/nas/mictau/XP_2012_01_12__0434/tests/x86/safe/safe025_rmo.opt.goto_ALL_CLAIMS_2012-10-13_235236_m5zMau.log</t>
  </si>
  <si>
    <t>/nas/mictau/XP_2012_01_12__0434/tests/x86/safe/safe025_sc.goto_ALL_CLAIMS_2012-10-13_235120_PE7q8A.log</t>
  </si>
  <si>
    <t>/nas/mictau/XP_2012_01_12__0434/tests/x86/safe/safe025_tso.cav11.goto_ALL_CLAIMS_2012-10-13_235124_gHfWYX.log</t>
  </si>
  <si>
    <t>/nas/mictau/XP_2012_01_12__0434/tests/x86/safe/safe025_tso.goto_ALL_CLAIMS_2012-10-13_235148_HSGNHK.log</t>
  </si>
  <si>
    <t>/nas/mictau/XP_2012_01_12__0434/tests/x86/safe/safe025_tso.oepc.goto_ALL_CLAIMS_2012-10-13_235152_fpr8GX.log</t>
  </si>
  <si>
    <t>/nas/mictau/XP_2012_01_12__0434/tests/x86/safe/safe025_tso.opt.goto_ALL_CLAIMS_2012-10-13_235156_TltGBH.log</t>
  </si>
  <si>
    <t>/nas/mictau/XP_2012_01_12__0434/tests/x86/safe/safe026_power.goto_ALL_CLAIMS_2012-10-13_235557_zuRq8Y.log</t>
  </si>
  <si>
    <t>x86/safe/safe026</t>
  </si>
  <si>
    <t>/nas/mictau/XP_2012_01_12__0434/tests/x86/safe/safe026_power.oepc.goto_ALL_CLAIMS_2012-10-13_235627_UmDnLi.log</t>
  </si>
  <si>
    <t>/nas/mictau/XP_2012_01_12__0434/tests/x86/safe/safe026_power.opt.goto_ALL_CLAIMS_2012-10-13_235632_a7mGLY.log</t>
  </si>
  <si>
    <t>/nas/mictau/XP_2012_01_12__0434/tests/x86/safe/safe026_pso.goto_ALL_CLAIMS_2012-10-13_235524_ulorko.log</t>
  </si>
  <si>
    <t>/nas/mictau/XP_2012_01_12__0434/tests/x86/safe/safe026_pso.oepc.goto_ALL_CLAIMS_2012-10-13_235529_nhpPBS.log</t>
  </si>
  <si>
    <t>/nas/mictau/XP_2012_01_12__0434/tests/x86/safe/safe027_sc.goto_ALL_CLAIMS_2012-10-13_235637_4xj0g5.log</t>
  </si>
  <si>
    <t>/nas/mictau/XP_2012_01_12__0434/tests/x86/safe/safe027_tso.cav11.goto_ALL_CLAIMS_2012-10-13_235641_kFrrSG.log</t>
  </si>
  <si>
    <t>/nas/mictau/XP_2012_01_12__0434/tests/x86/safe/safe027_tso.goto_ALL_CLAIMS_2012-10-13_235722_4zdkP6.log</t>
  </si>
  <si>
    <t>/nas/mictau/XP_2012_01_12__0434/tests/x86/safe/safe027_tso.oepc.goto_ALL_CLAIMS_2012-10-13_235726_aUqztI.log</t>
  </si>
  <si>
    <t>/nas/mictau/XP_2012_01_12__0434/tests/x86/safe/safe027_tso.opt.goto_ALL_CLAIMS_2012-10-13_235730_tPB0tp.log</t>
  </si>
  <si>
    <t>/nas/mictau/XP_2012_01_12__0434/tests/x86/safe/safe028_power.goto_ALL_CLAIMS_2012-10-13_235959_vBtOl3.log</t>
  </si>
  <si>
    <t>x86/safe/safe028</t>
  </si>
  <si>
    <t>/nas/mictau/XP_2012_01_12__0434/tests/x86/safe/safe028_power.oepc.goto_ALL_CLAIMS_2012-10-14_000005_3aSo4A.log</t>
  </si>
  <si>
    <t>/nas/mictau/XP_2012_01_12__0434/tests/x86/safe/safe028_power.opt.goto_ALL_CLAIMS_2012-10-14_000011_Cwj0yh.log</t>
  </si>
  <si>
    <t>/nas/mictau/XP_2012_01_12__0434/tests/x86/safe/safe028_pso.goto_ALL_CLAIMS_2012-10-13_235933_P9fkKs.log</t>
  </si>
  <si>
    <t>/nas/mictau/XP_2012_01_12__0434/tests/x86/safe/safe026_rmo.goto_ALL_CLAIMS_2012-10-13_235539_ekrPnO.log</t>
  </si>
  <si>
    <t>/nas/mictau/XP_2012_01_12__0434/tests/x86/safe/safe026_rmo.oepc.goto_ALL_CLAIMS_2012-10-13_235546_UPpMpa.log</t>
  </si>
  <si>
    <t>/nas/mictau/XP_2012_01_12__0434/tests/x86/safe/safe026_rmo.opt.goto_ALL_CLAIMS_2012-10-13_235552_CTAzrg.log</t>
  </si>
  <si>
    <t>/nas/mictau/XP_2012_01_12__0434/tests/x86/safe/safe026_sc.goto_ALL_CLAIMS_2012-10-13_235449_wz7Nlj.log</t>
  </si>
  <si>
    <t>/nas/mictau/XP_2012_01_12__0434/tests/x86/safe/safe026_tso.cav11.goto_ALL_CLAIMS_2012-10-13_235454_kQWcW8.log</t>
  </si>
  <si>
    <t>/nas/mictau/XP_2012_01_12__0434/tests/x86/safe/safe026_tso.goto_ALL_CLAIMS_2012-10-13_235512_q21Ewm.log</t>
  </si>
  <si>
    <t>/nas/mictau/XP_2012_01_12__0434/tests/x86/safe/safe026_tso.oepc.goto_ALL_CLAIMS_2012-10-13_235516_grFIos.log</t>
  </si>
  <si>
    <t>/nas/mictau/XP_2012_01_12__0434/tests/x86/safe/safe026_tso.opt.goto_ALL_CLAIMS_2012-10-13_235520_tOSWdB.log</t>
  </si>
  <si>
    <t>/nas/mictau/XP_2012_01_12__0434/tests/x86/safe/safe028_pso.opt.goto_ALL_CLAIMS_2012-10-13_235940_E8DPxz.log</t>
  </si>
  <si>
    <t>/nas/mictau/XP_2012_01_12__0434/tests/x86/safe/safe028_rmo.goto_ALL_CLAIMS_2012-10-13_235944_QZ5uEL.log</t>
  </si>
  <si>
    <t>/nas/mictau/XP_2012_01_12__0434/tests/x86/safe/safe028_rmo.oepc.goto_ALL_CLAIMS_2012-10-13_235949_mewReB.log</t>
  </si>
  <si>
    <t>/nas/mictau/XP_2012_01_12__0434/tests/x86/safe/safe028_rmo.opt.goto_ALL_CLAIMS_2012-10-13_235954_zsxqkO.log</t>
  </si>
  <si>
    <t>/nas/mictau/XP_2012_01_12__0434/tests/x86/safe/safe028_sc.goto_ALL_CLAIMS_2012-10-13_235846_cussQz.log</t>
  </si>
  <si>
    <t>/nas/mictau/XP_2012_01_12__0434/tests/x86/safe/safe028_tso.cav11.goto_ALL_CLAIMS_2012-10-13_235850_5zbPvS.log</t>
  </si>
  <si>
    <t>/nas/mictau/XP_2012_01_12__0434/tests/x86/safe/safe028_tso.goto_ALL_CLAIMS_2012-10-13_235921_4d0KMX.log</t>
  </si>
  <si>
    <t>/nas/mictau/XP_2012_01_12__0434/tests/x86/safe/safe028_tso.oepc.goto_ALL_CLAIMS_2012-10-13_235925_1FiR9M.log</t>
  </si>
  <si>
    <t>/nas/mictau/XP_2012_01_12__0434/tests/x86/safe/safe028_tso.opt.goto_ALL_CLAIMS_2012-10-13_235929_RaHenn.log</t>
  </si>
  <si>
    <t>/nas/mictau/XP_2012_01_12__0434/tests/x86/safe/safe029_power.goto_ALL_CLAIMS_2012-10-14_000116_ITUocB.log</t>
  </si>
  <si>
    <t>x86/safe/safe029</t>
  </si>
  <si>
    <t>/nas/mictau/XP_2012_01_12__0434/tests/x86/safe/safe029_power.oepc.goto_ALL_CLAIMS_2012-10-14_000132_Jr1ooF.log</t>
  </si>
  <si>
    <t>/nas/mictau/XP_2012_01_12__0434/tests/x86/safe/safe029_power.opt.goto_ALL_CLAIMS_2012-10-14_000136_mP6mqx.log</t>
  </si>
  <si>
    <t>/nas/mictau/XP_2012_01_12__0434/tests/x86/safe/safe029_pso.goto_ALL_CLAIMS_2012-10-14_000045_2gFDpC.log</t>
  </si>
  <si>
    <t>/nas/mictau/XP_2012_01_12__0434/tests/x86/safe/safe027_pso.opt.goto_ALL_CLAIMS_2012-10-13_235741_mSIREf.log</t>
  </si>
  <si>
    <t>/nas/mictau/XP_2012_01_12__0434/tests/x86/safe/safe027_rmo.goto_ALL_CLAIMS_2012-10-13_235745_WswPNf.log</t>
  </si>
  <si>
    <t>/nas/mictau/XP_2012_01_12__0434/tests/x86/safe/safe027_rmo.oepc.goto_ALL_CLAIMS_2012-10-13_235753_KWrC0l.log</t>
  </si>
  <si>
    <t>/nas/mictau/XP_2012_01_12__0434/tests/x86/safe/safe027_rmo.opt.goto_ALL_CLAIMS_2012-10-13_235758_ekkmtD.log</t>
  </si>
  <si>
    <t>/nas/mictau/XP_2012_01_12__0434/tests/x86/safe/safe030_tso.opt.goto_ALL_CLAIMS_2012-10-14_000212_iDlN7N.log</t>
  </si>
  <si>
    <t>/nas/mictau/XP_2012_01_12__0434/tests/x86/safe/safe031_power.goto_ALL_CLAIMS_2012-10-14_000455_TTZlby.log</t>
  </si>
  <si>
    <t>x86/safe/safe031</t>
  </si>
  <si>
    <t>/nas/mictau/XP_2012_01_12__0434/tests/x86/safe/safe031_power.oepc.goto_ALL_CLAIMS_2012-10-14_000518_dIKsAG.log</t>
  </si>
  <si>
    <t>/nas/mictau/XP_2012_01_12__0434/tests/x86/safe/safe029_pso.oepc.goto_ALL_CLAIMS_2012-10-14_000052_vPQWYU.log</t>
  </si>
  <si>
    <t>/nas/mictau/XP_2012_01_12__0434/tests/x86/safe/safe029_pso.opt.goto_ALL_CLAIMS_2012-10-14_000056_KPFt58.log</t>
  </si>
  <si>
    <t>/nas/mictau/XP_2012_01_12__0434/tests/x86/safe/safe029_rmo.goto_ALL_CLAIMS_2012-10-14_000101_rwICa4.log</t>
  </si>
  <si>
    <t>/nas/mictau/XP_2012_01_12__0434/tests/x86/safe/safe029_rmo.oepc.goto_ALL_CLAIMS_2012-10-14_000108_YWiBHf.log</t>
  </si>
  <si>
    <t>/nas/mictau/XP_2012_01_12__0434/tests/x86/safe/safe029_rmo.opt.goto_ALL_CLAIMS_2012-10-14_000112_h9AIy6.log</t>
  </si>
  <si>
    <t>/nas/mictau/XP_2012_01_12__0434/tests/x86/safe/safe029_sc.goto_ALL_CLAIMS_2012-10-14_000018_4HVXgZ.log</t>
  </si>
  <si>
    <t>/nas/mictau/XP_2012_01_12__0434/tests/x86/safe/safe029_tso.cav11.goto_ALL_CLAIMS_2012-10-14_000022_5ygGat.log</t>
  </si>
  <si>
    <t>/nas/mictau/XP_2012_01_12__0434/tests/x86/safe/safe029_tso.goto_ALL_CLAIMS_2012-10-14_000033_W9obox.log</t>
  </si>
  <si>
    <t>/nas/mictau/XP_2012_01_12__0434/tests/x86/safe/safe029_tso.oepc.goto_ALL_CLAIMS_2012-10-14_000037_rgijDG.log</t>
  </si>
  <si>
    <t>/nas/mictau/XP_2012_01_12__0434/tests/x86/safe/safe029_tso.opt.goto_ALL_CLAIMS_2012-10-14_000041_6WJTQ6.log</t>
  </si>
  <si>
    <t>/nas/mictau/XP_2012_01_12__0434/tests/x86/safe/safe030_power.goto_ALL_CLAIMS_2012-10-14_000303_W5K3R7.log</t>
  </si>
  <si>
    <t>x86/safe/safe030</t>
  </si>
  <si>
    <t>/nas/mictau/XP_2012_01_12__0434/tests/x86/safe/safe030_power.oepc.goto_ALL_CLAIMS_2012-10-14_000330_2Cdrr0.log</t>
  </si>
  <si>
    <t>/nas/mictau/XP_2012_01_12__0434/tests/x86/safe/safe030_power.opt.goto_ALL_CLAIMS_2012-10-14_000334_8uWVuX.log</t>
  </si>
  <si>
    <t>/nas/mictau/XP_2012_01_12__0434/tests/x86/safe/safe028_pso.oepc.goto_ALL_CLAIMS_2012-10-13_235936_IDNHSx.log</t>
  </si>
  <si>
    <t>/nas/mictau/XP_2012_01_12__0434/tests/x86/safe/safe031_rmo.opt.goto_ALL_CLAIMS_2012-10-14_000448_4sO7C7.log</t>
  </si>
  <si>
    <t>/nas/mictau/XP_2012_01_12__0434/tests/x86/safe/safe031_sc.goto_ALL_CLAIMS_2012-10-14_000339_XE0DKr.log</t>
  </si>
  <si>
    <t>/nas/mictau/XP_2012_01_12__0434/tests/x86/safe/safe031_tso.cav11.goto_ALL_CLAIMS_2012-10-14_000343_O2pOgr.log</t>
  </si>
  <si>
    <t>/nas/mictau/XP_2012_01_12__0434/tests/x86/safe/safe031_tso.goto_ALL_CLAIMS_2012-10-14_000409_mpKiVK.log</t>
  </si>
  <si>
    <t>/nas/mictau/XP_2012_01_12__0434/tests/x86/safe/safe031_tso.oepc.goto_ALL_CLAIMS_2012-10-14_000412_8coONe.log</t>
  </si>
  <si>
    <t>/nas/mictau/XP_2012_01_12__0434/tests/x86/safe/safe031_tso.opt.goto_ALL_CLAIMS_2012-10-14_000416_xbujoI.log</t>
  </si>
  <si>
    <t>/nas/mictau/XP_2012_01_12__0434/tests/x86/safe/safe032_power.goto_ALL_CLAIMS_2012-10-14_000714_F1fltF.log</t>
  </si>
  <si>
    <t>x86/safe/safe032</t>
  </si>
  <si>
    <t>/nas/mictau/XP_2012_01_12__0434/tests/x86/safe/safe030_pso.goto_ALL_CLAIMS_2012-10-14_000216_YR9n5m.log</t>
  </si>
  <si>
    <t>/nas/mictau/XP_2012_01_12__0434/tests/x86/safe/safe030_pso.oepc.goto_ALL_CLAIMS_2012-10-14_000231_REYKYs.log</t>
  </si>
  <si>
    <t>/nas/mictau/XP_2012_01_12__0434/tests/x86/safe/safe030_pso.opt.goto_ALL_CLAIMS_2012-10-14_000235_l5VhlJ.log</t>
  </si>
  <si>
    <t>/nas/mictau/XP_2012_01_12__0434/tests/x86/safe/safe030_rmo.goto_ALL_CLAIMS_2012-10-14_000239_3Hj1Ul.log</t>
  </si>
  <si>
    <t>/nas/mictau/XP_2012_01_12__0434/tests/x86/safe/safe030_rmo.oepc.goto_ALL_CLAIMS_2012-10-14_000254_8tS3gc.log</t>
  </si>
  <si>
    <t>/nas/mictau/XP_2012_01_12__0434/tests/x86/safe/safe030_rmo.opt.goto_ALL_CLAIMS_2012-10-14_000259_i2pEx9.log</t>
  </si>
  <si>
    <t>/nas/mictau/XP_2012_01_12__0434/tests/x86/safe/safe030_sc.goto_ALL_CLAIMS_2012-10-14_000141_rXnshv.log</t>
  </si>
  <si>
    <t>/nas/mictau/XP_2012_01_12__0434/tests/x86/safe/safe030_tso.cav11.goto_ALL_CLAIMS_2012-10-14_000145_9926Ul.log</t>
  </si>
  <si>
    <t>/nas/mictau/XP_2012_01_12__0434/tests/x86/safe/safe030_tso.goto_ALL_CLAIMS_2012-10-14_000204_tMCsxJ.log</t>
  </si>
  <si>
    <t>/nas/mictau/XP_2012_01_12__0434/tests/x86/safe/safe030_tso.oepc.goto_ALL_CLAIMS_2012-10-14_000208_eV4245.log</t>
  </si>
  <si>
    <t>/nas/mictau/XP_2012_01_12__0434/tests/x86/safe/safe032_pso.goto_ALL_CLAIMS_2012-10-14_000619_e9xHoK.log</t>
  </si>
  <si>
    <t>/nas/mictau/XP_2012_01_12__0434/tests/x86/safe/safe032_pso.oepc.goto_ALL_CLAIMS_2012-10-14_000628_dKPCJ9.log</t>
  </si>
  <si>
    <t>/nas/mictau/XP_2012_01_12__0434/tests/x86/safe/safe032_pso.opt.goto_ALL_CLAIMS_2012-10-14_000636_AOpUAr.log</t>
  </si>
  <si>
    <t>/nas/mictau/XP_2012_01_12__0434/tests/x86/safe/safe032_rmo.goto_ALL_CLAIMS_2012-10-14_000647_J8UxW1.log</t>
  </si>
  <si>
    <t>/nas/mictau/XP_2012_01_12__0434/tests/x86/safe/safe032_rmo.oepc.goto_ALL_CLAIMS_2012-10-14_000656_5Widd0.log</t>
  </si>
  <si>
    <t>/nas/mictau/XP_2012_01_12__0434/tests/x86/safe/safe032_rmo.opt.goto_ALL_CLAIMS_2012-10-14_000705_FLFfNW.log</t>
  </si>
  <si>
    <t>/nas/mictau/XP_2012_01_12__0434/tests/x86/safe/safe032_sc.goto_ALL_CLAIMS_2012-10-14_000527_Yrezii.log</t>
  </si>
  <si>
    <t>/nas/mictau/XP_2012_01_12__0434/tests/x86/safe/safe032_tso.cav11.goto_ALL_CLAIMS_2012-10-14_000531_7gSjE7.log</t>
  </si>
  <si>
    <t>/nas/mictau/XP_2012_01_12__0434/tests/x86/safe/safe032_tso.goto_ALL_CLAIMS_2012-10-14_000608_cQEcSl.log</t>
  </si>
  <si>
    <t>/nas/mictau/XP_2012_01_12__0434/tests/x86/safe/safe032_tso.oepc.goto_ALL_CLAIMS_2012-10-14_000611_APyzyv.log</t>
  </si>
  <si>
    <t>/nas/mictau/XP_2012_01_12__0434/tests/x86/safe/safe032_tso.opt.goto_ALL_CLAIMS_2012-10-14_000615_EcMm6d.log</t>
  </si>
  <si>
    <t>/nas/mictau/XP_2012_01_12__0434/tests/x86/safe/safe033_power.goto_ALL_CLAIMS_2012-10-14_000924_rHcbfB.log</t>
  </si>
  <si>
    <t>/nas/mictau/XP_2012_01_12__0434/tests/x86/safe/safe031_power.opt.goto_ALL_CLAIMS_2012-10-14_000523_cpYu3R.log</t>
  </si>
  <si>
    <t>/nas/mictau/XP_2012_01_12__0434/tests/x86/safe/safe031_pso.goto_ALL_CLAIMS_2012-10-14_000420_eQBVNw.log</t>
  </si>
  <si>
    <t>/nas/mictau/XP_2012_01_12__0434/tests/x86/safe/safe031_pso.oepc.goto_ALL_CLAIMS_2012-10-14_000428_llLvy0.log</t>
  </si>
  <si>
    <t>/nas/mictau/XP_2012_01_12__0434/tests/x86/safe/safe031_pso.opt.goto_ALL_CLAIMS_2012-10-14_000432_5I9rRK.log</t>
  </si>
  <si>
    <t>/nas/mictau/XP_2012_01_12__0434/tests/x86/safe/safe031_rmo.goto_ALL_CLAIMS_2012-10-14_000437_gbt5Jc.log</t>
  </si>
  <si>
    <t>/nas/mictau/XP_2012_01_12__0434/tests/x86/safe/safe031_rmo.oepc.goto_ALL_CLAIMS_2012-10-14_000444_WQMMc6.log</t>
  </si>
  <si>
    <t>/nas/mictau/XP_2012_01_12__0434/tests/x86/safe/safe034_tso.goto_ALL_CLAIMS_2012-10-14_001022_2geRXB.log</t>
  </si>
  <si>
    <t>/nas/mictau/XP_2012_01_12__0434/tests/x86/safe/safe034_tso.oepc.goto_ALL_CLAIMS_2012-10-14_001026_XKrAbn.log</t>
  </si>
  <si>
    <t>x86/safe/safe033</t>
  </si>
  <si>
    <t>/nas/mictau/XP_2012_01_12__0434/tests/x86/safe/safe033_power.oepc.goto_ALL_CLAIMS_2012-10-14_000934_DA0HJi.log</t>
  </si>
  <si>
    <t>/nas/mictau/XP_2012_01_12__0434/tests/x86/safe/safe033_power.opt.goto_ALL_CLAIMS_2012-10-14_000938_MSvqhK.log</t>
  </si>
  <si>
    <t>/nas/mictau/XP_2012_01_12__0434/tests/x86/safe/safe033_pso.goto_ALL_CLAIMS_2012-10-14_000900_v0cIke.log</t>
  </si>
  <si>
    <t>/nas/mictau/XP_2012_01_12__0434/tests/x86/safe/safe033_pso.oepc.goto_ALL_CLAIMS_2012-10-14_000904_TYWlxX.log</t>
  </si>
  <si>
    <t>/nas/mictau/XP_2012_01_12__0434/tests/x86/safe/safe033_pso.opt.goto_ALL_CLAIMS_2012-10-14_000908_PYRatP.log</t>
  </si>
  <si>
    <t>/nas/mictau/XP_2012_01_12__0434/tests/x86/safe/safe033_rmo.goto_ALL_CLAIMS_2012-10-14_000912_LWjkXU.log</t>
  </si>
  <si>
    <t>/nas/mictau/XP_2012_01_12__0434/tests/x86/safe/safe033_rmo.oepc.goto_ALL_CLAIMS_2012-10-14_000916_PdUn2T.log</t>
  </si>
  <si>
    <t>/nas/mictau/XP_2012_01_12__0434/tests/x86/safe/safe033_rmo.opt.goto_ALL_CLAIMS_2012-10-14_000920_J0Mczu.log</t>
  </si>
  <si>
    <t>/nas/mictau/XP_2012_01_12__0434/tests/x86/safe/safe033_sc.goto_ALL_CLAIMS_2012-10-14_000836_sput6w.log</t>
  </si>
  <si>
    <t>/nas/mictau/XP_2012_01_12__0434/tests/x86/safe/safe033_tso.cav11.goto_ALL_CLAIMS_2012-10-14_000839_Ox1nNt.log</t>
  </si>
  <si>
    <t>/nas/mictau/XP_2012_01_12__0434/tests/x86/safe/safe033_tso.goto_ALL_CLAIMS_2012-10-14_000849_42LQ8y.log</t>
  </si>
  <si>
    <t>/nas/mictau/XP_2012_01_12__0434/tests/x86/safe/safe033_tso.oepc.goto_ALL_CLAIMS_2012-10-14_000853_oy9DWD.log</t>
  </si>
  <si>
    <t>/nas/mictau/XP_2012_01_12__0434/tests/x86/safe/safe033_tso.opt.goto_ALL_CLAIMS_2012-10-14_000856_3lMLZX.log</t>
  </si>
  <si>
    <t>/nas/mictau/XP_2012_01_12__0434/tests/x86/safe/safe032_power.oepc.goto_ALL_CLAIMS_2012-10-14_000817_ZdOUd4.log</t>
  </si>
  <si>
    <t>/nas/mictau/XP_2012_01_12__0434/tests/x86/safe/safe032_power.opt.goto_ALL_CLAIMS_2012-10-14_000826_XaGpJw.log</t>
  </si>
  <si>
    <t>/nas/mictau/XP_2012_01_12__0434/tests/x86/safe/safe035_rmo.goto_ALL_CLAIMS_2012-10-14_001435_KFELwD.log</t>
  </si>
  <si>
    <t>/nas/mictau/XP_2012_01_12__0434/tests/x86/safe/safe035_rmo.oepc.goto_ALL_CLAIMS_2012-10-14_001438_lpBLyg.log</t>
  </si>
  <si>
    <t>/nas/mictau/XP_2012_01_12__0434/tests/x86/safe/safe035_rmo.opt.goto_ALL_CLAIMS_2012-10-14_001442_jn4gNb.log</t>
  </si>
  <si>
    <t>/nas/mictau/XP_2012_01_12__0434/tests/x86/safe/safe035_sc.goto_ALL_CLAIMS_2012-10-14_001150_A6lG2I.log</t>
  </si>
  <si>
    <t>/nas/mictau/XP_2012_01_12__0434/tests/x86/safe/safe035_tso.cav11.goto_ALL_CLAIMS_2012-10-14_001154_fPRf9S.log</t>
  </si>
  <si>
    <t>/nas/mictau/XP_2012_01_12__0434/tests/x86/safe/safe035_tso.goto_ALL_CLAIMS_2012-10-14_001412_1xK2yN.log</t>
  </si>
  <si>
    <t>/nas/mictau/XP_2012_01_12__0434/tests/x86/safe/safe034_power.goto_ALL_CLAIMS_2012-10-14_001101_Kz8MH8.log</t>
  </si>
  <si>
    <t>x86/safe/safe034</t>
  </si>
  <si>
    <t>/nas/mictau/XP_2012_01_12__0434/tests/x86/safe/safe034_power.oepc.goto_ALL_CLAIMS_2012-10-14_001140_VhQpQr.log</t>
  </si>
  <si>
    <t>/nas/mictau/XP_2012_01_12__0434/tests/x86/safe/safe034_power.opt.goto_ALL_CLAIMS_2012-10-14_001145_1jwUDn.log</t>
  </si>
  <si>
    <t>/nas/mictau/XP_2012_01_12__0434/tests/x86/safe/safe034_pso.goto_ALL_CLAIMS_2012-10-14_001034_MdqIH1.log</t>
  </si>
  <si>
    <t>/nas/mictau/XP_2012_01_12__0434/tests/x86/safe/safe034_pso.oepc.goto_ALL_CLAIMS_2012-10-14_001038_WThhkf.log</t>
  </si>
  <si>
    <t>/nas/mictau/XP_2012_01_12__0434/tests/x86/safe/safe034_pso.opt.goto_ALL_CLAIMS_2012-10-14_001042_fIR7jV.log</t>
  </si>
  <si>
    <t>/nas/mictau/XP_2012_01_12__0434/tests/x86/safe/safe034_rmo.goto_ALL_CLAIMS_2012-10-14_001048_gRUJRp.log</t>
  </si>
  <si>
    <t>/nas/mictau/XP_2012_01_12__0434/tests/x86/safe/safe034_rmo.oepc.goto_ALL_CLAIMS_2012-10-14_001052_0LSTqi.log</t>
  </si>
  <si>
    <t>/nas/mictau/XP_2012_01_12__0434/tests/x86/safe/safe034_rmo.opt.goto_ALL_CLAIMS_2012-10-14_001057_oENzH4.log</t>
  </si>
  <si>
    <t>/nas/mictau/XP_2012_01_12__0434/tests/x86/safe/safe034_sc.goto_ALL_CLAIMS_2012-10-14_000943_RrBY5H.log</t>
  </si>
  <si>
    <t>/nas/mictau/XP_2012_01_12__0434/tests/x86/safe/safe034_tso.cav11.goto_ALL_CLAIMS_2012-10-14_000947_HwJQpe.log</t>
  </si>
  <si>
    <t>/nas/mictau/XP_2012_01_12__0434/tests/x86/safe/safe036_power.opt.goto_ALL_CLAIMS_2012-10-14_001714_wT5hB6.log</t>
  </si>
  <si>
    <t>/nas/mictau/XP_2012_01_12__0434/tests/x86/safe/safe036_pso.goto_ALL_CLAIMS_2012-10-14_001644_NPncgB.log</t>
  </si>
  <si>
    <t>/nas/mictau/XP_2012_01_12__0434/tests/x86/safe/safe036_pso.oepc.goto_ALL_CLAIMS_2012-10-14_001648_iw1MFC.log</t>
  </si>
  <si>
    <t>/nas/mictau/XP_2012_01_12__0434/tests/x86/safe/safe036_pso.opt.goto_ALL_CLAIMS_2012-10-14_001651_EUbx5y.log</t>
  </si>
  <si>
    <t>/nas/mictau/XP_2012_01_12__0434/tests/x86/safe/safe036_rmo.goto_ALL_CLAIMS_2012-10-14_001655_Og0BEv.log</t>
  </si>
  <si>
    <t>/nas/mictau/XP_2012_01_12__0434/tests/x86/safe/safe036_rmo.oepc.goto_ALL_CLAIMS_2012-10-14_001659_Ai5ikk.log</t>
  </si>
  <si>
    <t>/nas/mictau/XP_2012_01_12__0434/tests/x86/safe/safe036_rmo.opt.goto_ALL_CLAIMS_2012-10-14_001702_212xpd.log</t>
  </si>
  <si>
    <t>/nas/mictau/XP_2012_01_12__0434/tests/x86/safe/safe036_sc.goto_ALL_CLAIMS_2012-10-14_001622_sFwt15.log</t>
  </si>
  <si>
    <t>/nas/mictau/XP_2012_01_12__0434/tests/x86/safe/safe036_tso.cav11.goto_ALL_CLAIMS_2012-10-14_001626_39SqQd.log</t>
  </si>
  <si>
    <t>/nas/mictau/XP_2012_01_12__0434/tests/x86/safe/safe036_tso.goto_ALL_CLAIMS_2012-10-14_001633_ls90Fa.log</t>
  </si>
  <si>
    <t>/nas/mictau/XP_2012_01_12__0434/tests/x86/safe/safe034_tso.opt.goto_ALL_CLAIMS_2012-10-14_001030_P90l6a.log</t>
  </si>
  <si>
    <t>/nas/mictau/XP_2012_01_12__0434/tests/x86/safe/safe035_power.goto_ALL_CLAIMS_2012-10-14_001447_8gYYFQ.log</t>
  </si>
  <si>
    <t>x86/safe/safe035</t>
  </si>
  <si>
    <t>/nas/mictau/XP_2012_01_12__0434/tests/x86/safe/safe035_power.oepc.goto_ALL_CLAIMS_2012-10-14_001522_uevhaT.log</t>
  </si>
  <si>
    <t>/nas/mictau/XP_2012_01_12__0434/tests/x86/safe/safe035_power.opt.goto_ALL_CLAIMS_2012-10-14_001553_c72cyr.log</t>
  </si>
  <si>
    <t>/nas/mictau/XP_2012_01_12__0434/tests/x86/safe/safe035_pso.goto_ALL_CLAIMS_2012-10-14_001423_Qyp2zX.log</t>
  </si>
  <si>
    <t>/nas/mictau/XP_2012_01_12__0434/tests/x86/safe/safe035_pso.oepc.goto_ALL_CLAIMS_2012-10-14_001427_y0qVkZ.log</t>
  </si>
  <si>
    <t>/nas/mictau/XP_2012_01_12__0434/tests/x86/safe/safe035_pso.opt.goto_ALL_CLAIMS_2012-10-14_001431_vFdihq.log</t>
  </si>
  <si>
    <t>/nas/mictau/XP_2012_01_12__0434/tests/x86/safe/safe036_tso.opt.goto_ALL_CLAIMS_2012-10-14_001640_tQRKlr.log</t>
  </si>
  <si>
    <t>/nas/mictau/XP_2012_01_12__0434/tests/x86/safe/safe037_power.goto_ALL_CLAIMS_2012-10-14_001923_XRCoN3.log</t>
  </si>
  <si>
    <t>x86/safe/safe037</t>
  </si>
  <si>
    <t>/nas/mictau/XP_2012_01_12__0434/tests/x86/safe/safe037_power.oepc.goto_ALL_CLAIMS_2012-10-14_001927_KKqDgE.log</t>
  </si>
  <si>
    <t>/nas/mictau/XP_2012_01_12__0434/tests/x86/safe/safe037_power.opt.goto_ALL_CLAIMS_2012-10-14_001931_KkHssP.log</t>
  </si>
  <si>
    <t>/nas/mictau/XP_2012_01_12__0434/tests/x86/safe/safe037_pso.goto_ALL_CLAIMS_2012-10-14_001859_DMwryD.log</t>
  </si>
  <si>
    <t>/nas/mictau/XP_2012_01_12__0434/tests/x86/safe/safe037_pso.oepc.goto_ALL_CLAIMS_2012-10-14_001903_rYZ6BO.log</t>
  </si>
  <si>
    <t>/nas/mictau/XP_2012_01_12__0434/tests/x86/safe/safe037_pso.opt.goto_ALL_CLAIMS_2012-10-14_001906_PyO8ze.log</t>
  </si>
  <si>
    <t>/nas/mictau/XP_2012_01_12__0434/tests/x86/safe/safe037_rmo.goto_ALL_CLAIMS_2012-10-14_001911_PXYuxs.log</t>
  </si>
  <si>
    <t>/nas/mictau/XP_2012_01_12__0434/tests/x86/safe/safe037_rmo.oepc.goto_ALL_CLAIMS_2012-10-14_001914_Fav78B.log</t>
  </si>
  <si>
    <t>/nas/mictau/XP_2012_01_12__0434/tests/x86/safe/safe037_rmo.opt.goto_ALL_CLAIMS_2012-10-14_001918_tULSwI.log</t>
  </si>
  <si>
    <t>/nas/mictau/XP_2012_01_12__0434/tests/x86/safe/safe037_sc.goto_ALL_CLAIMS_2012-10-14_001718_JAMGGz.log</t>
  </si>
  <si>
    <t>/nas/mictau/XP_2012_01_12__0434/tests/x86/safe/safe037_tso.cav11.goto_ALL_CLAIMS_2012-10-14_001722_IvNA98.log</t>
  </si>
  <si>
    <t>/nas/mictau/XP_2012_01_12__0434/tests/x86/safe/safe037_tso.goto_ALL_CLAIMS_2012-10-14_001847_Rjs6nE.log</t>
  </si>
  <si>
    <t>/nas/mictau/XP_2012_01_12__0434/tests/x86/safe/safe035_tso.oepc.goto_ALL_CLAIMS_2012-10-14_001416_06gpLC.log</t>
  </si>
  <si>
    <t>/nas/mictau/XP_2012_01_12__0434/tests/x86/safe/safe035_tso.opt.goto_ALL_CLAIMS_2012-10-14_001419_WX1wUX.log</t>
  </si>
  <si>
    <t>/nas/mictau/XP_2012_01_12__0434/tests/x86/safe/safe036_power.goto_ALL_CLAIMS_2012-10-14_001706_YUaOVn.log</t>
  </si>
  <si>
    <t>x86/safe/safe036</t>
  </si>
  <si>
    <t>/nas/mictau/XP_2012_01_12__0434/tests/x86/safe/safe036_power.oepc.goto_ALL_CLAIMS_2012-10-14_001710_1Lm9OP.log</t>
  </si>
  <si>
    <t>/nas/mictau/XP_2012_01_12__0434/tests/x86/thin/thin002_power.goto_ALL_CLAIMS_2012-10-13_224430_Ger0X3.log</t>
  </si>
  <si>
    <t>x86/thin/thin002</t>
  </si>
  <si>
    <t>/nas/mictau/XP_2012_01_12__0434/tests/x86/safe/safe037_tso.oepc.goto_ALL_CLAIMS_2012-10-14_001851_LqTKV0.log</t>
  </si>
  <si>
    <t>/nas/mictau/XP_2012_01_12__0434/tests/x86/safe/safe037_tso.opt.goto_ALL_CLAIMS_2012-10-14_001855_iZkClZ.log</t>
  </si>
  <si>
    <t>/nas/mictau/XP_2012_01_12__0434/tests/x86/thin/thin000_power.goto_ALL_CLAIMS_2012-10-13_224138_wD3EA4.log</t>
  </si>
  <si>
    <t>x86/thin/thin000</t>
  </si>
  <si>
    <t>/nas/mictau/XP_2012_01_12__0434/tests/x86/thin/thin000_power.oepc.goto_ALL_CLAIMS_2012-10-13_224147_8vHlqD.log</t>
  </si>
  <si>
    <t>/nas/mictau/XP_2012_01_12__0434/tests/x86/thin/thin000_power.opt.goto_ALL_CLAIMS_2012-10-13_224150_SD7uKm.log</t>
  </si>
  <si>
    <t>/nas/mictau/XP_2012_01_12__0434/tests/x86/thin/thin000_pso.goto_ALL_CLAIMS_2012-10-13_224113_vjluRH.log</t>
  </si>
  <si>
    <t>/nas/mictau/XP_2012_01_12__0434/tests/x86/thin/thin000_pso.oepc.goto_ALL_CLAIMS_2012-10-13_224118_ZolzRW.log</t>
  </si>
  <si>
    <t>/nas/mictau/XP_2012_01_12__0434/tests/x86/thin/thin000_pso.opt.goto_ALL_CLAIMS_2012-10-13_224121_z4pDZP.log</t>
  </si>
  <si>
    <t>/nas/mictau/XP_2012_01_12__0434/tests/x86/thin/thin000_rmo.goto_ALL_CLAIMS_2012-10-13_224125_XLEy0u.log</t>
  </si>
  <si>
    <t>/nas/mictau/XP_2012_01_12__0434/tests/x86/thin/thin000_rmo.oepc.goto_ALL_CLAIMS_2012-10-13_224129_ryR06M.log</t>
  </si>
  <si>
    <t>/nas/mictau/XP_2012_01_12__0434/tests/x86/thin/thin000_rmo.opt.goto_ALL_CLAIMS_2012-10-13_224134_9XOMZq.log</t>
  </si>
  <si>
    <t>/nas/mictau/XP_2012_01_12__0434/tests/x86/thin/thin000_sc.goto_ALL_CLAIMS_2012-10-13_224045_3W1uow.log</t>
  </si>
  <si>
    <t>/nas/mictau/XP_2012_01_12__0434/tests/x86/thin/thin000_tso.cav11.goto_ALL_CLAIMS_2012-10-13_224049_S3flwD.log</t>
  </si>
  <si>
    <t>/nas/mictau/XP_2012_01_12__0434/tests/x86/thin/thin000_tso.goto_ALL_CLAIMS_2012-10-13_224057_k1IuEW.log</t>
  </si>
  <si>
    <t>/nas/mictau/XP_2012_01_12__0434/tests/x86/thin/thin000_tso.oepc.goto_ALL_CLAIMS_2012-10-13_224100_kMxGAu.log</t>
  </si>
  <si>
    <t>/nas/mictau/XP_2012_01_12__0434/tests/x86/safe/safe036_tso.oepc.goto_ALL_CLAIMS_2012-10-14_001637_NKrnih.log</t>
  </si>
  <si>
    <t>/nas/mictau/XP_2012_01_12__0434/tests/x86/thin/thin002_tso.opt.goto_ALL_CLAIMS_2012-10-13_224359_Yb38l2.log</t>
  </si>
  <si>
    <t>cav-11 TSO</t>
    <phoneticPr fontId="1" type="noConversion"/>
  </si>
  <si>
    <t>combined</t>
    <phoneticPr fontId="1" type="noConversion"/>
  </si>
  <si>
    <t>full tso</t>
    <phoneticPr fontId="1" type="noConversion"/>
  </si>
  <si>
    <t>full pso</t>
    <phoneticPr fontId="1" type="noConversion"/>
  </si>
  <si>
    <t>/nas/mictau/XP_2012_01_12__0434/tests/x86/thin/thin000_tso.opt.goto_ALL_CLAIMS_2012-10-13_224105_ECx5Lv.log</t>
  </si>
  <si>
    <t>/nas/mictau/XP_2012_01_12__0434/tests/x86/thin/thin001_power.goto_ALL_CLAIMS_2012-10-13_224247_L0CQ48.log</t>
  </si>
  <si>
    <t>x86/thin/thin001</t>
  </si>
  <si>
    <t>/nas/mictau/XP_2012_01_12__0434/tests/x86/thin/thin001_power.oepc.goto_ALL_CLAIMS_2012-10-13_224304_kKXD7E.log</t>
  </si>
  <si>
    <t>/nas/mictau/XP_2012_01_12__0434/tests/x86/thin/thin001_power.opt.goto_ALL_CLAIMS_2012-10-13_224309_Rodcco.log</t>
  </si>
  <si>
    <t>/nas/mictau/XP_2012_01_12__0434/tests/x86/thin/thin001_pso.goto_ALL_CLAIMS_2012-10-13_224225_qIpKT3.log</t>
  </si>
  <si>
    <t>/nas/mictau/XP_2012_01_12__0434/tests/x86/thin/thin001_pso.oepc.goto_ALL_CLAIMS_2012-10-13_224228_ajqhJF.log</t>
  </si>
  <si>
    <t>/nas/mictau/XP_2012_01_12__0434/tests/x86/thin/thin001_pso.opt.goto_ALL_CLAIMS_2012-10-13_224230_b3sDbk.log</t>
  </si>
  <si>
    <t>/nas/mictau/XP_2012_01_12__0434/tests/x86/thin/thin001_rmo.goto_ALL_CLAIMS_2012-10-13_224234_sNs0kP.log</t>
  </si>
  <si>
    <t>/nas/mictau/XP_2012_01_12__0434/tests/x86/thin/thin001_rmo.oepc.goto_ALL_CLAIMS_2012-10-13_224239_PcQ8aT.log</t>
  </si>
  <si>
    <t>/nas/mictau/XP_2012_01_12__0434/tests/x86/thin/thin001_rmo.opt.goto_ALL_CLAIMS_2012-10-13_224243_shfpvn.log</t>
  </si>
  <si>
    <t>/nas/mictau/XP_2012_01_12__0434/tests/x86/thin/thin001_sc.goto_ALL_CLAIMS_2012-10-13_224156_hH09Gb.log</t>
  </si>
  <si>
    <t>/nas/mictau/XP_2012_01_12__0434/tests/x86/thin/thin001_tso.cav11.goto_ALL_CLAIMS_2012-10-13_224159_TublPc.log</t>
  </si>
  <si>
    <t>/nas/mictau/XP_2012_01_12__0434/tests/x86/thin/thin001_tso.goto_ALL_CLAIMS_2012-10-13_224217_kAINro.log</t>
  </si>
  <si>
    <t>/nas/mictau/XP_2012_01_12__0434/tests/x86/thin/thin001_tso.oepc.goto_ALL_CLAIMS_2012-10-13_224219_MSzu0y.log</t>
  </si>
  <si>
    <t>/nas/mictau/XP_2012_01_12__0434/tests/x86/thin/thin001_tso.opt.goto_ALL_CLAIMS_2012-10-13_224222_foM39J.log</t>
  </si>
  <si>
    <t>full rmo</t>
    <phoneticPr fontId="1" type="noConversion"/>
  </si>
  <si>
    <t>full power</t>
    <phoneticPr fontId="1" type="noConversion"/>
  </si>
  <si>
    <t>one tso</t>
    <phoneticPr fontId="1" type="noConversion"/>
  </si>
  <si>
    <t>one pso</t>
    <phoneticPr fontId="1" type="noConversion"/>
  </si>
  <si>
    <t>one rmo</t>
    <phoneticPr fontId="1" type="noConversion"/>
  </si>
  <si>
    <t>one power</t>
    <phoneticPr fontId="1" type="noConversion"/>
  </si>
  <si>
    <t>opt tso</t>
    <phoneticPr fontId="1" type="noConversion"/>
  </si>
  <si>
    <t>opt pso</t>
    <phoneticPr fontId="1" type="noConversion"/>
  </si>
  <si>
    <t>opt rmo</t>
    <phoneticPr fontId="1" type="noConversion"/>
  </si>
  <si>
    <t>opt power</t>
    <phoneticPr fontId="1" type="noConversion"/>
  </si>
  <si>
    <t>cav11 vs. tso.opt</t>
    <phoneticPr fontId="1" type="noConversion"/>
  </si>
  <si>
    <t>full vs. oepc, all</t>
    <phoneticPr fontId="1" type="noConversion"/>
  </si>
  <si>
    <t>full vs. opt, all</t>
    <phoneticPr fontId="1" type="noConversion"/>
  </si>
  <si>
    <t>overall cav11 vs. tso.opt</t>
    <phoneticPr fontId="1" type="noConversion"/>
  </si>
  <si>
    <t>overall full vs. oepc</t>
    <phoneticPr fontId="1" type="noConversion"/>
  </si>
  <si>
    <t>overall full vs. opt</t>
    <phoneticPr fontId="1" type="noConversion"/>
  </si>
  <si>
    <t>oepc vs. opt, all</t>
    <phoneticPr fontId="1" type="noConversion"/>
  </si>
  <si>
    <t>overall oepc vs. opt</t>
    <phoneticPr fontId="1" type="noConversion"/>
  </si>
  <si>
    <t>total full</t>
    <phoneticPr fontId="1" type="noConversion"/>
  </si>
  <si>
    <t>total oepc</t>
    <phoneticPr fontId="1" type="noConversion"/>
  </si>
  <si>
    <t>total opt</t>
    <phoneticPr fontId="1" type="noConversion"/>
  </si>
  <si>
    <t>/nas/mictau/XP_2012_01_12__0434/tests/x86/thin/thin002_power.oepc.goto_ALL_CLAIMS_2012-10-13_224450_KrpGTM.log</t>
  </si>
  <si>
    <t>/nas/mictau/XP_2012_01_12__0434/tests/x86/thin/thin002_power.opt.goto_ALL_CLAIMS_2012-10-13_224454_P7QeCQ.log</t>
  </si>
  <si>
    <t>/nas/mictau/XP_2012_01_12__0434/tests/x86/thin/thin002_pso.goto_ALL_CLAIMS_2012-10-13_224402_LP2WQR.log</t>
  </si>
  <si>
    <t>/nas/mictau/XP_2012_01_12__0434/tests/x86/thin/thin002_pso.oepc.goto_ALL_CLAIMS_2012-10-13_224405_8tgad8.log</t>
  </si>
  <si>
    <t>/nas/mictau/XP_2012_01_12__0434/tests/x86/thin/thin002_pso.opt.goto_ALL_CLAIMS_2012-10-13_224408_E2eDWU.log</t>
  </si>
  <si>
    <t>/nas/mictau/XP_2012_01_12__0434/tests/x86/thin/thin002_rmo.goto_ALL_CLAIMS_2012-10-13_224411_H346Ya.log</t>
  </si>
  <si>
    <t>/nas/mictau/XP_2012_01_12__0434/tests/x86/thin/thin002_rmo.oepc.goto_ALL_CLAIMS_2012-10-13_224423_ecbIYf.log</t>
  </si>
  <si>
    <t>/nas/mictau/XP_2012_01_12__0434/tests/x86/thin/thin002_rmo.opt.goto_ALL_CLAIMS_2012-10-13_224426_nmuSYf.log</t>
  </si>
  <si>
    <t>/nas/mictau/XP_2012_01_12__0434/tests/x86/thin/thin002_sc.goto_ALL_CLAIMS_2012-10-13_224313_1fyNrp.log</t>
  </si>
  <si>
    <t>/nas/mictau/XP_2012_01_12__0434/tests/x86/thin/thin002_tso.cav11.goto_ALL_CLAIMS_2012-10-13_224317_qgY6Tf.log</t>
  </si>
  <si>
    <t>/nas/mictau/XP_2012_01_12__0434/tests/x86/thin/thin002_tso.goto_ALL_CLAIMS_2012-10-13_224353_vxrSZO.log</t>
  </si>
  <si>
    <t>/nas/mictau/XP_2012_01_12__0434/tests/x86/thin/thin002_tso.oepc.goto_ALL_CLAIMS_2012-10-13_224356_GPLPuh.log</t>
  </si>
</sst>
</file>

<file path=xl/styles.xml><?xml version="1.0" encoding="utf-8"?>
<styleSheet xmlns="http://schemas.openxmlformats.org/spreadsheetml/2006/main">
  <fonts count="2">
    <font>
      <sz val="10"/>
      <name val="Verdana"/>
    </font>
    <font>
      <sz val="8"/>
      <name val="Verdan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2" fontId="0" fillId="0" borderId="0" xfId="0" applyNumberFormat="1"/>
  </cellXfs>
  <cellStyles count="1">
    <cellStyle name="Standard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O7771"/>
  <sheetViews>
    <sheetView tabSelected="1" topLeftCell="D1" workbookViewId="0">
      <selection activeCell="O23" sqref="O23"/>
    </sheetView>
  </sheetViews>
  <sheetFormatPr baseColWidth="10" defaultRowHeight="13"/>
  <cols>
    <col min="2" max="2" width="22.42578125" customWidth="1"/>
    <col min="9" max="9" width="10.7109375" style="1"/>
    <col min="10" max="10" width="14" customWidth="1"/>
    <col min="12" max="12" width="16.140625" customWidth="1"/>
    <col min="14" max="14" width="19.42578125" customWidth="1"/>
  </cols>
  <sheetData>
    <row r="1" spans="1:15">
      <c r="A1" t="s">
        <v>5</v>
      </c>
      <c r="B1" t="s">
        <v>6</v>
      </c>
      <c r="C1" t="s">
        <v>7</v>
      </c>
      <c r="D1" t="s">
        <v>8</v>
      </c>
      <c r="E1" t="s">
        <v>8334</v>
      </c>
      <c r="F1" t="s">
        <v>9</v>
      </c>
      <c r="G1" t="s">
        <v>10</v>
      </c>
      <c r="H1" t="s">
        <v>11</v>
      </c>
      <c r="I1" s="1" t="s">
        <v>12</v>
      </c>
      <c r="N1" t="s">
        <v>8366</v>
      </c>
      <c r="O1">
        <f>SUMIF(L:L,"cav11 vs. tso.opt",M:M)/555</f>
        <v>333.55640296035358</v>
      </c>
    </row>
    <row r="2" spans="1:15">
      <c r="A2" t="s">
        <v>13</v>
      </c>
      <c r="B2" t="s">
        <v>14</v>
      </c>
      <c r="C2" t="s">
        <v>15</v>
      </c>
      <c r="D2" t="s">
        <v>16</v>
      </c>
      <c r="E2" t="str">
        <f>CONCATENATE(C2,".",D2)</f>
        <v>power.full</v>
      </c>
      <c r="F2" t="s">
        <v>17</v>
      </c>
      <c r="G2">
        <v>99.5</v>
      </c>
      <c r="H2">
        <v>0.04</v>
      </c>
      <c r="I2" s="1">
        <v>3.98</v>
      </c>
      <c r="L2" t="s">
        <v>8363</v>
      </c>
      <c r="M2">
        <f>K3/K12</f>
        <v>313.71428571428572</v>
      </c>
      <c r="N2" t="s">
        <v>8367</v>
      </c>
      <c r="O2">
        <f>SUMIF(L:L,"full vs. oepc, all",M:M)/(555*4)</f>
        <v>9.8544711183898173</v>
      </c>
    </row>
    <row r="3" spans="1:15">
      <c r="A3" t="s">
        <v>18</v>
      </c>
      <c r="B3" t="s">
        <v>14</v>
      </c>
      <c r="C3" t="s">
        <v>15</v>
      </c>
      <c r="D3" t="s">
        <v>19</v>
      </c>
      <c r="E3" t="str">
        <f t="shared" ref="E3:E66" si="0">CONCATENATE(C3,".",D3)</f>
        <v>power.oepc</v>
      </c>
      <c r="F3" t="s">
        <v>17</v>
      </c>
      <c r="G3">
        <v>90.25</v>
      </c>
      <c r="H3">
        <v>0.04</v>
      </c>
      <c r="I3" s="1">
        <v>3.61</v>
      </c>
      <c r="J3" t="s">
        <v>8333</v>
      </c>
      <c r="K3">
        <f>SUMIF(E2:E15,"tso.cav11",I2:I15)</f>
        <v>21.96</v>
      </c>
      <c r="L3" t="s">
        <v>8364</v>
      </c>
      <c r="M3">
        <f>K4/K8+K5/K9+K6/K10+K7/K11</f>
        <v>3.9953502176493867</v>
      </c>
      <c r="N3" t="s">
        <v>8368</v>
      </c>
      <c r="O3">
        <f>SUMIF(L:L,"full vs. opt, all",M:M)/(555*4)</f>
        <v>11.366281859325008</v>
      </c>
    </row>
    <row r="4" spans="1:15">
      <c r="A4" t="s">
        <v>20</v>
      </c>
      <c r="B4" t="s">
        <v>14</v>
      </c>
      <c r="C4" t="s">
        <v>15</v>
      </c>
      <c r="D4" t="s">
        <v>21</v>
      </c>
      <c r="E4" t="str">
        <f t="shared" si="0"/>
        <v>power.opt</v>
      </c>
      <c r="F4" t="s">
        <v>17</v>
      </c>
      <c r="G4">
        <v>106.25</v>
      </c>
      <c r="H4">
        <v>0.04</v>
      </c>
      <c r="I4" s="1">
        <v>4.25</v>
      </c>
      <c r="J4" t="s">
        <v>8335</v>
      </c>
      <c r="K4">
        <f>SUMIF(E2:E15,"tso.full",I2:I15)</f>
        <v>0.08</v>
      </c>
      <c r="L4" t="s">
        <v>8365</v>
      </c>
      <c r="M4">
        <f>K4/K12+K5/K13+K6/K14+K7/K15</f>
        <v>4.2459943977591035</v>
      </c>
      <c r="N4" t="s">
        <v>8370</v>
      </c>
      <c r="O4">
        <f>SUMIF(L:L,"oepc vs. opt, all",M:M)/(555*4)</f>
        <v>1.2638507789512377</v>
      </c>
    </row>
    <row r="5" spans="1:15">
      <c r="A5" t="s">
        <v>22</v>
      </c>
      <c r="B5" t="s">
        <v>14</v>
      </c>
      <c r="C5" t="s">
        <v>23</v>
      </c>
      <c r="D5" t="s">
        <v>16</v>
      </c>
      <c r="E5" t="str">
        <f t="shared" si="0"/>
        <v>pso.full</v>
      </c>
      <c r="F5" t="s">
        <v>24</v>
      </c>
      <c r="G5">
        <v>2.25</v>
      </c>
      <c r="H5">
        <v>0.04</v>
      </c>
      <c r="I5" s="1">
        <v>0.09</v>
      </c>
      <c r="J5" t="s">
        <v>8336</v>
      </c>
      <c r="K5">
        <f>SUMIF(E2:E15,"pso.full",I2:I15)</f>
        <v>0.09</v>
      </c>
      <c r="L5" t="s">
        <v>8369</v>
      </c>
      <c r="M5">
        <f>K8/K12+K9/K13+K10/K14+K11/K15</f>
        <v>4.2383006535947709</v>
      </c>
    </row>
    <row r="6" spans="1:15">
      <c r="A6" t="s">
        <v>25</v>
      </c>
      <c r="B6" t="s">
        <v>14</v>
      </c>
      <c r="C6" t="s">
        <v>23</v>
      </c>
      <c r="D6" t="s">
        <v>19</v>
      </c>
      <c r="E6" t="str">
        <f t="shared" si="0"/>
        <v>pso.oepc</v>
      </c>
      <c r="F6" t="s">
        <v>24</v>
      </c>
      <c r="G6">
        <v>2.25</v>
      </c>
      <c r="H6">
        <v>0.04</v>
      </c>
      <c r="I6" s="1">
        <v>0.09</v>
      </c>
      <c r="J6" t="s">
        <v>8353</v>
      </c>
      <c r="K6">
        <f>SUMIF(E2:E15,"rmo.full",I2:I15)</f>
        <v>0.06</v>
      </c>
      <c r="N6" t="s">
        <v>8371</v>
      </c>
      <c r="O6">
        <f>SUMIF(E:E,"power.full",I:I)+SUMIF(E:E,"pso.full",I:I)+SUMIF(E:E,"rmo.full",I:I)+SUMIF(E:E,"tso.full",I:I)</f>
        <v>25124.07</v>
      </c>
    </row>
    <row r="7" spans="1:15">
      <c r="A7" t="s">
        <v>49</v>
      </c>
      <c r="B7" t="s">
        <v>14</v>
      </c>
      <c r="C7" t="s">
        <v>23</v>
      </c>
      <c r="D7" t="s">
        <v>21</v>
      </c>
      <c r="E7" t="str">
        <f t="shared" si="0"/>
        <v>pso.opt</v>
      </c>
      <c r="F7" t="s">
        <v>24</v>
      </c>
      <c r="G7">
        <v>1.5</v>
      </c>
      <c r="H7">
        <v>0.04</v>
      </c>
      <c r="I7" s="1">
        <v>0.06</v>
      </c>
      <c r="J7" t="s">
        <v>8354</v>
      </c>
      <c r="K7">
        <f>SUMIF(E2:E15,"power.full",I2:I15)</f>
        <v>3.98</v>
      </c>
      <c r="L7" t="s">
        <v>26</v>
      </c>
      <c r="M7">
        <f>K4/K8</f>
        <v>1.1428571428571428</v>
      </c>
      <c r="N7" t="s">
        <v>8372</v>
      </c>
      <c r="O7">
        <f>SUMIF(E:E,"power.oepc",I:I)+SUMIF(E:E,"pso.oepc",I:I)+SUMIF(E:E,"rmo.oepc",I:I)+SUMIF(E:E,"tso.oepc",I:I)</f>
        <v>4660.199999999998</v>
      </c>
    </row>
    <row r="8" spans="1:15">
      <c r="A8" t="s">
        <v>50</v>
      </c>
      <c r="B8" t="s">
        <v>14</v>
      </c>
      <c r="C8" t="s">
        <v>51</v>
      </c>
      <c r="D8" t="s">
        <v>16</v>
      </c>
      <c r="E8" t="str">
        <f t="shared" si="0"/>
        <v>rmo.full</v>
      </c>
      <c r="F8" t="s">
        <v>24</v>
      </c>
      <c r="G8">
        <v>1.5</v>
      </c>
      <c r="H8">
        <v>0.04</v>
      </c>
      <c r="I8" s="1">
        <v>0.06</v>
      </c>
      <c r="J8" t="s">
        <v>8355</v>
      </c>
      <c r="K8">
        <f>SUMIF(E2:E15,"tso.oepc",I2:I15)</f>
        <v>7.0000000000000007E-2</v>
      </c>
      <c r="L8" t="s">
        <v>27</v>
      </c>
      <c r="M8">
        <f t="shared" ref="M8:M10" si="1">K5/K9</f>
        <v>1</v>
      </c>
      <c r="N8" t="s">
        <v>8373</v>
      </c>
      <c r="O8">
        <f>SUMIF(E:E,"power.opt",I:I)+SUMIF(E:E,"pso.opt",I:I)+SUMIF(E:E,"rmo.opt",I:I)+SUMIF(E:E,"tso.opt",I:I)</f>
        <v>4120.7799999999961</v>
      </c>
    </row>
    <row r="9" spans="1:15">
      <c r="A9" t="s">
        <v>52</v>
      </c>
      <c r="B9" t="s">
        <v>14</v>
      </c>
      <c r="C9" t="s">
        <v>51</v>
      </c>
      <c r="D9" t="s">
        <v>19</v>
      </c>
      <c r="E9" t="str">
        <f t="shared" si="0"/>
        <v>rmo.oepc</v>
      </c>
      <c r="F9" t="s">
        <v>24</v>
      </c>
      <c r="G9">
        <v>2</v>
      </c>
      <c r="H9">
        <v>0.04</v>
      </c>
      <c r="I9" s="1">
        <v>0.08</v>
      </c>
      <c r="J9" t="s">
        <v>8356</v>
      </c>
      <c r="K9">
        <f>SUMIF(E2:E15,"pso.oepc",I2:I15)</f>
        <v>0.09</v>
      </c>
      <c r="L9" t="s">
        <v>28</v>
      </c>
      <c r="M9">
        <f t="shared" si="1"/>
        <v>0.75</v>
      </c>
    </row>
    <row r="10" spans="1:15">
      <c r="A10" t="s">
        <v>53</v>
      </c>
      <c r="B10" t="s">
        <v>14</v>
      </c>
      <c r="C10" t="s">
        <v>51</v>
      </c>
      <c r="D10" t="s">
        <v>21</v>
      </c>
      <c r="E10" t="str">
        <f t="shared" si="0"/>
        <v>rmo.opt</v>
      </c>
      <c r="F10" t="s">
        <v>24</v>
      </c>
      <c r="G10">
        <v>2.25</v>
      </c>
      <c r="H10">
        <v>0.04</v>
      </c>
      <c r="I10" s="1">
        <v>0.09</v>
      </c>
      <c r="J10" t="s">
        <v>8357</v>
      </c>
      <c r="K10">
        <f>SUMIF(E2:E15,"rmo.oepc",I2:I15)</f>
        <v>0.08</v>
      </c>
      <c r="L10" t="s">
        <v>29</v>
      </c>
      <c r="M10">
        <f t="shared" si="1"/>
        <v>1.1024930747922439</v>
      </c>
    </row>
    <row r="11" spans="1:15">
      <c r="A11" t="s">
        <v>54</v>
      </c>
      <c r="B11" t="s">
        <v>14</v>
      </c>
      <c r="C11" t="s">
        <v>55</v>
      </c>
      <c r="D11" t="s">
        <v>56</v>
      </c>
      <c r="E11" t="str">
        <f t="shared" si="0"/>
        <v>sc.none</v>
      </c>
      <c r="F11" t="s">
        <v>24</v>
      </c>
      <c r="I11" s="1">
        <v>0.04</v>
      </c>
      <c r="J11" t="s">
        <v>8358</v>
      </c>
      <c r="K11">
        <f>SUMIF(E2:E15,"power.oepc",I2:I15)</f>
        <v>3.61</v>
      </c>
    </row>
    <row r="12" spans="1:15">
      <c r="A12" t="s">
        <v>57</v>
      </c>
      <c r="B12" t="s">
        <v>14</v>
      </c>
      <c r="C12" t="s">
        <v>58</v>
      </c>
      <c r="D12" t="s">
        <v>59</v>
      </c>
      <c r="E12" t="str">
        <f t="shared" si="0"/>
        <v>tso.cav11</v>
      </c>
      <c r="F12" t="s">
        <v>17</v>
      </c>
      <c r="G12">
        <v>549</v>
      </c>
      <c r="H12">
        <v>0.04</v>
      </c>
      <c r="I12" s="1">
        <v>21.96</v>
      </c>
      <c r="J12" t="s">
        <v>8359</v>
      </c>
      <c r="K12">
        <f>SUMIF(E2:E15,"tso.opt",I2:I15)</f>
        <v>7.0000000000000007E-2</v>
      </c>
      <c r="L12" t="s">
        <v>30</v>
      </c>
      <c r="M12">
        <f>K4/K12</f>
        <v>1.1428571428571428</v>
      </c>
      <c r="N12" t="s">
        <v>34</v>
      </c>
      <c r="O12">
        <f>SUMIF(L:L,"full vs. oepc, tso",M:M)/555</f>
        <v>2.970061088140342</v>
      </c>
    </row>
    <row r="13" spans="1:15">
      <c r="A13" t="s">
        <v>3</v>
      </c>
      <c r="B13" t="s">
        <v>14</v>
      </c>
      <c r="C13" t="s">
        <v>58</v>
      </c>
      <c r="D13" t="s">
        <v>16</v>
      </c>
      <c r="E13" t="str">
        <f t="shared" si="0"/>
        <v>tso.full</v>
      </c>
      <c r="F13" t="s">
        <v>24</v>
      </c>
      <c r="G13">
        <v>2</v>
      </c>
      <c r="H13">
        <v>0.04</v>
      </c>
      <c r="I13" s="1">
        <v>0.08</v>
      </c>
      <c r="J13" t="s">
        <v>8360</v>
      </c>
      <c r="K13">
        <f>SUMIF(E2:E15,"pso.opt",I2:I15)</f>
        <v>0.06</v>
      </c>
      <c r="L13" t="s">
        <v>33</v>
      </c>
      <c r="M13">
        <f t="shared" ref="M13:M15" si="2">K5/K13</f>
        <v>1.5</v>
      </c>
      <c r="N13" t="s">
        <v>35</v>
      </c>
      <c r="O13">
        <f>SUMIF(L:L,"full vs. opt, tso",M:M)/555</f>
        <v>3.6327571441274165</v>
      </c>
    </row>
    <row r="14" spans="1:15">
      <c r="A14" t="s">
        <v>4</v>
      </c>
      <c r="B14" t="s">
        <v>14</v>
      </c>
      <c r="C14" t="s">
        <v>58</v>
      </c>
      <c r="D14" t="s">
        <v>19</v>
      </c>
      <c r="E14" t="str">
        <f t="shared" si="0"/>
        <v>tso.oepc</v>
      </c>
      <c r="F14" t="s">
        <v>24</v>
      </c>
      <c r="G14">
        <v>1.75</v>
      </c>
      <c r="H14">
        <v>0.04</v>
      </c>
      <c r="I14" s="1">
        <v>7.0000000000000007E-2</v>
      </c>
      <c r="J14" t="s">
        <v>8361</v>
      </c>
      <c r="K14">
        <f>SUMIF(E2:E15,"rmo.opt",I2:I15)</f>
        <v>0.09</v>
      </c>
      <c r="L14" t="s">
        <v>32</v>
      </c>
      <c r="M14">
        <f t="shared" si="2"/>
        <v>0.66666666666666663</v>
      </c>
    </row>
    <row r="15" spans="1:15">
      <c r="A15" t="s">
        <v>41</v>
      </c>
      <c r="B15" t="s">
        <v>14</v>
      </c>
      <c r="C15" t="s">
        <v>58</v>
      </c>
      <c r="D15" t="s">
        <v>21</v>
      </c>
      <c r="E15" t="str">
        <f t="shared" si="0"/>
        <v>tso.opt</v>
      </c>
      <c r="F15" t="s">
        <v>24</v>
      </c>
      <c r="G15">
        <v>1.75</v>
      </c>
      <c r="H15">
        <v>0.04</v>
      </c>
      <c r="I15" s="1">
        <v>7.0000000000000007E-2</v>
      </c>
      <c r="J15" t="s">
        <v>8362</v>
      </c>
      <c r="K15">
        <f>SUMIF(E2:E15,"power.opt",I2:I15)</f>
        <v>4.25</v>
      </c>
      <c r="L15" t="s">
        <v>31</v>
      </c>
      <c r="M15">
        <f t="shared" si="2"/>
        <v>0.93647058823529417</v>
      </c>
      <c r="N15" t="s">
        <v>36</v>
      </c>
      <c r="O15">
        <f>SUMIF(L:L,"full vs. oepc, pso",M:M)/555</f>
        <v>5.5355534441440595</v>
      </c>
    </row>
    <row r="16" spans="1:15">
      <c r="A16" t="s">
        <v>42</v>
      </c>
      <c r="B16" t="s">
        <v>43</v>
      </c>
      <c r="C16" t="s">
        <v>15</v>
      </c>
      <c r="D16" t="s">
        <v>16</v>
      </c>
      <c r="E16" t="str">
        <f t="shared" si="0"/>
        <v>power.full</v>
      </c>
      <c r="F16" t="s">
        <v>17</v>
      </c>
      <c r="G16">
        <v>338.66666666666703</v>
      </c>
      <c r="H16">
        <v>0.09</v>
      </c>
      <c r="I16" s="1">
        <v>30.48</v>
      </c>
      <c r="L16" t="s">
        <v>8363</v>
      </c>
      <c r="M16">
        <f t="shared" ref="M16:M79" si="3">K17/K26</f>
        <v>129.33333333333334</v>
      </c>
      <c r="N16" t="s">
        <v>37</v>
      </c>
      <c r="O16">
        <f>SUMIF(L:L,"full vs. opt, pso",M:M)/555</f>
        <v>7.5200273418458412</v>
      </c>
    </row>
    <row r="17" spans="1:15">
      <c r="A17" t="s">
        <v>44</v>
      </c>
      <c r="B17" t="s">
        <v>43</v>
      </c>
      <c r="C17" t="s">
        <v>15</v>
      </c>
      <c r="D17" t="s">
        <v>19</v>
      </c>
      <c r="E17" t="str">
        <f t="shared" si="0"/>
        <v>power.oepc</v>
      </c>
      <c r="F17" t="s">
        <v>17</v>
      </c>
      <c r="G17">
        <v>305.555555555556</v>
      </c>
      <c r="H17">
        <v>0.09</v>
      </c>
      <c r="I17" s="1">
        <v>27.5</v>
      </c>
      <c r="J17" t="s">
        <v>8333</v>
      </c>
      <c r="K17">
        <f t="shared" ref="K17:K80" si="4">SUMIF(E16:E29,"tso.cav11",I16:I29)</f>
        <v>7.76</v>
      </c>
      <c r="L17" t="s">
        <v>8364</v>
      </c>
      <c r="M17">
        <f t="shared" ref="M17:M80" si="5">K18/K22+K19/K23+K20/K24+K21/K25</f>
        <v>4.0250303030303032</v>
      </c>
    </row>
    <row r="18" spans="1:15">
      <c r="A18" t="s">
        <v>45</v>
      </c>
      <c r="B18" t="s">
        <v>43</v>
      </c>
      <c r="C18" t="s">
        <v>15</v>
      </c>
      <c r="D18" t="s">
        <v>21</v>
      </c>
      <c r="E18" t="str">
        <f t="shared" si="0"/>
        <v>power.opt</v>
      </c>
      <c r="F18" t="s">
        <v>17</v>
      </c>
      <c r="G18">
        <v>275.444444444444</v>
      </c>
      <c r="H18">
        <v>0.09</v>
      </c>
      <c r="I18" s="1">
        <v>24.79</v>
      </c>
      <c r="J18" t="s">
        <v>8335</v>
      </c>
      <c r="K18">
        <f t="shared" ref="K18:K81" si="6">SUMIF(E16:E29,"tso.full",I16:I29)</f>
        <v>7.0000000000000007E-2</v>
      </c>
      <c r="L18" t="s">
        <v>8365</v>
      </c>
      <c r="M18">
        <f t="shared" ref="M18:M81" si="7">K18/K26+K19/K27+K20/K28+K21/K29</f>
        <v>3.4628613688315184</v>
      </c>
      <c r="N18" t="s">
        <v>38</v>
      </c>
      <c r="O18">
        <f>SUMIF(L:L,"full vs. oepc, rmo",M:M)/555</f>
        <v>9.8270079333815019</v>
      </c>
    </row>
    <row r="19" spans="1:15">
      <c r="A19" t="s">
        <v>46</v>
      </c>
      <c r="B19" t="s">
        <v>43</v>
      </c>
      <c r="C19" t="s">
        <v>23</v>
      </c>
      <c r="D19" t="s">
        <v>16</v>
      </c>
      <c r="E19" t="str">
        <f t="shared" si="0"/>
        <v>pso.full</v>
      </c>
      <c r="F19" t="s">
        <v>24</v>
      </c>
      <c r="G19">
        <v>0.66666666666666696</v>
      </c>
      <c r="H19">
        <v>0.09</v>
      </c>
      <c r="I19" s="1">
        <v>0.06</v>
      </c>
      <c r="J19" t="s">
        <v>8336</v>
      </c>
      <c r="K19">
        <f t="shared" ref="K19:K82" si="8">SUMIF(E16:E29,"pso.full",I16:I29)</f>
        <v>0.06</v>
      </c>
      <c r="L19" t="s">
        <v>8369</v>
      </c>
      <c r="M19">
        <f t="shared" ref="M19:M82" si="9">K22/K26+K23/K27+K24/K28+K25/K29</f>
        <v>3.3093182734973778</v>
      </c>
      <c r="N19" t="s">
        <v>0</v>
      </c>
      <c r="O19">
        <f>SUMIF(L:L,"full vs. opt, rmo",M:M)/555</f>
        <v>11.042748634005042</v>
      </c>
    </row>
    <row r="20" spans="1:15">
      <c r="A20" t="s">
        <v>47</v>
      </c>
      <c r="B20" t="s">
        <v>43</v>
      </c>
      <c r="C20" t="s">
        <v>23</v>
      </c>
      <c r="D20" t="s">
        <v>19</v>
      </c>
      <c r="E20" t="str">
        <f t="shared" si="0"/>
        <v>pso.oepc</v>
      </c>
      <c r="F20" t="s">
        <v>24</v>
      </c>
      <c r="G20">
        <v>0.88888888888888895</v>
      </c>
      <c r="H20">
        <v>0.09</v>
      </c>
      <c r="I20" s="1">
        <v>0.08</v>
      </c>
      <c r="J20" t="s">
        <v>8353</v>
      </c>
      <c r="K20">
        <f t="shared" ref="K20:K83" si="10">SUMIF(E16:E29,"rmo.full",I16:I29)</f>
        <v>0.06</v>
      </c>
    </row>
    <row r="21" spans="1:15">
      <c r="A21" t="s">
        <v>48</v>
      </c>
      <c r="B21" t="s">
        <v>43</v>
      </c>
      <c r="C21" t="s">
        <v>23</v>
      </c>
      <c r="D21" t="s">
        <v>21</v>
      </c>
      <c r="E21" t="str">
        <f t="shared" si="0"/>
        <v>pso.opt</v>
      </c>
      <c r="F21" t="s">
        <v>24</v>
      </c>
      <c r="G21">
        <v>1.6666666666666701</v>
      </c>
      <c r="H21">
        <v>0.09</v>
      </c>
      <c r="I21" s="1">
        <v>0.15</v>
      </c>
      <c r="J21" t="s">
        <v>8354</v>
      </c>
      <c r="K21">
        <f t="shared" ref="K21:K84" si="11">SUMIF(E16:E29,"power.full",I16:I29)</f>
        <v>30.48</v>
      </c>
      <c r="L21" t="s">
        <v>26</v>
      </c>
      <c r="M21">
        <f t="shared" ref="M21:M84" si="12">K18/K22</f>
        <v>1.1666666666666667</v>
      </c>
      <c r="N21" t="s">
        <v>1</v>
      </c>
      <c r="O21">
        <f>SUMIF(L:L,"full vs. oepc, power",M:M)/555</f>
        <v>21.085262007893377</v>
      </c>
    </row>
    <row r="22" spans="1:15">
      <c r="A22" t="s">
        <v>72</v>
      </c>
      <c r="B22" t="s">
        <v>43</v>
      </c>
      <c r="C22" t="s">
        <v>51</v>
      </c>
      <c r="D22" t="s">
        <v>16</v>
      </c>
      <c r="E22" t="str">
        <f t="shared" si="0"/>
        <v>rmo.full</v>
      </c>
      <c r="F22" t="s">
        <v>24</v>
      </c>
      <c r="G22">
        <v>0.66666666666666696</v>
      </c>
      <c r="H22">
        <v>0.09</v>
      </c>
      <c r="I22" s="1">
        <v>0.06</v>
      </c>
      <c r="J22" t="s">
        <v>8355</v>
      </c>
      <c r="K22">
        <f t="shared" ref="K22:K85" si="13">SUMIF(E16:E29,"tso.oepc",I16:I29)</f>
        <v>0.06</v>
      </c>
      <c r="L22" t="s">
        <v>27</v>
      </c>
      <c r="M22">
        <f t="shared" si="12"/>
        <v>0.75</v>
      </c>
      <c r="N22" t="s">
        <v>2</v>
      </c>
      <c r="O22">
        <f>SUMIF(L:L,"full vs. opt, power",M:M)/555</f>
        <v>23.269594317321733</v>
      </c>
    </row>
    <row r="23" spans="1:15">
      <c r="A23" t="s">
        <v>73</v>
      </c>
      <c r="B23" t="s">
        <v>43</v>
      </c>
      <c r="C23" t="s">
        <v>51</v>
      </c>
      <c r="D23" t="s">
        <v>19</v>
      </c>
      <c r="E23" t="str">
        <f t="shared" si="0"/>
        <v>rmo.oepc</v>
      </c>
      <c r="F23" t="s">
        <v>24</v>
      </c>
      <c r="G23">
        <v>0.66666666666666696</v>
      </c>
      <c r="H23">
        <v>0.09</v>
      </c>
      <c r="I23" s="1">
        <v>0.06</v>
      </c>
      <c r="J23" t="s">
        <v>8356</v>
      </c>
      <c r="K23">
        <f t="shared" ref="K23:K86" si="14">SUMIF(E16:E29,"pso.oepc",I16:I29)</f>
        <v>0.08</v>
      </c>
      <c r="L23" t="s">
        <v>28</v>
      </c>
      <c r="M23">
        <f t="shared" si="12"/>
        <v>1</v>
      </c>
    </row>
    <row r="24" spans="1:15">
      <c r="A24" t="s">
        <v>74</v>
      </c>
      <c r="B24" t="s">
        <v>43</v>
      </c>
      <c r="C24" t="s">
        <v>51</v>
      </c>
      <c r="D24" t="s">
        <v>21</v>
      </c>
      <c r="E24" t="str">
        <f t="shared" si="0"/>
        <v>rmo.opt</v>
      </c>
      <c r="F24" t="s">
        <v>24</v>
      </c>
      <c r="G24">
        <v>1</v>
      </c>
      <c r="H24">
        <v>0.09</v>
      </c>
      <c r="I24" s="1">
        <v>0.09</v>
      </c>
      <c r="J24" t="s">
        <v>8357</v>
      </c>
      <c r="K24">
        <f t="shared" ref="K24:K87" si="15">SUMIF(E16:E29,"rmo.oepc",I16:I29)</f>
        <v>0.06</v>
      </c>
      <c r="L24" t="s">
        <v>29</v>
      </c>
      <c r="M24">
        <f t="shared" si="12"/>
        <v>1.1083636363636364</v>
      </c>
    </row>
    <row r="25" spans="1:15">
      <c r="A25" t="s">
        <v>75</v>
      </c>
      <c r="B25" t="s">
        <v>43</v>
      </c>
      <c r="C25" t="s">
        <v>55</v>
      </c>
      <c r="D25" t="s">
        <v>56</v>
      </c>
      <c r="E25" t="str">
        <f t="shared" si="0"/>
        <v>sc.none</v>
      </c>
      <c r="F25" t="s">
        <v>24</v>
      </c>
      <c r="I25" s="1">
        <v>0.09</v>
      </c>
      <c r="J25" t="s">
        <v>8358</v>
      </c>
      <c r="K25">
        <f t="shared" ref="K25:K88" si="16">SUMIF(E16:E29,"power.oepc",I16:I29)</f>
        <v>27.5</v>
      </c>
    </row>
    <row r="26" spans="1:15">
      <c r="A26" t="s">
        <v>76</v>
      </c>
      <c r="B26" t="s">
        <v>43</v>
      </c>
      <c r="C26" t="s">
        <v>58</v>
      </c>
      <c r="D26" t="s">
        <v>59</v>
      </c>
      <c r="E26" t="str">
        <f t="shared" si="0"/>
        <v>tso.cav11</v>
      </c>
      <c r="F26" t="s">
        <v>17</v>
      </c>
      <c r="G26">
        <v>86.2222222222222</v>
      </c>
      <c r="H26">
        <v>0.09</v>
      </c>
      <c r="I26" s="1">
        <v>7.76</v>
      </c>
      <c r="J26" t="s">
        <v>8359</v>
      </c>
      <c r="K26">
        <f t="shared" ref="K26:K89" si="17">SUMIF(E16:E29,"tso.opt",I16:I29)</f>
        <v>0.06</v>
      </c>
      <c r="L26" t="s">
        <v>30</v>
      </c>
      <c r="M26">
        <f t="shared" ref="M26:M89" si="18">K18/K26</f>
        <v>1.1666666666666667</v>
      </c>
    </row>
    <row r="27" spans="1:15">
      <c r="A27" t="s">
        <v>77</v>
      </c>
      <c r="B27" t="s">
        <v>43</v>
      </c>
      <c r="C27" t="s">
        <v>58</v>
      </c>
      <c r="D27" t="s">
        <v>16</v>
      </c>
      <c r="E27" t="str">
        <f t="shared" si="0"/>
        <v>tso.full</v>
      </c>
      <c r="F27" t="s">
        <v>24</v>
      </c>
      <c r="G27">
        <v>0.77777777777777801</v>
      </c>
      <c r="H27">
        <v>0.09</v>
      </c>
      <c r="I27" s="1">
        <v>7.0000000000000007E-2</v>
      </c>
      <c r="J27" t="s">
        <v>8360</v>
      </c>
      <c r="K27">
        <f t="shared" ref="K27:K90" si="19">SUMIF(E16:E29,"pso.opt",I16:I29)</f>
        <v>0.15</v>
      </c>
      <c r="L27" t="s">
        <v>33</v>
      </c>
      <c r="M27">
        <f t="shared" si="18"/>
        <v>0.4</v>
      </c>
    </row>
    <row r="28" spans="1:15">
      <c r="A28" t="s">
        <v>39</v>
      </c>
      <c r="B28" t="s">
        <v>43</v>
      </c>
      <c r="C28" t="s">
        <v>58</v>
      </c>
      <c r="D28" t="s">
        <v>19</v>
      </c>
      <c r="E28" t="str">
        <f t="shared" si="0"/>
        <v>tso.oepc</v>
      </c>
      <c r="F28" t="s">
        <v>24</v>
      </c>
      <c r="G28">
        <v>0.66666666666666696</v>
      </c>
      <c r="H28">
        <v>0.09</v>
      </c>
      <c r="I28" s="1">
        <v>0.06</v>
      </c>
      <c r="J28" t="s">
        <v>8361</v>
      </c>
      <c r="K28">
        <f t="shared" ref="K28:K91" si="20">SUMIF(E16:E29,"rmo.opt",I16:I29)</f>
        <v>0.09</v>
      </c>
      <c r="L28" t="s">
        <v>32</v>
      </c>
      <c r="M28">
        <f t="shared" si="18"/>
        <v>0.66666666666666663</v>
      </c>
    </row>
    <row r="29" spans="1:15">
      <c r="A29" t="s">
        <v>40</v>
      </c>
      <c r="B29" t="s">
        <v>43</v>
      </c>
      <c r="C29" t="s">
        <v>58</v>
      </c>
      <c r="D29" t="s">
        <v>21</v>
      </c>
      <c r="E29" t="str">
        <f t="shared" si="0"/>
        <v>tso.opt</v>
      </c>
      <c r="F29" t="s">
        <v>24</v>
      </c>
      <c r="G29">
        <v>0.66666666666666696</v>
      </c>
      <c r="H29">
        <v>0.09</v>
      </c>
      <c r="I29" s="1">
        <v>0.06</v>
      </c>
      <c r="J29" t="s">
        <v>8362</v>
      </c>
      <c r="K29">
        <f t="shared" ref="K29:K92" si="21">SUMIF(E16:E29,"power.opt",I16:I29)</f>
        <v>24.79</v>
      </c>
      <c r="L29" t="s">
        <v>31</v>
      </c>
      <c r="M29">
        <f t="shared" si="18"/>
        <v>1.2295280354981848</v>
      </c>
    </row>
    <row r="30" spans="1:15">
      <c r="A30" t="s">
        <v>64</v>
      </c>
      <c r="B30" t="s">
        <v>65</v>
      </c>
      <c r="C30" t="s">
        <v>15</v>
      </c>
      <c r="D30" t="s">
        <v>16</v>
      </c>
      <c r="E30" t="str">
        <f t="shared" si="0"/>
        <v>power.full</v>
      </c>
      <c r="F30" t="s">
        <v>17</v>
      </c>
      <c r="G30">
        <v>140.80000000000001</v>
      </c>
      <c r="H30">
        <v>0.15</v>
      </c>
      <c r="I30" s="1">
        <v>21.12</v>
      </c>
      <c r="L30" t="s">
        <v>8363</v>
      </c>
      <c r="M30">
        <f t="shared" ref="M30:M93" si="22">K31/K40</f>
        <v>322.36363636363637</v>
      </c>
    </row>
    <row r="31" spans="1:15">
      <c r="A31" t="s">
        <v>66</v>
      </c>
      <c r="B31" t="s">
        <v>65</v>
      </c>
      <c r="C31" t="s">
        <v>15</v>
      </c>
      <c r="D31" t="s">
        <v>19</v>
      </c>
      <c r="E31" t="str">
        <f t="shared" si="0"/>
        <v>power.oepc</v>
      </c>
      <c r="F31" t="s">
        <v>17</v>
      </c>
      <c r="G31">
        <v>45.933333333333302</v>
      </c>
      <c r="H31">
        <v>0.15</v>
      </c>
      <c r="I31" s="1">
        <v>6.89</v>
      </c>
      <c r="J31" t="s">
        <v>8333</v>
      </c>
      <c r="K31">
        <f t="shared" ref="K31:K94" si="23">SUMIF(E30:E43,"tso.cav11",I30:I43)</f>
        <v>35.46</v>
      </c>
      <c r="L31" t="s">
        <v>8364</v>
      </c>
      <c r="M31">
        <f t="shared" ref="M31:M94" si="24">K32/K36+K33/K37+K34/K38+K35/K39</f>
        <v>5.2595977607298368</v>
      </c>
    </row>
    <row r="32" spans="1:15">
      <c r="A32" t="s">
        <v>67</v>
      </c>
      <c r="B32" t="s">
        <v>65</v>
      </c>
      <c r="C32" t="s">
        <v>15</v>
      </c>
      <c r="D32" t="s">
        <v>21</v>
      </c>
      <c r="E32" t="str">
        <f t="shared" si="0"/>
        <v>power.opt</v>
      </c>
      <c r="F32" t="s">
        <v>17</v>
      </c>
      <c r="G32">
        <v>32.4</v>
      </c>
      <c r="H32">
        <v>0.15</v>
      </c>
      <c r="I32" s="1">
        <v>4.8600000000000003</v>
      </c>
      <c r="J32" t="s">
        <v>8335</v>
      </c>
      <c r="K32">
        <f t="shared" ref="K32:K95" si="25">SUMIF(E30:E43,"tso.full",I30:I43)</f>
        <v>0.12</v>
      </c>
      <c r="L32" t="s">
        <v>8365</v>
      </c>
      <c r="M32">
        <f t="shared" ref="M32:M95" si="26">K32/K40+K33/K41+K34/K42+K35/K43</f>
        <v>7.2058188724855388</v>
      </c>
    </row>
    <row r="33" spans="1:13">
      <c r="A33" t="s">
        <v>68</v>
      </c>
      <c r="B33" t="s">
        <v>65</v>
      </c>
      <c r="C33" t="s">
        <v>23</v>
      </c>
      <c r="D33" t="s">
        <v>16</v>
      </c>
      <c r="E33" t="str">
        <f t="shared" si="0"/>
        <v>pso.full</v>
      </c>
      <c r="F33" t="s">
        <v>24</v>
      </c>
      <c r="G33">
        <v>0.66666666666666696</v>
      </c>
      <c r="H33">
        <v>0.15</v>
      </c>
      <c r="I33" s="1">
        <v>0.1</v>
      </c>
      <c r="J33" t="s">
        <v>8336</v>
      </c>
      <c r="K33">
        <f t="shared" ref="K33:K96" si="27">SUMIF(E30:E43,"pso.full",I30:I43)</f>
        <v>0.1</v>
      </c>
      <c r="L33" t="s">
        <v>8369</v>
      </c>
      <c r="M33">
        <f t="shared" ref="M33:M96" si="28">K36/K40+K37/K41+K38/K42+K39/K43</f>
        <v>5.6688609744165301</v>
      </c>
    </row>
    <row r="34" spans="1:13">
      <c r="A34" t="s">
        <v>69</v>
      </c>
      <c r="B34" t="s">
        <v>65</v>
      </c>
      <c r="C34" t="s">
        <v>23</v>
      </c>
      <c r="D34" t="s">
        <v>19</v>
      </c>
      <c r="E34" t="str">
        <f t="shared" si="0"/>
        <v>pso.oepc</v>
      </c>
      <c r="F34" t="s">
        <v>24</v>
      </c>
      <c r="G34">
        <v>0.93333333333333302</v>
      </c>
      <c r="H34">
        <v>0.15</v>
      </c>
      <c r="I34" s="1">
        <v>0.14000000000000001</v>
      </c>
      <c r="J34" t="s">
        <v>8353</v>
      </c>
      <c r="K34">
        <f t="shared" ref="K34:K97" si="29">SUMIF(E30:E43,"rmo.full",I30:I43)</f>
        <v>0.12</v>
      </c>
    </row>
    <row r="35" spans="1:13">
      <c r="A35" t="s">
        <v>70</v>
      </c>
      <c r="B35" t="s">
        <v>65</v>
      </c>
      <c r="C35" t="s">
        <v>23</v>
      </c>
      <c r="D35" t="s">
        <v>21</v>
      </c>
      <c r="E35" t="str">
        <f t="shared" si="0"/>
        <v>pso.opt</v>
      </c>
      <c r="F35" t="s">
        <v>24</v>
      </c>
      <c r="G35">
        <v>0.86666666666666703</v>
      </c>
      <c r="H35">
        <v>0.15</v>
      </c>
      <c r="I35" s="1">
        <v>0.13</v>
      </c>
      <c r="J35" t="s">
        <v>8354</v>
      </c>
      <c r="K35">
        <f t="shared" ref="K35:K98" si="30">SUMIF(E30:E43,"power.full",I30:I43)</f>
        <v>21.12</v>
      </c>
      <c r="L35" t="s">
        <v>26</v>
      </c>
      <c r="M35">
        <f t="shared" ref="M35:M98" si="31">K32/K36</f>
        <v>1</v>
      </c>
    </row>
    <row r="36" spans="1:13">
      <c r="A36" t="s">
        <v>71</v>
      </c>
      <c r="B36" t="s">
        <v>65</v>
      </c>
      <c r="C36" t="s">
        <v>51</v>
      </c>
      <c r="D36" t="s">
        <v>16</v>
      </c>
      <c r="E36" t="str">
        <f t="shared" si="0"/>
        <v>rmo.full</v>
      </c>
      <c r="F36" t="s">
        <v>24</v>
      </c>
      <c r="G36">
        <v>0.8</v>
      </c>
      <c r="H36">
        <v>0.15</v>
      </c>
      <c r="I36" s="1">
        <v>0.12</v>
      </c>
      <c r="J36" t="s">
        <v>8355</v>
      </c>
      <c r="K36">
        <f t="shared" ref="K36:K99" si="32">SUMIF(E30:E43,"tso.oepc",I30:I43)</f>
        <v>0.12</v>
      </c>
      <c r="L36" t="s">
        <v>27</v>
      </c>
      <c r="M36">
        <f t="shared" si="31"/>
        <v>0.7142857142857143</v>
      </c>
    </row>
    <row r="37" spans="1:13">
      <c r="A37" t="s">
        <v>90</v>
      </c>
      <c r="B37" t="s">
        <v>65</v>
      </c>
      <c r="C37" t="s">
        <v>51</v>
      </c>
      <c r="D37" t="s">
        <v>19</v>
      </c>
      <c r="E37" t="str">
        <f t="shared" si="0"/>
        <v>rmo.oepc</v>
      </c>
      <c r="F37" t="s">
        <v>24</v>
      </c>
      <c r="G37">
        <v>1.6666666666666701</v>
      </c>
      <c r="H37">
        <v>0.15</v>
      </c>
      <c r="I37" s="1">
        <v>0.25</v>
      </c>
      <c r="J37" t="s">
        <v>8356</v>
      </c>
      <c r="K37">
        <f t="shared" ref="K37:K100" si="33">SUMIF(E30:E43,"pso.oepc",I30:I43)</f>
        <v>0.14000000000000001</v>
      </c>
      <c r="L37" t="s">
        <v>28</v>
      </c>
      <c r="M37">
        <f t="shared" si="31"/>
        <v>0.48</v>
      </c>
    </row>
    <row r="38" spans="1:13">
      <c r="A38" t="s">
        <v>91</v>
      </c>
      <c r="B38" t="s">
        <v>65</v>
      </c>
      <c r="C38" t="s">
        <v>51</v>
      </c>
      <c r="D38" t="s">
        <v>21</v>
      </c>
      <c r="E38" t="str">
        <f t="shared" si="0"/>
        <v>rmo.opt</v>
      </c>
      <c r="F38" t="s">
        <v>24</v>
      </c>
      <c r="G38">
        <v>0.8</v>
      </c>
      <c r="H38">
        <v>0.15</v>
      </c>
      <c r="I38" s="1">
        <v>0.12</v>
      </c>
      <c r="J38" t="s">
        <v>8357</v>
      </c>
      <c r="K38">
        <f t="shared" ref="K38:K101" si="34">SUMIF(E30:E43,"rmo.oepc",I30:I43)</f>
        <v>0.25</v>
      </c>
      <c r="L38" t="s">
        <v>29</v>
      </c>
      <c r="M38">
        <f t="shared" si="31"/>
        <v>3.0653120464441224</v>
      </c>
    </row>
    <row r="39" spans="1:13">
      <c r="A39" t="s">
        <v>92</v>
      </c>
      <c r="B39" t="s">
        <v>65</v>
      </c>
      <c r="C39" t="s">
        <v>55</v>
      </c>
      <c r="D39" t="s">
        <v>56</v>
      </c>
      <c r="E39" t="str">
        <f t="shared" si="0"/>
        <v>sc.none</v>
      </c>
      <c r="F39" t="s">
        <v>24</v>
      </c>
      <c r="I39" s="1">
        <v>0.15</v>
      </c>
      <c r="J39" t="s">
        <v>8358</v>
      </c>
      <c r="K39">
        <f t="shared" ref="K39:K102" si="35">SUMIF(E30:E43,"power.oepc",I30:I43)</f>
        <v>6.89</v>
      </c>
    </row>
    <row r="40" spans="1:13">
      <c r="A40" t="s">
        <v>93</v>
      </c>
      <c r="B40" t="s">
        <v>65</v>
      </c>
      <c r="C40" t="s">
        <v>58</v>
      </c>
      <c r="D40" t="s">
        <v>59</v>
      </c>
      <c r="E40" t="str">
        <f t="shared" si="0"/>
        <v>tso.cav11</v>
      </c>
      <c r="F40" t="s">
        <v>24</v>
      </c>
      <c r="G40">
        <v>236.4</v>
      </c>
      <c r="H40">
        <v>0.15</v>
      </c>
      <c r="I40" s="1">
        <v>35.46</v>
      </c>
      <c r="J40" t="s">
        <v>8359</v>
      </c>
      <c r="K40">
        <f t="shared" ref="K40:K103" si="36">SUMIF(E30:E43,"tso.opt",I30:I43)</f>
        <v>0.11</v>
      </c>
      <c r="L40" t="s">
        <v>30</v>
      </c>
      <c r="M40">
        <f t="shared" ref="M40:M103" si="37">K32/K40</f>
        <v>1.0909090909090908</v>
      </c>
    </row>
    <row r="41" spans="1:13">
      <c r="A41" t="s">
        <v>94</v>
      </c>
      <c r="B41" t="s">
        <v>65</v>
      </c>
      <c r="C41" t="s">
        <v>58</v>
      </c>
      <c r="D41" t="s">
        <v>16</v>
      </c>
      <c r="E41" t="str">
        <f t="shared" si="0"/>
        <v>tso.full</v>
      </c>
      <c r="F41" t="s">
        <v>24</v>
      </c>
      <c r="G41">
        <v>0.8</v>
      </c>
      <c r="H41">
        <v>0.15</v>
      </c>
      <c r="I41" s="1">
        <v>0.12</v>
      </c>
      <c r="J41" t="s">
        <v>8360</v>
      </c>
      <c r="K41">
        <f t="shared" ref="K41:K104" si="38">SUMIF(E30:E43,"pso.opt",I30:I43)</f>
        <v>0.13</v>
      </c>
      <c r="L41" t="s">
        <v>33</v>
      </c>
      <c r="M41">
        <f t="shared" si="37"/>
        <v>0.76923076923076927</v>
      </c>
    </row>
    <row r="42" spans="1:13">
      <c r="A42" t="s">
        <v>60</v>
      </c>
      <c r="B42" t="s">
        <v>65</v>
      </c>
      <c r="C42" t="s">
        <v>58</v>
      </c>
      <c r="D42" t="s">
        <v>19</v>
      </c>
      <c r="E42" t="str">
        <f t="shared" si="0"/>
        <v>tso.oepc</v>
      </c>
      <c r="F42" t="s">
        <v>24</v>
      </c>
      <c r="G42">
        <v>0.8</v>
      </c>
      <c r="H42">
        <v>0.15</v>
      </c>
      <c r="I42" s="1">
        <v>0.12</v>
      </c>
      <c r="J42" t="s">
        <v>8361</v>
      </c>
      <c r="K42">
        <f t="shared" ref="K42:K105" si="39">SUMIF(E30:E43,"rmo.opt",I30:I43)</f>
        <v>0.12</v>
      </c>
      <c r="L42" t="s">
        <v>32</v>
      </c>
      <c r="M42">
        <f t="shared" si="37"/>
        <v>1</v>
      </c>
    </row>
    <row r="43" spans="1:13">
      <c r="A43" t="s">
        <v>61</v>
      </c>
      <c r="B43" t="s">
        <v>65</v>
      </c>
      <c r="C43" t="s">
        <v>58</v>
      </c>
      <c r="D43" t="s">
        <v>21</v>
      </c>
      <c r="E43" t="str">
        <f t="shared" si="0"/>
        <v>tso.opt</v>
      </c>
      <c r="F43" t="s">
        <v>24</v>
      </c>
      <c r="G43">
        <v>0.73333333333333295</v>
      </c>
      <c r="H43">
        <v>0.15</v>
      </c>
      <c r="I43" s="1">
        <v>0.11</v>
      </c>
      <c r="J43" t="s">
        <v>8362</v>
      </c>
      <c r="K43">
        <f t="shared" ref="K43:K106" si="40">SUMIF(E30:E43,"power.opt",I30:I43)</f>
        <v>4.8600000000000003</v>
      </c>
      <c r="L43" t="s">
        <v>31</v>
      </c>
      <c r="M43">
        <f t="shared" si="37"/>
        <v>4.3456790123456788</v>
      </c>
    </row>
    <row r="44" spans="1:13">
      <c r="A44" t="s">
        <v>62</v>
      </c>
      <c r="B44" t="s">
        <v>63</v>
      </c>
      <c r="C44" t="s">
        <v>15</v>
      </c>
      <c r="D44" t="s">
        <v>16</v>
      </c>
      <c r="E44" t="str">
        <f t="shared" si="0"/>
        <v>power.full</v>
      </c>
      <c r="F44" t="s">
        <v>17</v>
      </c>
      <c r="G44">
        <v>35.1666666666667</v>
      </c>
      <c r="H44">
        <v>0.06</v>
      </c>
      <c r="I44" s="1">
        <v>2.11</v>
      </c>
      <c r="L44" t="s">
        <v>8363</v>
      </c>
      <c r="M44">
        <f t="shared" ref="M44:M107" si="41">K45/K54</f>
        <v>323.5</v>
      </c>
    </row>
    <row r="45" spans="1:13">
      <c r="A45" t="s">
        <v>83</v>
      </c>
      <c r="B45" t="s">
        <v>63</v>
      </c>
      <c r="C45" t="s">
        <v>15</v>
      </c>
      <c r="D45" t="s">
        <v>19</v>
      </c>
      <c r="E45" t="str">
        <f t="shared" si="0"/>
        <v>power.oepc</v>
      </c>
      <c r="F45" t="s">
        <v>17</v>
      </c>
      <c r="G45">
        <v>39.3333333333333</v>
      </c>
      <c r="H45">
        <v>0.06</v>
      </c>
      <c r="I45" s="1">
        <v>2.36</v>
      </c>
      <c r="J45" t="s">
        <v>8333</v>
      </c>
      <c r="K45">
        <f t="shared" ref="K45:K108" si="42">SUMIF(E44:E57,"tso.cav11",I44:I57)</f>
        <v>25.88</v>
      </c>
      <c r="L45" t="s">
        <v>8364</v>
      </c>
      <c r="M45">
        <f t="shared" ref="M45:M108" si="43">K46/K50+K47/K51+K48/K52+K49/K53</f>
        <v>4.1075131747614293</v>
      </c>
    </row>
    <row r="46" spans="1:13">
      <c r="A46" t="s">
        <v>84</v>
      </c>
      <c r="B46" t="s">
        <v>63</v>
      </c>
      <c r="C46" t="s">
        <v>15</v>
      </c>
      <c r="D46" t="s">
        <v>21</v>
      </c>
      <c r="E46" t="str">
        <f t="shared" si="0"/>
        <v>power.opt</v>
      </c>
      <c r="F46" t="s">
        <v>17</v>
      </c>
      <c r="G46">
        <v>42.6666666666667</v>
      </c>
      <c r="H46">
        <v>0.06</v>
      </c>
      <c r="I46" s="1">
        <v>2.56</v>
      </c>
      <c r="J46" t="s">
        <v>8335</v>
      </c>
      <c r="K46">
        <f t="shared" ref="K46:K109" si="44">SUMIF(E44:E57,"tso.full",I44:I57)</f>
        <v>0.08</v>
      </c>
      <c r="L46" t="s">
        <v>8365</v>
      </c>
      <c r="M46">
        <f t="shared" ref="M46:M109" si="45">K46/K54+K47/K55+K48/K56+K49/K57</f>
        <v>4.3004092261904763</v>
      </c>
    </row>
    <row r="47" spans="1:13">
      <c r="A47" t="s">
        <v>85</v>
      </c>
      <c r="B47" t="s">
        <v>63</v>
      </c>
      <c r="C47" t="s">
        <v>23</v>
      </c>
      <c r="D47" t="s">
        <v>16</v>
      </c>
      <c r="E47" t="str">
        <f t="shared" si="0"/>
        <v>pso.full</v>
      </c>
      <c r="F47" t="s">
        <v>24</v>
      </c>
      <c r="G47">
        <v>1.3333333333333299</v>
      </c>
      <c r="H47">
        <v>0.06</v>
      </c>
      <c r="I47" s="1">
        <v>0.08</v>
      </c>
      <c r="J47" t="s">
        <v>8336</v>
      </c>
      <c r="K47">
        <f t="shared" ref="K47:K110" si="46">SUMIF(E44:E57,"pso.full",I44:I57)</f>
        <v>0.08</v>
      </c>
      <c r="L47" t="s">
        <v>8369</v>
      </c>
      <c r="M47">
        <f t="shared" ref="M47:M110" si="47">K50/K54+K51/K55+K52/K56+K53/K57</f>
        <v>4.880208333333333</v>
      </c>
    </row>
    <row r="48" spans="1:13">
      <c r="A48" t="s">
        <v>86</v>
      </c>
      <c r="B48" t="s">
        <v>63</v>
      </c>
      <c r="C48" t="s">
        <v>23</v>
      </c>
      <c r="D48" t="s">
        <v>19</v>
      </c>
      <c r="E48" t="str">
        <f t="shared" si="0"/>
        <v>pso.oepc</v>
      </c>
      <c r="F48" t="s">
        <v>24</v>
      </c>
      <c r="G48">
        <v>0.83333333333333304</v>
      </c>
      <c r="H48">
        <v>0.06</v>
      </c>
      <c r="I48" s="1">
        <v>0.05</v>
      </c>
      <c r="J48" t="s">
        <v>8353</v>
      </c>
      <c r="K48">
        <f t="shared" ref="K48:K111" si="48">SUMIF(E44:E57,"rmo.full",I44:I57)</f>
        <v>0.08</v>
      </c>
    </row>
    <row r="49" spans="1:13">
      <c r="A49" t="s">
        <v>87</v>
      </c>
      <c r="B49" t="s">
        <v>63</v>
      </c>
      <c r="C49" t="s">
        <v>23</v>
      </c>
      <c r="D49" t="s">
        <v>21</v>
      </c>
      <c r="E49" t="str">
        <f t="shared" si="0"/>
        <v>pso.opt</v>
      </c>
      <c r="F49" t="s">
        <v>24</v>
      </c>
      <c r="G49">
        <v>1</v>
      </c>
      <c r="H49">
        <v>0.06</v>
      </c>
      <c r="I49" s="1">
        <v>0.06</v>
      </c>
      <c r="J49" t="s">
        <v>8354</v>
      </c>
      <c r="K49">
        <f t="shared" ref="K49:K112" si="49">SUMIF(E44:E57,"power.full",I44:I57)</f>
        <v>2.11</v>
      </c>
      <c r="L49" t="s">
        <v>26</v>
      </c>
      <c r="M49">
        <f t="shared" ref="M49:M112" si="50">K46/K50</f>
        <v>0.47058823529411764</v>
      </c>
    </row>
    <row r="50" spans="1:13">
      <c r="A50" t="s">
        <v>88</v>
      </c>
      <c r="B50" t="s">
        <v>63</v>
      </c>
      <c r="C50" t="s">
        <v>51</v>
      </c>
      <c r="D50" t="s">
        <v>16</v>
      </c>
      <c r="E50" t="str">
        <f t="shared" si="0"/>
        <v>rmo.full</v>
      </c>
      <c r="F50" t="s">
        <v>24</v>
      </c>
      <c r="G50">
        <v>1.3333333333333299</v>
      </c>
      <c r="H50">
        <v>0.06</v>
      </c>
      <c r="I50" s="1">
        <v>0.08</v>
      </c>
      <c r="J50" t="s">
        <v>8355</v>
      </c>
      <c r="K50">
        <f t="shared" ref="K50:K113" si="51">SUMIF(E44:E57,"tso.oepc",I44:I57)</f>
        <v>0.17</v>
      </c>
      <c r="L50" t="s">
        <v>27</v>
      </c>
      <c r="M50">
        <f t="shared" si="50"/>
        <v>1.5999999999999999</v>
      </c>
    </row>
    <row r="51" spans="1:13">
      <c r="A51" t="s">
        <v>89</v>
      </c>
      <c r="B51" t="s">
        <v>63</v>
      </c>
      <c r="C51" t="s">
        <v>51</v>
      </c>
      <c r="D51" t="s">
        <v>19</v>
      </c>
      <c r="E51" t="str">
        <f t="shared" si="0"/>
        <v>rmo.oepc</v>
      </c>
      <c r="F51" t="s">
        <v>24</v>
      </c>
      <c r="G51">
        <v>1.1666666666666701</v>
      </c>
      <c r="H51">
        <v>0.06</v>
      </c>
      <c r="I51" s="1">
        <v>7.0000000000000007E-2</v>
      </c>
      <c r="J51" t="s">
        <v>8356</v>
      </c>
      <c r="K51">
        <f t="shared" ref="K51:K114" si="52">SUMIF(E44:E57,"pso.oepc",I44:I57)</f>
        <v>0.05</v>
      </c>
      <c r="L51" t="s">
        <v>28</v>
      </c>
      <c r="M51">
        <f t="shared" si="50"/>
        <v>1.1428571428571428</v>
      </c>
    </row>
    <row r="52" spans="1:13">
      <c r="A52" t="s">
        <v>108</v>
      </c>
      <c r="B52" t="s">
        <v>63</v>
      </c>
      <c r="C52" t="s">
        <v>51</v>
      </c>
      <c r="D52" t="s">
        <v>21</v>
      </c>
      <c r="E52" t="str">
        <f t="shared" si="0"/>
        <v>rmo.opt</v>
      </c>
      <c r="F52" t="s">
        <v>24</v>
      </c>
      <c r="G52">
        <v>1.1666666666666701</v>
      </c>
      <c r="H52">
        <v>0.06</v>
      </c>
      <c r="I52" s="1">
        <v>7.0000000000000007E-2</v>
      </c>
      <c r="J52" t="s">
        <v>8357</v>
      </c>
      <c r="K52">
        <f t="shared" ref="K52:K115" si="53">SUMIF(E44:E57,"rmo.oepc",I44:I57)</f>
        <v>7.0000000000000007E-2</v>
      </c>
      <c r="L52" t="s">
        <v>29</v>
      </c>
      <c r="M52">
        <f t="shared" si="50"/>
        <v>0.89406779661016944</v>
      </c>
    </row>
    <row r="53" spans="1:13">
      <c r="A53" t="s">
        <v>109</v>
      </c>
      <c r="B53" t="s">
        <v>63</v>
      </c>
      <c r="C53" t="s">
        <v>55</v>
      </c>
      <c r="D53" t="s">
        <v>56</v>
      </c>
      <c r="E53" t="str">
        <f t="shared" si="0"/>
        <v>sc.none</v>
      </c>
      <c r="F53" t="s">
        <v>24</v>
      </c>
      <c r="I53" s="1">
        <v>0.06</v>
      </c>
      <c r="J53" t="s">
        <v>8358</v>
      </c>
      <c r="K53">
        <f t="shared" ref="K53:K116" si="54">SUMIF(E44:E57,"power.oepc",I44:I57)</f>
        <v>2.36</v>
      </c>
    </row>
    <row r="54" spans="1:13">
      <c r="A54" t="s">
        <v>110</v>
      </c>
      <c r="B54" t="s">
        <v>63</v>
      </c>
      <c r="C54" t="s">
        <v>58</v>
      </c>
      <c r="D54" t="s">
        <v>59</v>
      </c>
      <c r="E54" t="str">
        <f t="shared" si="0"/>
        <v>tso.cav11</v>
      </c>
      <c r="F54" t="s">
        <v>24</v>
      </c>
      <c r="G54">
        <v>431.33333333333297</v>
      </c>
      <c r="H54">
        <v>0.06</v>
      </c>
      <c r="I54" s="1">
        <v>25.88</v>
      </c>
      <c r="J54" t="s">
        <v>8359</v>
      </c>
      <c r="K54">
        <f t="shared" ref="K54:K117" si="55">SUMIF(E44:E57,"tso.opt",I44:I57)</f>
        <v>0.08</v>
      </c>
      <c r="L54" t="s">
        <v>30</v>
      </c>
      <c r="M54">
        <f t="shared" ref="M54:M117" si="56">K46/K54</f>
        <v>1</v>
      </c>
    </row>
    <row r="55" spans="1:13">
      <c r="A55" t="s">
        <v>111</v>
      </c>
      <c r="B55" t="s">
        <v>63</v>
      </c>
      <c r="C55" t="s">
        <v>58</v>
      </c>
      <c r="D55" t="s">
        <v>16</v>
      </c>
      <c r="E55" t="str">
        <f t="shared" si="0"/>
        <v>tso.full</v>
      </c>
      <c r="F55" t="s">
        <v>24</v>
      </c>
      <c r="G55">
        <v>1.3333333333333299</v>
      </c>
      <c r="H55">
        <v>0.06</v>
      </c>
      <c r="I55" s="1">
        <v>0.08</v>
      </c>
      <c r="J55" t="s">
        <v>8360</v>
      </c>
      <c r="K55">
        <f t="shared" ref="K55:K118" si="57">SUMIF(E44:E57,"pso.opt",I44:I57)</f>
        <v>0.06</v>
      </c>
      <c r="L55" t="s">
        <v>33</v>
      </c>
      <c r="M55">
        <f t="shared" si="56"/>
        <v>1.3333333333333335</v>
      </c>
    </row>
    <row r="56" spans="1:13">
      <c r="A56" t="s">
        <v>78</v>
      </c>
      <c r="B56" t="s">
        <v>63</v>
      </c>
      <c r="C56" t="s">
        <v>58</v>
      </c>
      <c r="D56" t="s">
        <v>19</v>
      </c>
      <c r="E56" t="str">
        <f t="shared" si="0"/>
        <v>tso.oepc</v>
      </c>
      <c r="F56" t="s">
        <v>24</v>
      </c>
      <c r="G56">
        <v>2.8333333333333299</v>
      </c>
      <c r="H56">
        <v>0.06</v>
      </c>
      <c r="I56" s="1">
        <v>0.17</v>
      </c>
      <c r="J56" t="s">
        <v>8361</v>
      </c>
      <c r="K56">
        <f t="shared" ref="K56:K119" si="58">SUMIF(E44:E57,"rmo.opt",I44:I57)</f>
        <v>7.0000000000000007E-2</v>
      </c>
      <c r="L56" t="s">
        <v>32</v>
      </c>
      <c r="M56">
        <f t="shared" si="56"/>
        <v>1.1428571428571428</v>
      </c>
    </row>
    <row r="57" spans="1:13">
      <c r="A57" t="s">
        <v>79</v>
      </c>
      <c r="B57" t="s">
        <v>63</v>
      </c>
      <c r="C57" t="s">
        <v>58</v>
      </c>
      <c r="D57" t="s">
        <v>21</v>
      </c>
      <c r="E57" t="str">
        <f t="shared" si="0"/>
        <v>tso.opt</v>
      </c>
      <c r="F57" t="s">
        <v>24</v>
      </c>
      <c r="G57">
        <v>1.3333333333333299</v>
      </c>
      <c r="H57">
        <v>0.06</v>
      </c>
      <c r="I57" s="1">
        <v>0.08</v>
      </c>
      <c r="J57" t="s">
        <v>8362</v>
      </c>
      <c r="K57">
        <f t="shared" ref="K57:K120" si="59">SUMIF(E44:E57,"power.opt",I44:I57)</f>
        <v>2.56</v>
      </c>
      <c r="L57" t="s">
        <v>31</v>
      </c>
      <c r="M57">
        <f t="shared" si="56"/>
        <v>0.82421874999999989</v>
      </c>
    </row>
    <row r="58" spans="1:13">
      <c r="A58" t="s">
        <v>80</v>
      </c>
      <c r="B58" t="s">
        <v>81</v>
      </c>
      <c r="C58" t="s">
        <v>15</v>
      </c>
      <c r="D58" t="s">
        <v>16</v>
      </c>
      <c r="E58" t="str">
        <f t="shared" si="0"/>
        <v>power.full</v>
      </c>
      <c r="F58" t="s">
        <v>24</v>
      </c>
      <c r="G58">
        <v>0.75</v>
      </c>
      <c r="H58">
        <v>0.08</v>
      </c>
      <c r="I58" s="1">
        <v>0.06</v>
      </c>
      <c r="L58" t="s">
        <v>8363</v>
      </c>
      <c r="M58">
        <f t="shared" ref="M58:M121" si="60">K59/K68</f>
        <v>522</v>
      </c>
    </row>
    <row r="59" spans="1:13">
      <c r="A59" t="s">
        <v>82</v>
      </c>
      <c r="B59" t="s">
        <v>81</v>
      </c>
      <c r="C59" t="s">
        <v>15</v>
      </c>
      <c r="D59" t="s">
        <v>19</v>
      </c>
      <c r="E59" t="str">
        <f t="shared" si="0"/>
        <v>power.oepc</v>
      </c>
      <c r="F59" t="s">
        <v>24</v>
      </c>
      <c r="G59">
        <v>0.75</v>
      </c>
      <c r="H59">
        <v>0.08</v>
      </c>
      <c r="I59" s="1">
        <v>0.06</v>
      </c>
      <c r="J59" t="s">
        <v>8333</v>
      </c>
      <c r="K59">
        <f t="shared" ref="K59:K122" si="61">SUMIF(E58:E71,"tso.cav11",I58:I71)</f>
        <v>31.32</v>
      </c>
      <c r="L59" t="s">
        <v>8364</v>
      </c>
      <c r="M59">
        <f t="shared" ref="M59:M122" si="62">K60/K64+K61/K65+K62/K66+K63/K67</f>
        <v>3.791666666666667</v>
      </c>
    </row>
    <row r="60" spans="1:13">
      <c r="A60" t="s">
        <v>101</v>
      </c>
      <c r="B60" t="s">
        <v>81</v>
      </c>
      <c r="C60" t="s">
        <v>15</v>
      </c>
      <c r="D60" t="s">
        <v>21</v>
      </c>
      <c r="E60" t="str">
        <f t="shared" si="0"/>
        <v>power.opt</v>
      </c>
      <c r="F60" t="s">
        <v>24</v>
      </c>
      <c r="G60">
        <v>0.75</v>
      </c>
      <c r="H60">
        <v>0.08</v>
      </c>
      <c r="I60" s="1">
        <v>0.06</v>
      </c>
      <c r="J60" t="s">
        <v>8335</v>
      </c>
      <c r="K60">
        <f t="shared" ref="K60:K123" si="63">SUMIF(E58:E71,"tso.full",I58:I71)</f>
        <v>7.0000000000000007E-2</v>
      </c>
      <c r="L60" t="s">
        <v>8365</v>
      </c>
      <c r="M60">
        <f t="shared" ref="M60:M123" si="64">K60/K68+K61/K69+K62/K70+K63/K71</f>
        <v>4.1222222222222227</v>
      </c>
    </row>
    <row r="61" spans="1:13">
      <c r="A61" t="s">
        <v>102</v>
      </c>
      <c r="B61" t="s">
        <v>81</v>
      </c>
      <c r="C61" t="s">
        <v>23</v>
      </c>
      <c r="D61" t="s">
        <v>16</v>
      </c>
      <c r="E61" t="str">
        <f t="shared" si="0"/>
        <v>pso.full</v>
      </c>
      <c r="F61" t="s">
        <v>24</v>
      </c>
      <c r="G61">
        <v>0.625</v>
      </c>
      <c r="H61">
        <v>0.08</v>
      </c>
      <c r="I61" s="1">
        <v>0.05</v>
      </c>
      <c r="J61" t="s">
        <v>8336</v>
      </c>
      <c r="K61">
        <f t="shared" ref="K61:K124" si="65">SUMIF(E58:E71,"pso.full",I58:I71)</f>
        <v>0.05</v>
      </c>
      <c r="L61" t="s">
        <v>8369</v>
      </c>
      <c r="M61">
        <f t="shared" ref="M61:M124" si="66">K64/K68+K65/K69+K66/K70+K67/K71</f>
        <v>4.2555555555555555</v>
      </c>
    </row>
    <row r="62" spans="1:13">
      <c r="A62" t="s">
        <v>103</v>
      </c>
      <c r="B62" t="s">
        <v>81</v>
      </c>
      <c r="C62" t="s">
        <v>23</v>
      </c>
      <c r="D62" t="s">
        <v>19</v>
      </c>
      <c r="E62" t="str">
        <f t="shared" si="0"/>
        <v>pso.oepc</v>
      </c>
      <c r="F62" t="s">
        <v>24</v>
      </c>
      <c r="G62">
        <v>1</v>
      </c>
      <c r="H62">
        <v>0.08</v>
      </c>
      <c r="I62" s="1">
        <v>0.08</v>
      </c>
      <c r="J62" t="s">
        <v>8353</v>
      </c>
      <c r="K62">
        <f t="shared" ref="K62:K125" si="67">SUMIF(E58:E71,"rmo.full",I58:I71)</f>
        <v>7.0000000000000007E-2</v>
      </c>
    </row>
    <row r="63" spans="1:13">
      <c r="A63" t="s">
        <v>104</v>
      </c>
      <c r="B63" t="s">
        <v>81</v>
      </c>
      <c r="C63" t="s">
        <v>23</v>
      </c>
      <c r="D63" t="s">
        <v>21</v>
      </c>
      <c r="E63" t="str">
        <f t="shared" si="0"/>
        <v>pso.opt</v>
      </c>
      <c r="F63" t="s">
        <v>24</v>
      </c>
      <c r="G63">
        <v>1.125</v>
      </c>
      <c r="H63">
        <v>0.08</v>
      </c>
      <c r="I63" s="1">
        <v>0.09</v>
      </c>
      <c r="J63" t="s">
        <v>8354</v>
      </c>
      <c r="K63">
        <f t="shared" ref="K63:K126" si="68">SUMIF(E58:E71,"power.full",I58:I71)</f>
        <v>0.06</v>
      </c>
      <c r="L63" t="s">
        <v>26</v>
      </c>
      <c r="M63">
        <f t="shared" ref="M63:M126" si="69">K60/K64</f>
        <v>1</v>
      </c>
    </row>
    <row r="64" spans="1:13">
      <c r="A64" t="s">
        <v>105</v>
      </c>
      <c r="B64" t="s">
        <v>81</v>
      </c>
      <c r="C64" t="s">
        <v>51</v>
      </c>
      <c r="D64" t="s">
        <v>16</v>
      </c>
      <c r="E64" t="str">
        <f t="shared" si="0"/>
        <v>rmo.full</v>
      </c>
      <c r="F64" t="s">
        <v>24</v>
      </c>
      <c r="G64">
        <v>0.875</v>
      </c>
      <c r="H64">
        <v>0.08</v>
      </c>
      <c r="I64" s="1">
        <v>7.0000000000000007E-2</v>
      </c>
      <c r="J64" t="s">
        <v>8355</v>
      </c>
      <c r="K64">
        <f t="shared" ref="K64:K127" si="70">SUMIF(E58:E71,"tso.oepc",I58:I71)</f>
        <v>7.0000000000000007E-2</v>
      </c>
      <c r="L64" t="s">
        <v>27</v>
      </c>
      <c r="M64">
        <f t="shared" si="69"/>
        <v>0.625</v>
      </c>
    </row>
    <row r="65" spans="1:13">
      <c r="A65" t="s">
        <v>106</v>
      </c>
      <c r="B65" t="s">
        <v>81</v>
      </c>
      <c r="C65" t="s">
        <v>51</v>
      </c>
      <c r="D65" t="s">
        <v>19</v>
      </c>
      <c r="E65" t="str">
        <f t="shared" si="0"/>
        <v>rmo.oepc</v>
      </c>
      <c r="F65" t="s">
        <v>24</v>
      </c>
      <c r="G65">
        <v>0.75</v>
      </c>
      <c r="H65">
        <v>0.08</v>
      </c>
      <c r="I65" s="1">
        <v>0.06</v>
      </c>
      <c r="J65" t="s">
        <v>8356</v>
      </c>
      <c r="K65">
        <f t="shared" ref="K65:K128" si="71">SUMIF(E58:E71,"pso.oepc",I58:I71)</f>
        <v>0.08</v>
      </c>
      <c r="L65" t="s">
        <v>28</v>
      </c>
      <c r="M65">
        <f t="shared" si="69"/>
        <v>1.1666666666666667</v>
      </c>
    </row>
    <row r="66" spans="1:13">
      <c r="A66" t="s">
        <v>107</v>
      </c>
      <c r="B66" t="s">
        <v>81</v>
      </c>
      <c r="C66" t="s">
        <v>51</v>
      </c>
      <c r="D66" t="s">
        <v>21</v>
      </c>
      <c r="E66" t="str">
        <f t="shared" si="0"/>
        <v>rmo.opt</v>
      </c>
      <c r="F66" t="s">
        <v>24</v>
      </c>
      <c r="G66">
        <v>0.625</v>
      </c>
      <c r="H66">
        <v>0.08</v>
      </c>
      <c r="I66" s="1">
        <v>0.05</v>
      </c>
      <c r="J66" t="s">
        <v>8357</v>
      </c>
      <c r="K66">
        <f t="shared" ref="K66:K129" si="72">SUMIF(E58:E71,"rmo.oepc",I58:I71)</f>
        <v>0.06</v>
      </c>
      <c r="L66" t="s">
        <v>29</v>
      </c>
      <c r="M66">
        <f t="shared" si="69"/>
        <v>1</v>
      </c>
    </row>
    <row r="67" spans="1:13">
      <c r="A67" t="s">
        <v>126</v>
      </c>
      <c r="B67" t="s">
        <v>81</v>
      </c>
      <c r="C67" t="s">
        <v>55</v>
      </c>
      <c r="D67" t="s">
        <v>56</v>
      </c>
      <c r="E67" t="str">
        <f t="shared" ref="E67:E130" si="73">CONCATENATE(C67,".",D67)</f>
        <v>sc.none</v>
      </c>
      <c r="F67" t="s">
        <v>24</v>
      </c>
      <c r="I67" s="1">
        <v>0.08</v>
      </c>
      <c r="J67" t="s">
        <v>8358</v>
      </c>
      <c r="K67">
        <f t="shared" ref="K67:K130" si="74">SUMIF(E58:E71,"power.oepc",I58:I71)</f>
        <v>0.06</v>
      </c>
    </row>
    <row r="68" spans="1:13">
      <c r="A68" t="s">
        <v>127</v>
      </c>
      <c r="B68" t="s">
        <v>81</v>
      </c>
      <c r="C68" t="s">
        <v>58</v>
      </c>
      <c r="D68" t="s">
        <v>59</v>
      </c>
      <c r="E68" t="str">
        <f t="shared" si="73"/>
        <v>tso.cav11</v>
      </c>
      <c r="F68" t="s">
        <v>17</v>
      </c>
      <c r="G68">
        <v>391.5</v>
      </c>
      <c r="H68">
        <v>0.08</v>
      </c>
      <c r="I68" s="1">
        <v>31.32</v>
      </c>
      <c r="J68" t="s">
        <v>8359</v>
      </c>
      <c r="K68">
        <f t="shared" ref="K68:K131" si="75">SUMIF(E58:E71,"tso.opt",I58:I71)</f>
        <v>0.06</v>
      </c>
      <c r="L68" t="s">
        <v>30</v>
      </c>
      <c r="M68">
        <f t="shared" ref="M68:M131" si="76">K60/K68</f>
        <v>1.1666666666666667</v>
      </c>
    </row>
    <row r="69" spans="1:13">
      <c r="A69" t="s">
        <v>128</v>
      </c>
      <c r="B69" t="s">
        <v>81</v>
      </c>
      <c r="C69" t="s">
        <v>58</v>
      </c>
      <c r="D69" t="s">
        <v>16</v>
      </c>
      <c r="E69" t="str">
        <f t="shared" si="73"/>
        <v>tso.full</v>
      </c>
      <c r="F69" t="s">
        <v>24</v>
      </c>
      <c r="G69">
        <v>0.875</v>
      </c>
      <c r="H69">
        <v>0.08</v>
      </c>
      <c r="I69" s="1">
        <v>7.0000000000000007E-2</v>
      </c>
      <c r="J69" t="s">
        <v>8360</v>
      </c>
      <c r="K69">
        <f t="shared" ref="K69:K132" si="77">SUMIF(E58:E71,"pso.opt",I58:I71)</f>
        <v>0.09</v>
      </c>
      <c r="L69" t="s">
        <v>33</v>
      </c>
      <c r="M69">
        <f t="shared" si="76"/>
        <v>0.55555555555555558</v>
      </c>
    </row>
    <row r="70" spans="1:13">
      <c r="A70" t="s">
        <v>95</v>
      </c>
      <c r="B70" t="s">
        <v>81</v>
      </c>
      <c r="C70" t="s">
        <v>58</v>
      </c>
      <c r="D70" t="s">
        <v>19</v>
      </c>
      <c r="E70" t="str">
        <f t="shared" si="73"/>
        <v>tso.oepc</v>
      </c>
      <c r="F70" t="s">
        <v>24</v>
      </c>
      <c r="G70">
        <v>0.875</v>
      </c>
      <c r="H70">
        <v>0.08</v>
      </c>
      <c r="I70" s="1">
        <v>7.0000000000000007E-2</v>
      </c>
      <c r="J70" t="s">
        <v>8361</v>
      </c>
      <c r="K70">
        <f t="shared" ref="K70:K133" si="78">SUMIF(E58:E71,"rmo.opt",I58:I71)</f>
        <v>0.05</v>
      </c>
      <c r="L70" t="s">
        <v>32</v>
      </c>
      <c r="M70">
        <f t="shared" si="76"/>
        <v>1.4000000000000001</v>
      </c>
    </row>
    <row r="71" spans="1:13">
      <c r="A71" t="s">
        <v>96</v>
      </c>
      <c r="B71" t="s">
        <v>81</v>
      </c>
      <c r="C71" t="s">
        <v>58</v>
      </c>
      <c r="D71" t="s">
        <v>21</v>
      </c>
      <c r="E71" t="str">
        <f t="shared" si="73"/>
        <v>tso.opt</v>
      </c>
      <c r="F71" t="s">
        <v>24</v>
      </c>
      <c r="G71">
        <v>0.75</v>
      </c>
      <c r="H71">
        <v>0.08</v>
      </c>
      <c r="I71" s="1">
        <v>0.06</v>
      </c>
      <c r="J71" t="s">
        <v>8362</v>
      </c>
      <c r="K71">
        <f t="shared" ref="K71:K134" si="79">SUMIF(E58:E71,"power.opt",I58:I71)</f>
        <v>0.06</v>
      </c>
      <c r="L71" t="s">
        <v>31</v>
      </c>
      <c r="M71">
        <f t="shared" si="76"/>
        <v>1</v>
      </c>
    </row>
    <row r="72" spans="1:13">
      <c r="A72" t="s">
        <v>97</v>
      </c>
      <c r="B72" t="s">
        <v>98</v>
      </c>
      <c r="C72" t="s">
        <v>15</v>
      </c>
      <c r="D72" t="s">
        <v>16</v>
      </c>
      <c r="E72" t="str">
        <f t="shared" si="73"/>
        <v>power.full</v>
      </c>
      <c r="F72" t="s">
        <v>24</v>
      </c>
      <c r="G72">
        <v>40.375</v>
      </c>
      <c r="H72">
        <v>0.08</v>
      </c>
      <c r="I72" s="1">
        <v>3.23</v>
      </c>
      <c r="L72" t="s">
        <v>8363</v>
      </c>
      <c r="M72">
        <f t="shared" ref="M72:M135" si="80">K73/K82</f>
        <v>218</v>
      </c>
    </row>
    <row r="73" spans="1:13">
      <c r="A73" t="s">
        <v>99</v>
      </c>
      <c r="B73" t="s">
        <v>98</v>
      </c>
      <c r="C73" t="s">
        <v>15</v>
      </c>
      <c r="D73" t="s">
        <v>19</v>
      </c>
      <c r="E73" t="str">
        <f t="shared" si="73"/>
        <v>power.oepc</v>
      </c>
      <c r="F73" t="s">
        <v>24</v>
      </c>
      <c r="G73">
        <v>42.875</v>
      </c>
      <c r="H73">
        <v>0.08</v>
      </c>
      <c r="I73" s="1">
        <v>3.43</v>
      </c>
      <c r="J73" t="s">
        <v>8333</v>
      </c>
      <c r="K73">
        <f t="shared" ref="K73:K136" si="81">SUMIF(E72:E85,"tso.cav11",I72:I85)</f>
        <v>17.440000000000001</v>
      </c>
      <c r="L73" t="s">
        <v>8364</v>
      </c>
      <c r="M73">
        <f t="shared" ref="M73:M136" si="82">K74/K78+K75/K79+K76/K80+K77/K81</f>
        <v>4.7083576287657918</v>
      </c>
    </row>
    <row r="74" spans="1:13">
      <c r="A74" t="s">
        <v>100</v>
      </c>
      <c r="B74" t="s">
        <v>98</v>
      </c>
      <c r="C74" t="s">
        <v>15</v>
      </c>
      <c r="D74" t="s">
        <v>21</v>
      </c>
      <c r="E74" t="str">
        <f t="shared" si="73"/>
        <v>power.opt</v>
      </c>
      <c r="F74" t="s">
        <v>24</v>
      </c>
      <c r="G74">
        <v>48</v>
      </c>
      <c r="H74">
        <v>0.08</v>
      </c>
      <c r="I74" s="1">
        <v>3.84</v>
      </c>
      <c r="J74" t="s">
        <v>8335</v>
      </c>
      <c r="K74">
        <f t="shared" ref="K74:K137" si="83">SUMIF(E72:E85,"tso.full",I72:I85)</f>
        <v>0.08</v>
      </c>
      <c r="L74" t="s">
        <v>8365</v>
      </c>
      <c r="M74">
        <f t="shared" ref="M74:M137" si="84">K74/K82+K75/K83+K76/K84+K77/K85</f>
        <v>4.049479166666667</v>
      </c>
    </row>
    <row r="75" spans="1:13">
      <c r="A75" t="s">
        <v>119</v>
      </c>
      <c r="B75" t="s">
        <v>98</v>
      </c>
      <c r="C75" t="s">
        <v>23</v>
      </c>
      <c r="D75" t="s">
        <v>16</v>
      </c>
      <c r="E75" t="str">
        <f t="shared" si="73"/>
        <v>pso.full</v>
      </c>
      <c r="F75" t="s">
        <v>24</v>
      </c>
      <c r="G75">
        <v>1</v>
      </c>
      <c r="H75">
        <v>0.08</v>
      </c>
      <c r="I75" s="1">
        <v>0.08</v>
      </c>
      <c r="J75" t="s">
        <v>8336</v>
      </c>
      <c r="K75">
        <f t="shared" ref="K75:K138" si="85">SUMIF(E72:E85,"pso.full",I72:I85)</f>
        <v>0.08</v>
      </c>
      <c r="L75" t="s">
        <v>8369</v>
      </c>
      <c r="M75">
        <f t="shared" ref="M75:M138" si="86">K78/K82+K79/K83+K80/K84+K81/K85</f>
        <v>3.4765625</v>
      </c>
    </row>
    <row r="76" spans="1:13">
      <c r="A76" t="s">
        <v>120</v>
      </c>
      <c r="B76" t="s">
        <v>98</v>
      </c>
      <c r="C76" t="s">
        <v>23</v>
      </c>
      <c r="D76" t="s">
        <v>19</v>
      </c>
      <c r="E76" t="str">
        <f t="shared" si="73"/>
        <v>pso.oepc</v>
      </c>
      <c r="F76" t="s">
        <v>24</v>
      </c>
      <c r="G76">
        <v>0.625</v>
      </c>
      <c r="H76">
        <v>0.08</v>
      </c>
      <c r="I76" s="1">
        <v>0.05</v>
      </c>
      <c r="J76" t="s">
        <v>8353</v>
      </c>
      <c r="K76">
        <f t="shared" ref="K76:K139" si="87">SUMIF(E72:E85,"rmo.full",I72:I85)</f>
        <v>7.0000000000000007E-2</v>
      </c>
    </row>
    <row r="77" spans="1:13">
      <c r="A77" t="s">
        <v>121</v>
      </c>
      <c r="B77" t="s">
        <v>98</v>
      </c>
      <c r="C77" t="s">
        <v>23</v>
      </c>
      <c r="D77" t="s">
        <v>21</v>
      </c>
      <c r="E77" t="str">
        <f t="shared" si="73"/>
        <v>pso.opt</v>
      </c>
      <c r="F77" t="s">
        <v>24</v>
      </c>
      <c r="G77">
        <v>0.75</v>
      </c>
      <c r="H77">
        <v>0.08</v>
      </c>
      <c r="I77" s="1">
        <v>0.06</v>
      </c>
      <c r="J77" t="s">
        <v>8354</v>
      </c>
      <c r="K77">
        <f t="shared" ref="K77:K140" si="88">SUMIF(E72:E85,"power.full",I72:I85)</f>
        <v>3.23</v>
      </c>
      <c r="L77" t="s">
        <v>26</v>
      </c>
      <c r="M77">
        <f t="shared" ref="M77:M140" si="89">K74/K78</f>
        <v>1</v>
      </c>
    </row>
    <row r="78" spans="1:13">
      <c r="A78" t="s">
        <v>122</v>
      </c>
      <c r="B78" t="s">
        <v>98</v>
      </c>
      <c r="C78" t="s">
        <v>51</v>
      </c>
      <c r="D78" t="s">
        <v>16</v>
      </c>
      <c r="E78" t="str">
        <f t="shared" si="73"/>
        <v>rmo.full</v>
      </c>
      <c r="F78" t="s">
        <v>24</v>
      </c>
      <c r="G78">
        <v>0.875</v>
      </c>
      <c r="H78">
        <v>0.08</v>
      </c>
      <c r="I78" s="1">
        <v>7.0000000000000007E-2</v>
      </c>
      <c r="J78" t="s">
        <v>8355</v>
      </c>
      <c r="K78">
        <f t="shared" ref="K78:K141" si="90">SUMIF(E72:E85,"tso.oepc",I72:I85)</f>
        <v>0.08</v>
      </c>
      <c r="L78" t="s">
        <v>27</v>
      </c>
      <c r="M78">
        <f t="shared" si="89"/>
        <v>1.5999999999999999</v>
      </c>
    </row>
    <row r="79" spans="1:13">
      <c r="A79" t="s">
        <v>123</v>
      </c>
      <c r="B79" t="s">
        <v>98</v>
      </c>
      <c r="C79" t="s">
        <v>51</v>
      </c>
      <c r="D79" t="s">
        <v>19</v>
      </c>
      <c r="E79" t="str">
        <f t="shared" si="73"/>
        <v>rmo.oepc</v>
      </c>
      <c r="F79" t="s">
        <v>24</v>
      </c>
      <c r="G79">
        <v>0.75</v>
      </c>
      <c r="H79">
        <v>0.08</v>
      </c>
      <c r="I79" s="1">
        <v>0.06</v>
      </c>
      <c r="J79" t="s">
        <v>8356</v>
      </c>
      <c r="K79">
        <f t="shared" ref="K79:K142" si="91">SUMIF(E72:E85,"pso.oepc",I72:I85)</f>
        <v>0.05</v>
      </c>
      <c r="L79" t="s">
        <v>28</v>
      </c>
      <c r="M79">
        <f t="shared" si="89"/>
        <v>1.1666666666666667</v>
      </c>
    </row>
    <row r="80" spans="1:13">
      <c r="A80" t="s">
        <v>124</v>
      </c>
      <c r="B80" t="s">
        <v>98</v>
      </c>
      <c r="C80" t="s">
        <v>51</v>
      </c>
      <c r="D80" t="s">
        <v>21</v>
      </c>
      <c r="E80" t="str">
        <f t="shared" si="73"/>
        <v>rmo.opt</v>
      </c>
      <c r="F80" t="s">
        <v>24</v>
      </c>
      <c r="G80">
        <v>1</v>
      </c>
      <c r="H80">
        <v>0.08</v>
      </c>
      <c r="I80" s="1">
        <v>0.08</v>
      </c>
      <c r="J80" t="s">
        <v>8357</v>
      </c>
      <c r="K80">
        <f t="shared" ref="K80:K143" si="92">SUMIF(E72:E85,"rmo.oepc",I72:I85)</f>
        <v>0.06</v>
      </c>
      <c r="L80" t="s">
        <v>29</v>
      </c>
      <c r="M80">
        <f t="shared" si="89"/>
        <v>0.94169096209912528</v>
      </c>
    </row>
    <row r="81" spans="1:13">
      <c r="A81" t="s">
        <v>125</v>
      </c>
      <c r="B81" t="s">
        <v>98</v>
      </c>
      <c r="C81" t="s">
        <v>55</v>
      </c>
      <c r="D81" t="s">
        <v>56</v>
      </c>
      <c r="E81" t="str">
        <f t="shared" si="73"/>
        <v>sc.none</v>
      </c>
      <c r="F81" t="s">
        <v>24</v>
      </c>
      <c r="I81" s="1">
        <v>0.08</v>
      </c>
      <c r="J81" t="s">
        <v>8358</v>
      </c>
      <c r="K81">
        <f t="shared" ref="K81:K144" si="93">SUMIF(E72:E85,"power.oepc",I72:I85)</f>
        <v>3.43</v>
      </c>
    </row>
    <row r="82" spans="1:13">
      <c r="A82" t="s">
        <v>144</v>
      </c>
      <c r="B82" t="s">
        <v>98</v>
      </c>
      <c r="C82" t="s">
        <v>58</v>
      </c>
      <c r="D82" t="s">
        <v>59</v>
      </c>
      <c r="E82" t="str">
        <f t="shared" si="73"/>
        <v>tso.cav11</v>
      </c>
      <c r="F82" t="s">
        <v>17</v>
      </c>
      <c r="G82">
        <v>218</v>
      </c>
      <c r="H82">
        <v>0.08</v>
      </c>
      <c r="I82" s="1">
        <v>17.440000000000001</v>
      </c>
      <c r="J82" t="s">
        <v>8359</v>
      </c>
      <c r="K82">
        <f t="shared" ref="K82:K145" si="94">SUMIF(E72:E85,"tso.opt",I72:I85)</f>
        <v>0.08</v>
      </c>
      <c r="L82" t="s">
        <v>30</v>
      </c>
      <c r="M82">
        <f t="shared" ref="M82:M145" si="95">K74/K82</f>
        <v>1</v>
      </c>
    </row>
    <row r="83" spans="1:13">
      <c r="A83" t="s">
        <v>145</v>
      </c>
      <c r="B83" t="s">
        <v>98</v>
      </c>
      <c r="C83" t="s">
        <v>58</v>
      </c>
      <c r="D83" t="s">
        <v>16</v>
      </c>
      <c r="E83" t="str">
        <f t="shared" si="73"/>
        <v>tso.full</v>
      </c>
      <c r="F83" t="s">
        <v>24</v>
      </c>
      <c r="G83">
        <v>1</v>
      </c>
      <c r="H83">
        <v>0.08</v>
      </c>
      <c r="I83" s="1">
        <v>0.08</v>
      </c>
      <c r="J83" t="s">
        <v>8360</v>
      </c>
      <c r="K83">
        <f t="shared" ref="K83:K146" si="96">SUMIF(E72:E85,"pso.opt",I72:I85)</f>
        <v>0.06</v>
      </c>
      <c r="L83" t="s">
        <v>33</v>
      </c>
      <c r="M83">
        <f t="shared" si="95"/>
        <v>1.3333333333333335</v>
      </c>
    </row>
    <row r="84" spans="1:13">
      <c r="A84" t="s">
        <v>112</v>
      </c>
      <c r="B84" t="s">
        <v>98</v>
      </c>
      <c r="C84" t="s">
        <v>58</v>
      </c>
      <c r="D84" t="s">
        <v>19</v>
      </c>
      <c r="E84" t="str">
        <f t="shared" si="73"/>
        <v>tso.oepc</v>
      </c>
      <c r="F84" t="s">
        <v>24</v>
      </c>
      <c r="G84">
        <v>1</v>
      </c>
      <c r="H84">
        <v>0.08</v>
      </c>
      <c r="I84" s="1">
        <v>0.08</v>
      </c>
      <c r="J84" t="s">
        <v>8361</v>
      </c>
      <c r="K84">
        <f t="shared" ref="K84:K147" si="97">SUMIF(E72:E85,"rmo.opt",I72:I85)</f>
        <v>0.08</v>
      </c>
      <c r="L84" t="s">
        <v>32</v>
      </c>
      <c r="M84">
        <f t="shared" si="95"/>
        <v>0.87500000000000011</v>
      </c>
    </row>
    <row r="85" spans="1:13">
      <c r="A85" t="s">
        <v>113</v>
      </c>
      <c r="B85" t="s">
        <v>98</v>
      </c>
      <c r="C85" t="s">
        <v>58</v>
      </c>
      <c r="D85" t="s">
        <v>21</v>
      </c>
      <c r="E85" t="str">
        <f t="shared" si="73"/>
        <v>tso.opt</v>
      </c>
      <c r="F85" t="s">
        <v>24</v>
      </c>
      <c r="G85">
        <v>1</v>
      </c>
      <c r="H85">
        <v>0.08</v>
      </c>
      <c r="I85" s="1">
        <v>0.08</v>
      </c>
      <c r="J85" t="s">
        <v>8362</v>
      </c>
      <c r="K85">
        <f t="shared" ref="K85:K148" si="98">SUMIF(E72:E85,"power.opt",I72:I85)</f>
        <v>3.84</v>
      </c>
      <c r="L85" t="s">
        <v>31</v>
      </c>
      <c r="M85">
        <f t="shared" si="95"/>
        <v>0.84114583333333337</v>
      </c>
    </row>
    <row r="86" spans="1:13">
      <c r="A86" t="s">
        <v>114</v>
      </c>
      <c r="B86" t="s">
        <v>115</v>
      </c>
      <c r="C86" t="s">
        <v>15</v>
      </c>
      <c r="D86" t="s">
        <v>16</v>
      </c>
      <c r="E86" t="str">
        <f t="shared" si="73"/>
        <v>power.full</v>
      </c>
      <c r="F86" t="s">
        <v>24</v>
      </c>
      <c r="G86">
        <v>1</v>
      </c>
      <c r="H86">
        <v>0.04</v>
      </c>
      <c r="I86" s="1">
        <v>0.04</v>
      </c>
      <c r="L86" t="s">
        <v>8363</v>
      </c>
      <c r="M86">
        <f t="shared" ref="M86:M149" si="99">K87/K96</f>
        <v>132.75</v>
      </c>
    </row>
    <row r="87" spans="1:13">
      <c r="A87" t="s">
        <v>116</v>
      </c>
      <c r="B87" t="s">
        <v>115</v>
      </c>
      <c r="C87" t="s">
        <v>15</v>
      </c>
      <c r="D87" t="s">
        <v>19</v>
      </c>
      <c r="E87" t="str">
        <f t="shared" si="73"/>
        <v>power.oepc</v>
      </c>
      <c r="F87" t="s">
        <v>24</v>
      </c>
      <c r="G87">
        <v>1</v>
      </c>
      <c r="H87">
        <v>0.04</v>
      </c>
      <c r="I87" s="1">
        <v>0.04</v>
      </c>
      <c r="J87" t="s">
        <v>8333</v>
      </c>
      <c r="K87">
        <f t="shared" ref="K87:K150" si="100">SUMIF(E86:E99,"tso.cav11",I86:I99)</f>
        <v>5.31</v>
      </c>
      <c r="L87" t="s">
        <v>8364</v>
      </c>
      <c r="M87">
        <f t="shared" ref="M87:M150" si="101">K88/K92+K89/K93+K90/K94+K91/K95</f>
        <v>4.0833333333333339</v>
      </c>
    </row>
    <row r="88" spans="1:13">
      <c r="A88" t="s">
        <v>117</v>
      </c>
      <c r="B88" t="s">
        <v>115</v>
      </c>
      <c r="C88" t="s">
        <v>15</v>
      </c>
      <c r="D88" t="s">
        <v>21</v>
      </c>
      <c r="E88" t="str">
        <f t="shared" si="73"/>
        <v>power.opt</v>
      </c>
      <c r="F88" t="s">
        <v>24</v>
      </c>
      <c r="G88">
        <v>1</v>
      </c>
      <c r="H88">
        <v>0.04</v>
      </c>
      <c r="I88" s="1">
        <v>0.04</v>
      </c>
      <c r="J88" t="s">
        <v>8335</v>
      </c>
      <c r="K88">
        <f t="shared" ref="K88:K151" si="102">SUMIF(E86:E99,"tso.full",I86:I99)</f>
        <v>0.03</v>
      </c>
      <c r="L88" t="s">
        <v>8365</v>
      </c>
      <c r="M88">
        <f t="shared" ref="M88:M151" si="103">K88/K96+K89/K97+K90/K98+K91/K99</f>
        <v>4.25</v>
      </c>
    </row>
    <row r="89" spans="1:13">
      <c r="A89" t="s">
        <v>118</v>
      </c>
      <c r="B89" t="s">
        <v>115</v>
      </c>
      <c r="C89" t="s">
        <v>23</v>
      </c>
      <c r="D89" t="s">
        <v>16</v>
      </c>
      <c r="E89" t="str">
        <f t="shared" si="73"/>
        <v>pso.full</v>
      </c>
      <c r="F89" t="s">
        <v>24</v>
      </c>
      <c r="G89">
        <v>0.75</v>
      </c>
      <c r="H89">
        <v>0.04</v>
      </c>
      <c r="I89" s="1">
        <v>0.03</v>
      </c>
      <c r="J89" t="s">
        <v>8336</v>
      </c>
      <c r="K89">
        <f t="shared" ref="K89:K152" si="104">SUMIF(E86:E99,"pso.full",I86:I99)</f>
        <v>0.03</v>
      </c>
      <c r="L89" t="s">
        <v>8369</v>
      </c>
      <c r="M89">
        <f t="shared" ref="M89:M152" si="105">K92/K96+K93/K97+K94/K98+K95/K99</f>
        <v>4.25</v>
      </c>
    </row>
    <row r="90" spans="1:13">
      <c r="A90" t="s">
        <v>137</v>
      </c>
      <c r="B90" t="s">
        <v>115</v>
      </c>
      <c r="C90" t="s">
        <v>23</v>
      </c>
      <c r="D90" t="s">
        <v>19</v>
      </c>
      <c r="E90" t="str">
        <f t="shared" si="73"/>
        <v>pso.oepc</v>
      </c>
      <c r="F90" t="s">
        <v>24</v>
      </c>
      <c r="G90">
        <v>0.75</v>
      </c>
      <c r="H90">
        <v>0.04</v>
      </c>
      <c r="I90" s="1">
        <v>0.03</v>
      </c>
      <c r="J90" t="s">
        <v>8353</v>
      </c>
      <c r="K90">
        <f t="shared" ref="K90:K153" si="106">SUMIF(E86:E99,"rmo.full",I86:I99)</f>
        <v>0.04</v>
      </c>
    </row>
    <row r="91" spans="1:13">
      <c r="A91" t="s">
        <v>138</v>
      </c>
      <c r="B91" t="s">
        <v>115</v>
      </c>
      <c r="C91" t="s">
        <v>23</v>
      </c>
      <c r="D91" t="s">
        <v>21</v>
      </c>
      <c r="E91" t="str">
        <f t="shared" si="73"/>
        <v>pso.opt</v>
      </c>
      <c r="F91" t="s">
        <v>24</v>
      </c>
      <c r="G91">
        <v>0.5</v>
      </c>
      <c r="H91">
        <v>0.04</v>
      </c>
      <c r="I91" s="1">
        <v>0.02</v>
      </c>
      <c r="J91" t="s">
        <v>8354</v>
      </c>
      <c r="K91">
        <f t="shared" ref="K91:K154" si="107">SUMIF(E86:E99,"power.full",I86:I99)</f>
        <v>0.04</v>
      </c>
      <c r="L91" t="s">
        <v>26</v>
      </c>
      <c r="M91">
        <f t="shared" ref="M91:M154" si="108">K88/K92</f>
        <v>0.75</v>
      </c>
    </row>
    <row r="92" spans="1:13">
      <c r="A92" t="s">
        <v>139</v>
      </c>
      <c r="B92" t="s">
        <v>115</v>
      </c>
      <c r="C92" t="s">
        <v>51</v>
      </c>
      <c r="D92" t="s">
        <v>16</v>
      </c>
      <c r="E92" t="str">
        <f t="shared" si="73"/>
        <v>rmo.full</v>
      </c>
      <c r="F92" t="s">
        <v>24</v>
      </c>
      <c r="G92">
        <v>1</v>
      </c>
      <c r="H92">
        <v>0.04</v>
      </c>
      <c r="I92" s="1">
        <v>0.04</v>
      </c>
      <c r="J92" t="s">
        <v>8355</v>
      </c>
      <c r="K92">
        <f t="shared" ref="K92:K155" si="109">SUMIF(E86:E99,"tso.oepc",I86:I99)</f>
        <v>0.04</v>
      </c>
      <c r="L92" t="s">
        <v>27</v>
      </c>
      <c r="M92">
        <f t="shared" si="108"/>
        <v>1</v>
      </c>
    </row>
    <row r="93" spans="1:13">
      <c r="A93" t="s">
        <v>140</v>
      </c>
      <c r="B93" t="s">
        <v>115</v>
      </c>
      <c r="C93" t="s">
        <v>51</v>
      </c>
      <c r="D93" t="s">
        <v>19</v>
      </c>
      <c r="E93" t="str">
        <f t="shared" si="73"/>
        <v>rmo.oepc</v>
      </c>
      <c r="F93" t="s">
        <v>24</v>
      </c>
      <c r="G93">
        <v>0.75</v>
      </c>
      <c r="H93">
        <v>0.04</v>
      </c>
      <c r="I93" s="1">
        <v>0.03</v>
      </c>
      <c r="J93" t="s">
        <v>8356</v>
      </c>
      <c r="K93">
        <f t="shared" ref="K93:K156" si="110">SUMIF(E86:E99,"pso.oepc",I86:I99)</f>
        <v>0.03</v>
      </c>
      <c r="L93" t="s">
        <v>28</v>
      </c>
      <c r="M93">
        <f t="shared" si="108"/>
        <v>1.3333333333333335</v>
      </c>
    </row>
    <row r="94" spans="1:13">
      <c r="A94" t="s">
        <v>141</v>
      </c>
      <c r="B94" t="s">
        <v>115</v>
      </c>
      <c r="C94" t="s">
        <v>51</v>
      </c>
      <c r="D94" t="s">
        <v>21</v>
      </c>
      <c r="E94" t="str">
        <f t="shared" si="73"/>
        <v>rmo.opt</v>
      </c>
      <c r="F94" t="s">
        <v>24</v>
      </c>
      <c r="G94">
        <v>1</v>
      </c>
      <c r="H94">
        <v>0.04</v>
      </c>
      <c r="I94" s="1">
        <v>0.04</v>
      </c>
      <c r="J94" t="s">
        <v>8357</v>
      </c>
      <c r="K94">
        <f t="shared" ref="K94:K157" si="111">SUMIF(E86:E99,"rmo.oepc",I86:I99)</f>
        <v>0.03</v>
      </c>
      <c r="L94" t="s">
        <v>29</v>
      </c>
      <c r="M94">
        <f t="shared" si="108"/>
        <v>1</v>
      </c>
    </row>
    <row r="95" spans="1:13">
      <c r="A95" t="s">
        <v>142</v>
      </c>
      <c r="B95" t="s">
        <v>115</v>
      </c>
      <c r="C95" t="s">
        <v>55</v>
      </c>
      <c r="D95" t="s">
        <v>56</v>
      </c>
      <c r="E95" t="str">
        <f t="shared" si="73"/>
        <v>sc.none</v>
      </c>
      <c r="F95" t="s">
        <v>24</v>
      </c>
      <c r="I95" s="1">
        <v>0.04</v>
      </c>
      <c r="J95" t="s">
        <v>8358</v>
      </c>
      <c r="K95">
        <f t="shared" ref="K95:K158" si="112">SUMIF(E86:E99,"power.oepc",I86:I99)</f>
        <v>0.04</v>
      </c>
    </row>
    <row r="96" spans="1:13">
      <c r="A96" t="s">
        <v>143</v>
      </c>
      <c r="B96" t="s">
        <v>115</v>
      </c>
      <c r="C96" t="s">
        <v>58</v>
      </c>
      <c r="D96" t="s">
        <v>59</v>
      </c>
      <c r="E96" t="str">
        <f t="shared" si="73"/>
        <v>tso.cav11</v>
      </c>
      <c r="F96" t="s">
        <v>24</v>
      </c>
      <c r="G96">
        <v>132.75</v>
      </c>
      <c r="H96">
        <v>0.04</v>
      </c>
      <c r="I96" s="1">
        <v>5.31</v>
      </c>
      <c r="J96" t="s">
        <v>8359</v>
      </c>
      <c r="K96">
        <f t="shared" ref="K96:K159" si="113">SUMIF(E86:E99,"tso.opt",I86:I99)</f>
        <v>0.04</v>
      </c>
      <c r="L96" t="s">
        <v>30</v>
      </c>
      <c r="M96">
        <f t="shared" ref="M96:M159" si="114">K88/K96</f>
        <v>0.75</v>
      </c>
    </row>
    <row r="97" spans="1:13">
      <c r="A97" t="s">
        <v>162</v>
      </c>
      <c r="B97" t="s">
        <v>115</v>
      </c>
      <c r="C97" t="s">
        <v>58</v>
      </c>
      <c r="D97" t="s">
        <v>16</v>
      </c>
      <c r="E97" t="str">
        <f t="shared" si="73"/>
        <v>tso.full</v>
      </c>
      <c r="F97" t="s">
        <v>24</v>
      </c>
      <c r="G97">
        <v>0.75</v>
      </c>
      <c r="H97">
        <v>0.04</v>
      </c>
      <c r="I97" s="1">
        <v>0.03</v>
      </c>
      <c r="J97" t="s">
        <v>8360</v>
      </c>
      <c r="K97">
        <f t="shared" ref="K97:K160" si="115">SUMIF(E86:E99,"pso.opt",I86:I99)</f>
        <v>0.02</v>
      </c>
      <c r="L97" t="s">
        <v>33</v>
      </c>
      <c r="M97">
        <f t="shared" si="114"/>
        <v>1.5</v>
      </c>
    </row>
    <row r="98" spans="1:13">
      <c r="A98" t="s">
        <v>129</v>
      </c>
      <c r="B98" t="s">
        <v>115</v>
      </c>
      <c r="C98" t="s">
        <v>58</v>
      </c>
      <c r="D98" t="s">
        <v>19</v>
      </c>
      <c r="E98" t="str">
        <f t="shared" si="73"/>
        <v>tso.oepc</v>
      </c>
      <c r="F98" t="s">
        <v>24</v>
      </c>
      <c r="G98">
        <v>1</v>
      </c>
      <c r="H98">
        <v>0.04</v>
      </c>
      <c r="I98" s="1">
        <v>0.04</v>
      </c>
      <c r="J98" t="s">
        <v>8361</v>
      </c>
      <c r="K98">
        <f t="shared" ref="K98:K161" si="116">SUMIF(E86:E99,"rmo.opt",I86:I99)</f>
        <v>0.04</v>
      </c>
      <c r="L98" t="s">
        <v>32</v>
      </c>
      <c r="M98">
        <f t="shared" si="114"/>
        <v>1</v>
      </c>
    </row>
    <row r="99" spans="1:13">
      <c r="A99" t="s">
        <v>130</v>
      </c>
      <c r="B99" t="s">
        <v>115</v>
      </c>
      <c r="C99" t="s">
        <v>58</v>
      </c>
      <c r="D99" t="s">
        <v>21</v>
      </c>
      <c r="E99" t="str">
        <f t="shared" si="73"/>
        <v>tso.opt</v>
      </c>
      <c r="F99" t="s">
        <v>24</v>
      </c>
      <c r="G99">
        <v>1</v>
      </c>
      <c r="H99">
        <v>0.04</v>
      </c>
      <c r="I99" s="1">
        <v>0.04</v>
      </c>
      <c r="J99" t="s">
        <v>8362</v>
      </c>
      <c r="K99">
        <f t="shared" ref="K99:K162" si="117">SUMIF(E86:E99,"power.opt",I86:I99)</f>
        <v>0.04</v>
      </c>
      <c r="L99" t="s">
        <v>31</v>
      </c>
      <c r="M99">
        <f t="shared" si="114"/>
        <v>1</v>
      </c>
    </row>
    <row r="100" spans="1:13">
      <c r="A100" t="s">
        <v>131</v>
      </c>
      <c r="B100" t="s">
        <v>132</v>
      </c>
      <c r="C100" t="s">
        <v>15</v>
      </c>
      <c r="D100" t="s">
        <v>16</v>
      </c>
      <c r="E100" t="str">
        <f t="shared" si="73"/>
        <v>power.full</v>
      </c>
      <c r="F100" t="s">
        <v>24</v>
      </c>
      <c r="G100">
        <v>1</v>
      </c>
      <c r="H100">
        <v>0.06</v>
      </c>
      <c r="I100" s="1">
        <v>0.06</v>
      </c>
      <c r="L100" t="s">
        <v>8363</v>
      </c>
      <c r="M100">
        <f t="shared" ref="M100:M163" si="118">K101/K110</f>
        <v>413.42857142857139</v>
      </c>
    </row>
    <row r="101" spans="1:13">
      <c r="A101" t="s">
        <v>133</v>
      </c>
      <c r="B101" t="s">
        <v>132</v>
      </c>
      <c r="C101" t="s">
        <v>15</v>
      </c>
      <c r="D101" t="s">
        <v>19</v>
      </c>
      <c r="E101" t="str">
        <f t="shared" si="73"/>
        <v>power.oepc</v>
      </c>
      <c r="F101" t="s">
        <v>24</v>
      </c>
      <c r="G101">
        <v>1.1666666666666701</v>
      </c>
      <c r="H101">
        <v>0.06</v>
      </c>
      <c r="I101" s="1">
        <v>7.0000000000000007E-2</v>
      </c>
      <c r="J101" t="s">
        <v>8333</v>
      </c>
      <c r="K101">
        <f t="shared" ref="K101:K164" si="119">SUMIF(E100:E113,"tso.cav11",I100:I113)</f>
        <v>28.94</v>
      </c>
      <c r="L101" t="s">
        <v>8364</v>
      </c>
      <c r="M101">
        <f t="shared" ref="M101:M164" si="120">K102/K106+K103/K107+K104/K108+K105/K109</f>
        <v>3.8571428571428568</v>
      </c>
    </row>
    <row r="102" spans="1:13">
      <c r="A102" t="s">
        <v>134</v>
      </c>
      <c r="B102" t="s">
        <v>132</v>
      </c>
      <c r="C102" t="s">
        <v>15</v>
      </c>
      <c r="D102" t="s">
        <v>21</v>
      </c>
      <c r="E102" t="str">
        <f t="shared" si="73"/>
        <v>power.opt</v>
      </c>
      <c r="F102" t="s">
        <v>24</v>
      </c>
      <c r="G102">
        <v>1</v>
      </c>
      <c r="H102">
        <v>0.06</v>
      </c>
      <c r="I102" s="1">
        <v>0.06</v>
      </c>
      <c r="J102" t="s">
        <v>8335</v>
      </c>
      <c r="K102">
        <f t="shared" ref="K102:K165" si="121">SUMIF(E100:E113,"tso.full",I100:I113)</f>
        <v>0.06</v>
      </c>
      <c r="L102" t="s">
        <v>8365</v>
      </c>
      <c r="M102">
        <f t="shared" ref="M102:M165" si="122">K102/K110+K103/K111+K104/K112+K105/K113</f>
        <v>3.714285714285714</v>
      </c>
    </row>
    <row r="103" spans="1:13">
      <c r="A103" t="s">
        <v>135</v>
      </c>
      <c r="B103" t="s">
        <v>132</v>
      </c>
      <c r="C103" t="s">
        <v>23</v>
      </c>
      <c r="D103" t="s">
        <v>16</v>
      </c>
      <c r="E103" t="str">
        <f t="shared" si="73"/>
        <v>pso.full</v>
      </c>
      <c r="F103" t="s">
        <v>24</v>
      </c>
      <c r="G103">
        <v>1</v>
      </c>
      <c r="H103">
        <v>0.06</v>
      </c>
      <c r="I103" s="1">
        <v>0.06</v>
      </c>
      <c r="J103" t="s">
        <v>8336</v>
      </c>
      <c r="K103">
        <f t="shared" ref="K103:K166" si="123">SUMIF(E100:E113,"pso.full",I100:I113)</f>
        <v>0.06</v>
      </c>
      <c r="L103" t="s">
        <v>8369</v>
      </c>
      <c r="M103">
        <f t="shared" ref="M103:M166" si="124">K106/K110+K107/K111+K108/K112+K109/K113</f>
        <v>3.8809523809523805</v>
      </c>
    </row>
    <row r="104" spans="1:13">
      <c r="A104" t="s">
        <v>136</v>
      </c>
      <c r="B104" t="s">
        <v>132</v>
      </c>
      <c r="C104" t="s">
        <v>23</v>
      </c>
      <c r="D104" t="s">
        <v>19</v>
      </c>
      <c r="E104" t="str">
        <f t="shared" si="73"/>
        <v>pso.oepc</v>
      </c>
      <c r="F104" t="s">
        <v>24</v>
      </c>
      <c r="G104">
        <v>1</v>
      </c>
      <c r="H104">
        <v>0.06</v>
      </c>
      <c r="I104" s="1">
        <v>0.06</v>
      </c>
      <c r="J104" t="s">
        <v>8353</v>
      </c>
      <c r="K104">
        <f t="shared" ref="K104:K167" si="125">SUMIF(E100:E113,"rmo.full",I100:I113)</f>
        <v>0.06</v>
      </c>
    </row>
    <row r="105" spans="1:13">
      <c r="A105" t="s">
        <v>155</v>
      </c>
      <c r="B105" t="s">
        <v>132</v>
      </c>
      <c r="C105" t="s">
        <v>23</v>
      </c>
      <c r="D105" t="s">
        <v>21</v>
      </c>
      <c r="E105" t="str">
        <f t="shared" si="73"/>
        <v>pso.opt</v>
      </c>
      <c r="F105" t="s">
        <v>24</v>
      </c>
      <c r="G105">
        <v>1.1666666666666701</v>
      </c>
      <c r="H105">
        <v>0.06</v>
      </c>
      <c r="I105" s="1">
        <v>7.0000000000000007E-2</v>
      </c>
      <c r="J105" t="s">
        <v>8354</v>
      </c>
      <c r="K105">
        <f t="shared" ref="K105:K168" si="126">SUMIF(E100:E113,"power.full",I100:I113)</f>
        <v>0.06</v>
      </c>
      <c r="L105" t="s">
        <v>26</v>
      </c>
      <c r="M105">
        <f t="shared" ref="M105:M168" si="127">K102/K106</f>
        <v>1</v>
      </c>
    </row>
    <row r="106" spans="1:13">
      <c r="A106" t="s">
        <v>156</v>
      </c>
      <c r="B106" t="s">
        <v>132</v>
      </c>
      <c r="C106" t="s">
        <v>51</v>
      </c>
      <c r="D106" t="s">
        <v>16</v>
      </c>
      <c r="E106" t="str">
        <f t="shared" si="73"/>
        <v>rmo.full</v>
      </c>
      <c r="F106" t="s">
        <v>24</v>
      </c>
      <c r="G106">
        <v>1</v>
      </c>
      <c r="H106">
        <v>0.06</v>
      </c>
      <c r="I106" s="1">
        <v>0.06</v>
      </c>
      <c r="J106" t="s">
        <v>8355</v>
      </c>
      <c r="K106">
        <f t="shared" ref="K106:K169" si="128">SUMIF(E100:E113,"tso.oepc",I100:I113)</f>
        <v>0.06</v>
      </c>
      <c r="L106" t="s">
        <v>27</v>
      </c>
      <c r="M106">
        <f t="shared" si="127"/>
        <v>1</v>
      </c>
    </row>
    <row r="107" spans="1:13">
      <c r="A107" t="s">
        <v>157</v>
      </c>
      <c r="B107" t="s">
        <v>132</v>
      </c>
      <c r="C107" t="s">
        <v>51</v>
      </c>
      <c r="D107" t="s">
        <v>19</v>
      </c>
      <c r="E107" t="str">
        <f t="shared" si="73"/>
        <v>rmo.oepc</v>
      </c>
      <c r="F107" t="s">
        <v>24</v>
      </c>
      <c r="G107">
        <v>1</v>
      </c>
      <c r="H107">
        <v>0.06</v>
      </c>
      <c r="I107" s="1">
        <v>0.06</v>
      </c>
      <c r="J107" t="s">
        <v>8356</v>
      </c>
      <c r="K107">
        <f t="shared" ref="K107:K170" si="129">SUMIF(E100:E113,"pso.oepc",I100:I113)</f>
        <v>0.06</v>
      </c>
      <c r="L107" t="s">
        <v>28</v>
      </c>
      <c r="M107">
        <f t="shared" si="127"/>
        <v>1</v>
      </c>
    </row>
    <row r="108" spans="1:13">
      <c r="A108" t="s">
        <v>158</v>
      </c>
      <c r="B108" t="s">
        <v>132</v>
      </c>
      <c r="C108" t="s">
        <v>51</v>
      </c>
      <c r="D108" t="s">
        <v>21</v>
      </c>
      <c r="E108" t="str">
        <f t="shared" si="73"/>
        <v>rmo.opt</v>
      </c>
      <c r="F108" t="s">
        <v>24</v>
      </c>
      <c r="G108">
        <v>1</v>
      </c>
      <c r="H108">
        <v>0.06</v>
      </c>
      <c r="I108" s="1">
        <v>0.06</v>
      </c>
      <c r="J108" t="s">
        <v>8357</v>
      </c>
      <c r="K108">
        <f t="shared" ref="K108:K171" si="130">SUMIF(E100:E113,"rmo.oepc",I100:I113)</f>
        <v>0.06</v>
      </c>
      <c r="L108" t="s">
        <v>29</v>
      </c>
      <c r="M108">
        <f t="shared" si="127"/>
        <v>0.85714285714285698</v>
      </c>
    </row>
    <row r="109" spans="1:13">
      <c r="A109" t="s">
        <v>159</v>
      </c>
      <c r="B109" t="s">
        <v>132</v>
      </c>
      <c r="C109" t="s">
        <v>55</v>
      </c>
      <c r="D109" t="s">
        <v>56</v>
      </c>
      <c r="E109" t="str">
        <f t="shared" si="73"/>
        <v>sc.none</v>
      </c>
      <c r="F109" t="s">
        <v>24</v>
      </c>
      <c r="I109" s="1">
        <v>0.06</v>
      </c>
      <c r="J109" t="s">
        <v>8358</v>
      </c>
      <c r="K109">
        <f t="shared" ref="K109:K172" si="131">SUMIF(E100:E113,"power.oepc",I100:I113)</f>
        <v>7.0000000000000007E-2</v>
      </c>
    </row>
    <row r="110" spans="1:13">
      <c r="A110" t="s">
        <v>160</v>
      </c>
      <c r="B110" t="s">
        <v>132</v>
      </c>
      <c r="C110" t="s">
        <v>58</v>
      </c>
      <c r="D110" t="s">
        <v>59</v>
      </c>
      <c r="E110" t="str">
        <f t="shared" si="73"/>
        <v>tso.cav11</v>
      </c>
      <c r="F110" t="s">
        <v>24</v>
      </c>
      <c r="G110">
        <v>482.33333333333297</v>
      </c>
      <c r="H110">
        <v>0.06</v>
      </c>
      <c r="I110" s="1">
        <v>28.94</v>
      </c>
      <c r="J110" t="s">
        <v>8359</v>
      </c>
      <c r="K110">
        <f t="shared" ref="K110:K173" si="132">SUMIF(E100:E113,"tso.opt",I100:I113)</f>
        <v>7.0000000000000007E-2</v>
      </c>
      <c r="L110" t="s">
        <v>30</v>
      </c>
      <c r="M110">
        <f t="shared" ref="M110:M173" si="133">K102/K110</f>
        <v>0.85714285714285698</v>
      </c>
    </row>
    <row r="111" spans="1:13">
      <c r="A111" t="s">
        <v>161</v>
      </c>
      <c r="B111" t="s">
        <v>132</v>
      </c>
      <c r="C111" t="s">
        <v>58</v>
      </c>
      <c r="D111" t="s">
        <v>16</v>
      </c>
      <c r="E111" t="str">
        <f t="shared" si="73"/>
        <v>tso.full</v>
      </c>
      <c r="F111" t="s">
        <v>24</v>
      </c>
      <c r="G111">
        <v>1</v>
      </c>
      <c r="H111">
        <v>0.06</v>
      </c>
      <c r="I111" s="1">
        <v>0.06</v>
      </c>
      <c r="J111" t="s">
        <v>8360</v>
      </c>
      <c r="K111">
        <f t="shared" ref="K111:K174" si="134">SUMIF(E100:E113,"pso.opt",I100:I113)</f>
        <v>7.0000000000000007E-2</v>
      </c>
      <c r="L111" t="s">
        <v>33</v>
      </c>
      <c r="M111">
        <f t="shared" si="133"/>
        <v>0.85714285714285698</v>
      </c>
    </row>
    <row r="112" spans="1:13">
      <c r="A112" t="s">
        <v>146</v>
      </c>
      <c r="B112" t="s">
        <v>132</v>
      </c>
      <c r="C112" t="s">
        <v>58</v>
      </c>
      <c r="D112" t="s">
        <v>19</v>
      </c>
      <c r="E112" t="str">
        <f t="shared" si="73"/>
        <v>tso.oepc</v>
      </c>
      <c r="F112" t="s">
        <v>24</v>
      </c>
      <c r="G112">
        <v>1</v>
      </c>
      <c r="H112">
        <v>0.06</v>
      </c>
      <c r="I112" s="1">
        <v>0.06</v>
      </c>
      <c r="J112" t="s">
        <v>8361</v>
      </c>
      <c r="K112">
        <f t="shared" ref="K112:K175" si="135">SUMIF(E100:E113,"rmo.opt",I100:I113)</f>
        <v>0.06</v>
      </c>
      <c r="L112" t="s">
        <v>32</v>
      </c>
      <c r="M112">
        <f t="shared" si="133"/>
        <v>1</v>
      </c>
    </row>
    <row r="113" spans="1:13">
      <c r="A113" t="s">
        <v>147</v>
      </c>
      <c r="B113" t="s">
        <v>132</v>
      </c>
      <c r="C113" t="s">
        <v>58</v>
      </c>
      <c r="D113" t="s">
        <v>21</v>
      </c>
      <c r="E113" t="str">
        <f t="shared" si="73"/>
        <v>tso.opt</v>
      </c>
      <c r="F113" t="s">
        <v>24</v>
      </c>
      <c r="G113">
        <v>1.1666666666666701</v>
      </c>
      <c r="H113">
        <v>0.06</v>
      </c>
      <c r="I113" s="1">
        <v>7.0000000000000007E-2</v>
      </c>
      <c r="J113" t="s">
        <v>8362</v>
      </c>
      <c r="K113">
        <f t="shared" ref="K113:K176" si="136">SUMIF(E100:E113,"power.opt",I100:I113)</f>
        <v>0.06</v>
      </c>
      <c r="L113" t="s">
        <v>31</v>
      </c>
      <c r="M113">
        <f t="shared" si="133"/>
        <v>1</v>
      </c>
    </row>
    <row r="114" spans="1:13">
      <c r="A114" t="s">
        <v>148</v>
      </c>
      <c r="B114" t="s">
        <v>149</v>
      </c>
      <c r="C114" t="s">
        <v>15</v>
      </c>
      <c r="D114" t="s">
        <v>16</v>
      </c>
      <c r="E114" t="str">
        <f t="shared" si="73"/>
        <v>power.full</v>
      </c>
      <c r="F114" t="s">
        <v>24</v>
      </c>
      <c r="G114">
        <v>184</v>
      </c>
      <c r="H114">
        <v>7.0000000000000007E-2</v>
      </c>
      <c r="I114" s="1">
        <v>12.88</v>
      </c>
      <c r="L114" t="s">
        <v>8363</v>
      </c>
      <c r="M114">
        <f t="shared" ref="M114:M177" si="137">K115/K124</f>
        <v>949.625</v>
      </c>
    </row>
    <row r="115" spans="1:13">
      <c r="A115" t="s">
        <v>150</v>
      </c>
      <c r="B115" t="s">
        <v>149</v>
      </c>
      <c r="C115" t="s">
        <v>15</v>
      </c>
      <c r="D115" t="s">
        <v>19</v>
      </c>
      <c r="E115" t="str">
        <f t="shared" si="73"/>
        <v>power.oepc</v>
      </c>
      <c r="F115" t="s">
        <v>24</v>
      </c>
      <c r="G115">
        <v>202.857142857143</v>
      </c>
      <c r="H115">
        <v>7.0000000000000007E-2</v>
      </c>
      <c r="I115" s="1">
        <v>14.2</v>
      </c>
      <c r="J115" t="s">
        <v>8333</v>
      </c>
      <c r="K115">
        <f t="shared" ref="K115:K178" si="138">SUMIF(E114:E127,"tso.cav11",I114:I127)</f>
        <v>75.97</v>
      </c>
      <c r="L115" t="s">
        <v>8364</v>
      </c>
      <c r="M115">
        <f t="shared" ref="M115:M178" si="139">K116/K120+K117/K121+K118/K122+K119/K123</f>
        <v>3.997518443997317</v>
      </c>
    </row>
    <row r="116" spans="1:13">
      <c r="A116" t="s">
        <v>151</v>
      </c>
      <c r="B116" t="s">
        <v>149</v>
      </c>
      <c r="C116" t="s">
        <v>15</v>
      </c>
      <c r="D116" t="s">
        <v>21</v>
      </c>
      <c r="E116" t="str">
        <f t="shared" si="73"/>
        <v>power.opt</v>
      </c>
      <c r="F116" t="s">
        <v>24</v>
      </c>
      <c r="G116">
        <v>186.57142857142901</v>
      </c>
      <c r="H116">
        <v>7.0000000000000007E-2</v>
      </c>
      <c r="I116" s="1">
        <v>13.06</v>
      </c>
      <c r="J116" t="s">
        <v>8335</v>
      </c>
      <c r="K116">
        <f t="shared" ref="K116:K179" si="140">SUMIF(E114:E127,"tso.full",I114:I127)</f>
        <v>0.05</v>
      </c>
      <c r="L116" t="s">
        <v>8365</v>
      </c>
      <c r="M116">
        <f t="shared" ref="M116:M179" si="141">K116/K124+K117/K125+K118/K126+K119/K127</f>
        <v>3.7778841245533439</v>
      </c>
    </row>
    <row r="117" spans="1:13">
      <c r="A117" t="s">
        <v>152</v>
      </c>
      <c r="B117" t="s">
        <v>149</v>
      </c>
      <c r="C117" t="s">
        <v>23</v>
      </c>
      <c r="D117" t="s">
        <v>16</v>
      </c>
      <c r="E117" t="str">
        <f t="shared" si="73"/>
        <v>pso.full</v>
      </c>
      <c r="F117" t="s">
        <v>24</v>
      </c>
      <c r="G117">
        <v>0.85714285714285698</v>
      </c>
      <c r="H117">
        <v>7.0000000000000007E-2</v>
      </c>
      <c r="I117" s="1">
        <v>0.06</v>
      </c>
      <c r="J117" t="s">
        <v>8336</v>
      </c>
      <c r="K117">
        <f t="shared" ref="K117:K180" si="142">SUMIF(E114:E127,"pso.full",I114:I127)</f>
        <v>0.06</v>
      </c>
      <c r="L117" t="s">
        <v>8369</v>
      </c>
      <c r="M117">
        <f t="shared" ref="M117:M180" si="143">K120/K124+K121/K125+K122/K126+K123/K127</f>
        <v>3.8372894333843797</v>
      </c>
    </row>
    <row r="118" spans="1:13">
      <c r="A118" t="s">
        <v>153</v>
      </c>
      <c r="B118" t="s">
        <v>149</v>
      </c>
      <c r="C118" t="s">
        <v>23</v>
      </c>
      <c r="D118" t="s">
        <v>19</v>
      </c>
      <c r="E118" t="str">
        <f t="shared" si="73"/>
        <v>pso.oepc</v>
      </c>
      <c r="F118" t="s">
        <v>24</v>
      </c>
      <c r="G118">
        <v>1</v>
      </c>
      <c r="H118">
        <v>7.0000000000000007E-2</v>
      </c>
      <c r="I118" s="1">
        <v>7.0000000000000007E-2</v>
      </c>
      <c r="J118" t="s">
        <v>8353</v>
      </c>
      <c r="K118">
        <f t="shared" ref="K118:K181" si="144">SUMIF(E114:E127,"rmo.full",I114:I127)</f>
        <v>7.0000000000000007E-2</v>
      </c>
    </row>
    <row r="119" spans="1:13">
      <c r="A119" t="s">
        <v>154</v>
      </c>
      <c r="B119" t="s">
        <v>149</v>
      </c>
      <c r="C119" t="s">
        <v>23</v>
      </c>
      <c r="D119" t="s">
        <v>21</v>
      </c>
      <c r="E119" t="str">
        <f t="shared" si="73"/>
        <v>pso.opt</v>
      </c>
      <c r="F119" t="s">
        <v>24</v>
      </c>
      <c r="G119">
        <v>0.85714285714285698</v>
      </c>
      <c r="H119">
        <v>7.0000000000000007E-2</v>
      </c>
      <c r="I119" s="1">
        <v>0.06</v>
      </c>
      <c r="J119" t="s">
        <v>8354</v>
      </c>
      <c r="K119">
        <f t="shared" ref="K119:K182" si="145">SUMIF(E114:E127,"power.full",I114:I127)</f>
        <v>12.88</v>
      </c>
      <c r="L119" t="s">
        <v>26</v>
      </c>
      <c r="M119">
        <f t="shared" ref="M119:M182" si="146">K116/K120</f>
        <v>0.83333333333333337</v>
      </c>
    </row>
    <row r="120" spans="1:13">
      <c r="A120" t="s">
        <v>173</v>
      </c>
      <c r="B120" t="s">
        <v>149</v>
      </c>
      <c r="C120" t="s">
        <v>51</v>
      </c>
      <c r="D120" t="s">
        <v>16</v>
      </c>
      <c r="E120" t="str">
        <f t="shared" si="73"/>
        <v>rmo.full</v>
      </c>
      <c r="F120" t="s">
        <v>24</v>
      </c>
      <c r="G120">
        <v>1</v>
      </c>
      <c r="H120">
        <v>7.0000000000000007E-2</v>
      </c>
      <c r="I120" s="1">
        <v>7.0000000000000007E-2</v>
      </c>
      <c r="J120" t="s">
        <v>8355</v>
      </c>
      <c r="K120">
        <f t="shared" ref="K120:K183" si="147">SUMIF(E114:E127,"tso.oepc",I114:I127)</f>
        <v>0.06</v>
      </c>
      <c r="L120" t="s">
        <v>27</v>
      </c>
      <c r="M120">
        <f t="shared" si="146"/>
        <v>0.85714285714285698</v>
      </c>
    </row>
    <row r="121" spans="1:13">
      <c r="A121" t="s">
        <v>174</v>
      </c>
      <c r="B121" t="s">
        <v>149</v>
      </c>
      <c r="C121" t="s">
        <v>51</v>
      </c>
      <c r="D121" t="s">
        <v>19</v>
      </c>
      <c r="E121" t="str">
        <f t="shared" si="73"/>
        <v>rmo.oepc</v>
      </c>
      <c r="F121" t="s">
        <v>24</v>
      </c>
      <c r="G121">
        <v>0.71428571428571397</v>
      </c>
      <c r="H121">
        <v>7.0000000000000007E-2</v>
      </c>
      <c r="I121" s="1">
        <v>0.05</v>
      </c>
      <c r="J121" t="s">
        <v>8356</v>
      </c>
      <c r="K121">
        <f t="shared" ref="K121:K184" si="148">SUMIF(E114:E127,"pso.oepc",I114:I127)</f>
        <v>7.0000000000000007E-2</v>
      </c>
      <c r="L121" t="s">
        <v>28</v>
      </c>
      <c r="M121">
        <f t="shared" si="146"/>
        <v>1.4000000000000001</v>
      </c>
    </row>
    <row r="122" spans="1:13">
      <c r="A122" t="s">
        <v>175</v>
      </c>
      <c r="B122" t="s">
        <v>149</v>
      </c>
      <c r="C122" t="s">
        <v>51</v>
      </c>
      <c r="D122" t="s">
        <v>21</v>
      </c>
      <c r="E122" t="str">
        <f t="shared" si="73"/>
        <v>rmo.opt</v>
      </c>
      <c r="F122" t="s">
        <v>24</v>
      </c>
      <c r="G122">
        <v>0.85714285714285698</v>
      </c>
      <c r="H122">
        <v>7.0000000000000007E-2</v>
      </c>
      <c r="I122" s="1">
        <v>0.06</v>
      </c>
      <c r="J122" t="s">
        <v>8357</v>
      </c>
      <c r="K122">
        <f t="shared" ref="K122:K185" si="149">SUMIF(E114:E127,"rmo.oepc",I114:I127)</f>
        <v>0.05</v>
      </c>
      <c r="L122" t="s">
        <v>29</v>
      </c>
      <c r="M122">
        <f t="shared" si="146"/>
        <v>0.90704225352112688</v>
      </c>
    </row>
    <row r="123" spans="1:13">
      <c r="A123" t="s">
        <v>176</v>
      </c>
      <c r="B123" t="s">
        <v>149</v>
      </c>
      <c r="C123" t="s">
        <v>55</v>
      </c>
      <c r="D123" t="s">
        <v>56</v>
      </c>
      <c r="E123" t="str">
        <f t="shared" si="73"/>
        <v>sc.none</v>
      </c>
      <c r="F123" t="s">
        <v>24</v>
      </c>
      <c r="I123" s="1">
        <v>7.0000000000000007E-2</v>
      </c>
      <c r="J123" t="s">
        <v>8358</v>
      </c>
      <c r="K123">
        <f t="shared" ref="K123:K186" si="150">SUMIF(E114:E127,"power.oepc",I114:I127)</f>
        <v>14.2</v>
      </c>
    </row>
    <row r="124" spans="1:13">
      <c r="A124" t="s">
        <v>177</v>
      </c>
      <c r="B124" t="s">
        <v>149</v>
      </c>
      <c r="C124" t="s">
        <v>58</v>
      </c>
      <c r="D124" t="s">
        <v>59</v>
      </c>
      <c r="E124" t="str">
        <f t="shared" si="73"/>
        <v>tso.cav11</v>
      </c>
      <c r="F124" t="s">
        <v>17</v>
      </c>
      <c r="G124">
        <v>1085.2857142857099</v>
      </c>
      <c r="H124">
        <v>7.0000000000000007E-2</v>
      </c>
      <c r="I124" s="1">
        <v>75.97</v>
      </c>
      <c r="J124" t="s">
        <v>8359</v>
      </c>
      <c r="K124">
        <f t="shared" ref="K124:K187" si="151">SUMIF(E114:E127,"tso.opt",I114:I127)</f>
        <v>0.08</v>
      </c>
      <c r="L124" t="s">
        <v>30</v>
      </c>
      <c r="M124">
        <f t="shared" ref="M124:M187" si="152">K116/K124</f>
        <v>0.625</v>
      </c>
    </row>
    <row r="125" spans="1:13">
      <c r="A125" t="s">
        <v>178</v>
      </c>
      <c r="B125" t="s">
        <v>149</v>
      </c>
      <c r="C125" t="s">
        <v>58</v>
      </c>
      <c r="D125" t="s">
        <v>16</v>
      </c>
      <c r="E125" t="str">
        <f t="shared" si="73"/>
        <v>tso.full</v>
      </c>
      <c r="F125" t="s">
        <v>24</v>
      </c>
      <c r="G125">
        <v>0.71428571428571397</v>
      </c>
      <c r="H125">
        <v>7.0000000000000007E-2</v>
      </c>
      <c r="I125" s="1">
        <v>0.05</v>
      </c>
      <c r="J125" t="s">
        <v>8360</v>
      </c>
      <c r="K125">
        <f t="shared" ref="K125:K188" si="153">SUMIF(E114:E127,"pso.opt",I114:I127)</f>
        <v>0.06</v>
      </c>
      <c r="L125" t="s">
        <v>33</v>
      </c>
      <c r="M125">
        <f t="shared" si="152"/>
        <v>1</v>
      </c>
    </row>
    <row r="126" spans="1:13">
      <c r="A126" t="s">
        <v>179</v>
      </c>
      <c r="B126" t="s">
        <v>149</v>
      </c>
      <c r="C126" t="s">
        <v>58</v>
      </c>
      <c r="D126" t="s">
        <v>19</v>
      </c>
      <c r="E126" t="str">
        <f t="shared" si="73"/>
        <v>tso.oepc</v>
      </c>
      <c r="F126" t="s">
        <v>24</v>
      </c>
      <c r="G126">
        <v>0.85714285714285698</v>
      </c>
      <c r="H126">
        <v>7.0000000000000007E-2</v>
      </c>
      <c r="I126" s="1">
        <v>0.06</v>
      </c>
      <c r="J126" t="s">
        <v>8361</v>
      </c>
      <c r="K126">
        <f t="shared" ref="K126:K189" si="154">SUMIF(E114:E127,"rmo.opt",I114:I127)</f>
        <v>0.06</v>
      </c>
      <c r="L126" t="s">
        <v>32</v>
      </c>
      <c r="M126">
        <f t="shared" si="152"/>
        <v>1.1666666666666667</v>
      </c>
    </row>
    <row r="127" spans="1:13">
      <c r="A127" t="s">
        <v>164</v>
      </c>
      <c r="B127" t="s">
        <v>149</v>
      </c>
      <c r="C127" t="s">
        <v>58</v>
      </c>
      <c r="D127" t="s">
        <v>21</v>
      </c>
      <c r="E127" t="str">
        <f t="shared" si="73"/>
        <v>tso.opt</v>
      </c>
      <c r="F127" t="s">
        <v>24</v>
      </c>
      <c r="G127">
        <v>1.1428571428571399</v>
      </c>
      <c r="H127">
        <v>7.0000000000000007E-2</v>
      </c>
      <c r="I127" s="1">
        <v>0.08</v>
      </c>
      <c r="J127" t="s">
        <v>8362</v>
      </c>
      <c r="K127">
        <f t="shared" ref="K127:K190" si="155">SUMIF(E114:E127,"power.opt",I114:I127)</f>
        <v>13.06</v>
      </c>
      <c r="L127" t="s">
        <v>31</v>
      </c>
      <c r="M127">
        <f t="shared" si="152"/>
        <v>0.98621745788667692</v>
      </c>
    </row>
    <row r="128" spans="1:13">
      <c r="A128" t="s">
        <v>165</v>
      </c>
      <c r="B128" t="s">
        <v>166</v>
      </c>
      <c r="C128" t="s">
        <v>15</v>
      </c>
      <c r="D128" t="s">
        <v>16</v>
      </c>
      <c r="E128" t="str">
        <f t="shared" si="73"/>
        <v>power.full</v>
      </c>
      <c r="F128" t="s">
        <v>17</v>
      </c>
      <c r="G128">
        <v>796.57142857142799</v>
      </c>
      <c r="H128">
        <v>7.0000000000000007E-2</v>
      </c>
      <c r="I128" s="1">
        <v>55.76</v>
      </c>
      <c r="L128" t="s">
        <v>8363</v>
      </c>
      <c r="M128">
        <f t="shared" ref="M128:M191" si="156">K129/K138</f>
        <v>816.66666666666674</v>
      </c>
    </row>
    <row r="129" spans="1:13">
      <c r="A129" t="s">
        <v>167</v>
      </c>
      <c r="B129" t="s">
        <v>166</v>
      </c>
      <c r="C129" t="s">
        <v>15</v>
      </c>
      <c r="D129" t="s">
        <v>19</v>
      </c>
      <c r="E129" t="str">
        <f t="shared" si="73"/>
        <v>power.oepc</v>
      </c>
      <c r="F129" t="s">
        <v>17</v>
      </c>
      <c r="G129">
        <v>832.57142857142901</v>
      </c>
      <c r="H129">
        <v>7.0000000000000007E-2</v>
      </c>
      <c r="I129" s="1">
        <v>58.28</v>
      </c>
      <c r="J129" t="s">
        <v>8333</v>
      </c>
      <c r="K129">
        <f t="shared" ref="K129:K192" si="157">SUMIF(E128:E141,"tso.cav11",I128:I141)</f>
        <v>49</v>
      </c>
      <c r="L129" t="s">
        <v>8364</v>
      </c>
      <c r="M129">
        <f t="shared" ref="M129:M192" si="158">K130/K134+K131/K135+K132/K136+K133/K137</f>
        <v>4.0400938000457565</v>
      </c>
    </row>
    <row r="130" spans="1:13">
      <c r="A130" t="s">
        <v>168</v>
      </c>
      <c r="B130" t="s">
        <v>166</v>
      </c>
      <c r="C130" t="s">
        <v>15</v>
      </c>
      <c r="D130" t="s">
        <v>21</v>
      </c>
      <c r="E130" t="str">
        <f t="shared" si="73"/>
        <v>power.opt</v>
      </c>
      <c r="F130" t="s">
        <v>17</v>
      </c>
      <c r="G130">
        <v>858.28571428571399</v>
      </c>
      <c r="H130">
        <v>7.0000000000000007E-2</v>
      </c>
      <c r="I130" s="1">
        <v>60.08</v>
      </c>
      <c r="J130" t="s">
        <v>8335</v>
      </c>
      <c r="K130">
        <f t="shared" ref="K130:K193" si="159">SUMIF(E128:E141,"tso.full",I128:I141)</f>
        <v>0.08</v>
      </c>
      <c r="L130" t="s">
        <v>8365</v>
      </c>
      <c r="M130">
        <f t="shared" ref="M130:M193" si="160">K130/K138+K131/K139+K132/K140+K133/K141</f>
        <v>4.461429205503773</v>
      </c>
    </row>
    <row r="131" spans="1:13">
      <c r="A131" t="s">
        <v>169</v>
      </c>
      <c r="B131" t="s">
        <v>166</v>
      </c>
      <c r="C131" t="s">
        <v>23</v>
      </c>
      <c r="D131" t="s">
        <v>16</v>
      </c>
      <c r="E131" t="str">
        <f t="shared" ref="E131:E194" si="161">CONCATENATE(C131,".",D131)</f>
        <v>pso.full</v>
      </c>
      <c r="F131" t="s">
        <v>24</v>
      </c>
      <c r="G131">
        <v>0.85714285714285698</v>
      </c>
      <c r="H131">
        <v>7.0000000000000007E-2</v>
      </c>
      <c r="I131" s="1">
        <v>0.06</v>
      </c>
      <c r="J131" t="s">
        <v>8336</v>
      </c>
      <c r="K131">
        <f t="shared" ref="K131:K194" si="162">SUMIF(E128:E141,"pso.full",I128:I141)</f>
        <v>0.06</v>
      </c>
      <c r="L131" t="s">
        <v>8369</v>
      </c>
      <c r="M131">
        <f t="shared" ref="M131:M194" si="163">K134/K138+K135/K139+K136/K140+K137/K141</f>
        <v>4.5700399467376824</v>
      </c>
    </row>
    <row r="132" spans="1:13">
      <c r="A132" t="s">
        <v>170</v>
      </c>
      <c r="B132" t="s">
        <v>166</v>
      </c>
      <c r="C132" t="s">
        <v>23</v>
      </c>
      <c r="D132" t="s">
        <v>19</v>
      </c>
      <c r="E132" t="str">
        <f t="shared" si="161"/>
        <v>pso.oepc</v>
      </c>
      <c r="F132" t="s">
        <v>24</v>
      </c>
      <c r="G132">
        <v>0.85714285714285698</v>
      </c>
      <c r="H132">
        <v>7.0000000000000007E-2</v>
      </c>
      <c r="I132" s="1">
        <v>0.06</v>
      </c>
      <c r="J132" t="s">
        <v>8353</v>
      </c>
      <c r="K132">
        <f t="shared" ref="K132:K195" si="164">SUMIF(E128:E141,"rmo.full",I128:I141)</f>
        <v>0.06</v>
      </c>
    </row>
    <row r="133" spans="1:13">
      <c r="A133" t="s">
        <v>171</v>
      </c>
      <c r="B133" t="s">
        <v>166</v>
      </c>
      <c r="C133" t="s">
        <v>23</v>
      </c>
      <c r="D133" t="s">
        <v>21</v>
      </c>
      <c r="E133" t="str">
        <f t="shared" si="161"/>
        <v>pso.opt</v>
      </c>
      <c r="F133" t="s">
        <v>24</v>
      </c>
      <c r="G133">
        <v>0.85714285714285698</v>
      </c>
      <c r="H133">
        <v>7.0000000000000007E-2</v>
      </c>
      <c r="I133" s="1">
        <v>0.06</v>
      </c>
      <c r="J133" t="s">
        <v>8354</v>
      </c>
      <c r="K133">
        <f t="shared" ref="K133:K196" si="165">SUMIF(E128:E141,"power.full",I128:I141)</f>
        <v>55.76</v>
      </c>
      <c r="L133" t="s">
        <v>26</v>
      </c>
      <c r="M133">
        <f t="shared" ref="M133:M196" si="166">K130/K134</f>
        <v>1.3333333333333335</v>
      </c>
    </row>
    <row r="134" spans="1:13">
      <c r="A134" t="s">
        <v>172</v>
      </c>
      <c r="B134" t="s">
        <v>166</v>
      </c>
      <c r="C134" t="s">
        <v>51</v>
      </c>
      <c r="D134" t="s">
        <v>16</v>
      </c>
      <c r="E134" t="str">
        <f t="shared" si="161"/>
        <v>rmo.full</v>
      </c>
      <c r="F134" t="s">
        <v>24</v>
      </c>
      <c r="G134">
        <v>0.85714285714285698</v>
      </c>
      <c r="H134">
        <v>7.0000000000000007E-2</v>
      </c>
      <c r="I134" s="1">
        <v>0.06</v>
      </c>
      <c r="J134" t="s">
        <v>8355</v>
      </c>
      <c r="K134">
        <f t="shared" ref="K134:K197" si="167">SUMIF(E128:E141,"tso.oepc",I128:I141)</f>
        <v>0.06</v>
      </c>
      <c r="L134" t="s">
        <v>27</v>
      </c>
      <c r="M134">
        <f t="shared" si="166"/>
        <v>1</v>
      </c>
    </row>
    <row r="135" spans="1:13">
      <c r="A135" t="s">
        <v>192</v>
      </c>
      <c r="B135" t="s">
        <v>166</v>
      </c>
      <c r="C135" t="s">
        <v>51</v>
      </c>
      <c r="D135" t="s">
        <v>19</v>
      </c>
      <c r="E135" t="str">
        <f t="shared" si="161"/>
        <v>rmo.oepc</v>
      </c>
      <c r="F135" t="s">
        <v>24</v>
      </c>
      <c r="G135">
        <v>1.1428571428571399</v>
      </c>
      <c r="H135">
        <v>7.0000000000000007E-2</v>
      </c>
      <c r="I135" s="1">
        <v>0.08</v>
      </c>
      <c r="J135" t="s">
        <v>8356</v>
      </c>
      <c r="K135">
        <f t="shared" ref="K135:K198" si="168">SUMIF(E128:E141,"pso.oepc",I128:I141)</f>
        <v>0.06</v>
      </c>
      <c r="L135" t="s">
        <v>28</v>
      </c>
      <c r="M135">
        <f t="shared" si="166"/>
        <v>0.75</v>
      </c>
    </row>
    <row r="136" spans="1:13">
      <c r="A136" t="s">
        <v>193</v>
      </c>
      <c r="B136" t="s">
        <v>166</v>
      </c>
      <c r="C136" t="s">
        <v>51</v>
      </c>
      <c r="D136" t="s">
        <v>21</v>
      </c>
      <c r="E136" t="str">
        <f t="shared" si="161"/>
        <v>rmo.opt</v>
      </c>
      <c r="F136" t="s">
        <v>24</v>
      </c>
      <c r="G136">
        <v>0.71428571428571397</v>
      </c>
      <c r="H136">
        <v>7.0000000000000007E-2</v>
      </c>
      <c r="I136" s="1">
        <v>0.05</v>
      </c>
      <c r="J136" t="s">
        <v>8357</v>
      </c>
      <c r="K136">
        <f t="shared" ref="K136:K199" si="169">SUMIF(E128:E141,"rmo.oepc",I128:I141)</f>
        <v>0.08</v>
      </c>
      <c r="L136" t="s">
        <v>29</v>
      </c>
      <c r="M136">
        <f t="shared" si="166"/>
        <v>0.95676046671242276</v>
      </c>
    </row>
    <row r="137" spans="1:13">
      <c r="A137" t="s">
        <v>194</v>
      </c>
      <c r="B137" t="s">
        <v>166</v>
      </c>
      <c r="C137" t="s">
        <v>55</v>
      </c>
      <c r="D137" t="s">
        <v>56</v>
      </c>
      <c r="E137" t="str">
        <f t="shared" si="161"/>
        <v>sc.none</v>
      </c>
      <c r="F137" t="s">
        <v>24</v>
      </c>
      <c r="I137" s="1">
        <v>7.0000000000000007E-2</v>
      </c>
      <c r="J137" t="s">
        <v>8358</v>
      </c>
      <c r="K137">
        <f t="shared" ref="K137:K200" si="170">SUMIF(E128:E141,"power.oepc",I128:I141)</f>
        <v>58.28</v>
      </c>
    </row>
    <row r="138" spans="1:13">
      <c r="A138" t="s">
        <v>195</v>
      </c>
      <c r="B138" t="s">
        <v>166</v>
      </c>
      <c r="C138" t="s">
        <v>58</v>
      </c>
      <c r="D138" t="s">
        <v>59</v>
      </c>
      <c r="E138" t="str">
        <f t="shared" si="161"/>
        <v>tso.cav11</v>
      </c>
      <c r="F138" t="s">
        <v>24</v>
      </c>
      <c r="G138">
        <v>700</v>
      </c>
      <c r="H138">
        <v>7.0000000000000007E-2</v>
      </c>
      <c r="I138" s="1">
        <v>49</v>
      </c>
      <c r="J138" t="s">
        <v>8359</v>
      </c>
      <c r="K138">
        <f t="shared" ref="K138:K201" si="171">SUMIF(E128:E141,"tso.opt",I128:I141)</f>
        <v>0.06</v>
      </c>
      <c r="L138" t="s">
        <v>30</v>
      </c>
      <c r="M138">
        <f t="shared" ref="M138:M201" si="172">K130/K138</f>
        <v>1.3333333333333335</v>
      </c>
    </row>
    <row r="139" spans="1:13">
      <c r="A139" t="s">
        <v>196</v>
      </c>
      <c r="B139" t="s">
        <v>166</v>
      </c>
      <c r="C139" t="s">
        <v>58</v>
      </c>
      <c r="D139" t="s">
        <v>16</v>
      </c>
      <c r="E139" t="str">
        <f t="shared" si="161"/>
        <v>tso.full</v>
      </c>
      <c r="F139" t="s">
        <v>24</v>
      </c>
      <c r="G139">
        <v>1.1428571428571399</v>
      </c>
      <c r="H139">
        <v>7.0000000000000007E-2</v>
      </c>
      <c r="I139" s="1">
        <v>0.08</v>
      </c>
      <c r="J139" t="s">
        <v>8360</v>
      </c>
      <c r="K139">
        <f t="shared" ref="K139:K202" si="173">SUMIF(E128:E141,"pso.opt",I128:I141)</f>
        <v>0.06</v>
      </c>
      <c r="L139" t="s">
        <v>33</v>
      </c>
      <c r="M139">
        <f t="shared" si="172"/>
        <v>1</v>
      </c>
    </row>
    <row r="140" spans="1:13">
      <c r="A140" t="s">
        <v>197</v>
      </c>
      <c r="B140" t="s">
        <v>166</v>
      </c>
      <c r="C140" t="s">
        <v>58</v>
      </c>
      <c r="D140" t="s">
        <v>19</v>
      </c>
      <c r="E140" t="str">
        <f t="shared" si="161"/>
        <v>tso.oepc</v>
      </c>
      <c r="F140" t="s">
        <v>24</v>
      </c>
      <c r="G140">
        <v>0.85714285714285698</v>
      </c>
      <c r="H140">
        <v>7.0000000000000007E-2</v>
      </c>
      <c r="I140" s="1">
        <v>0.06</v>
      </c>
      <c r="J140" t="s">
        <v>8361</v>
      </c>
      <c r="K140">
        <f t="shared" ref="K140:K203" si="174">SUMIF(E128:E141,"rmo.opt",I128:I141)</f>
        <v>0.05</v>
      </c>
      <c r="L140" t="s">
        <v>32</v>
      </c>
      <c r="M140">
        <f t="shared" si="172"/>
        <v>1.2</v>
      </c>
    </row>
    <row r="141" spans="1:13">
      <c r="A141" t="s">
        <v>163</v>
      </c>
      <c r="B141" t="s">
        <v>166</v>
      </c>
      <c r="C141" t="s">
        <v>58</v>
      </c>
      <c r="D141" t="s">
        <v>21</v>
      </c>
      <c r="E141" t="str">
        <f t="shared" si="161"/>
        <v>tso.opt</v>
      </c>
      <c r="F141" t="s">
        <v>24</v>
      </c>
      <c r="G141">
        <v>0.85714285714285698</v>
      </c>
      <c r="H141">
        <v>7.0000000000000007E-2</v>
      </c>
      <c r="I141" s="1">
        <v>0.06</v>
      </c>
      <c r="J141" t="s">
        <v>8362</v>
      </c>
      <c r="K141">
        <f t="shared" ref="K141:K204" si="175">SUMIF(E128:E141,"power.opt",I128:I141)</f>
        <v>60.08</v>
      </c>
      <c r="L141" t="s">
        <v>31</v>
      </c>
      <c r="M141">
        <f t="shared" si="172"/>
        <v>0.92809587217043943</v>
      </c>
    </row>
    <row r="142" spans="1:13">
      <c r="A142" t="s">
        <v>183</v>
      </c>
      <c r="B142" t="s">
        <v>184</v>
      </c>
      <c r="C142" t="s">
        <v>15</v>
      </c>
      <c r="D142" t="s">
        <v>16</v>
      </c>
      <c r="E142" t="str">
        <f t="shared" si="161"/>
        <v>power.full</v>
      </c>
      <c r="F142" t="s">
        <v>17</v>
      </c>
      <c r="G142">
        <v>18.285714285714299</v>
      </c>
      <c r="H142">
        <v>7.0000000000000007E-2</v>
      </c>
      <c r="I142" s="1">
        <v>1.28</v>
      </c>
      <c r="L142" t="s">
        <v>8363</v>
      </c>
      <c r="M142">
        <f t="shared" ref="M142:M205" si="176">K143/K152</f>
        <v>563.5</v>
      </c>
    </row>
    <row r="143" spans="1:13">
      <c r="A143" t="s">
        <v>185</v>
      </c>
      <c r="B143" t="s">
        <v>184</v>
      </c>
      <c r="C143" t="s">
        <v>15</v>
      </c>
      <c r="D143" t="s">
        <v>19</v>
      </c>
      <c r="E143" t="str">
        <f t="shared" si="161"/>
        <v>power.oepc</v>
      </c>
      <c r="F143" t="s">
        <v>17</v>
      </c>
      <c r="G143">
        <v>29.8571428571429</v>
      </c>
      <c r="H143">
        <v>7.0000000000000007E-2</v>
      </c>
      <c r="I143" s="1">
        <v>2.09</v>
      </c>
      <c r="J143" t="s">
        <v>8333</v>
      </c>
      <c r="K143">
        <f t="shared" ref="K143:K206" si="177">SUMIF(E142:E155,"tso.cav11",I142:I155)</f>
        <v>22.54</v>
      </c>
      <c r="L143" t="s">
        <v>8364</v>
      </c>
      <c r="M143">
        <f t="shared" ref="M143:M206" si="178">K144/K148+K145/K149+K146/K150+K147/K151</f>
        <v>3.3862497151970836</v>
      </c>
    </row>
    <row r="144" spans="1:13">
      <c r="A144" t="s">
        <v>186</v>
      </c>
      <c r="B144" t="s">
        <v>184</v>
      </c>
      <c r="C144" t="s">
        <v>15</v>
      </c>
      <c r="D144" t="s">
        <v>21</v>
      </c>
      <c r="E144" t="str">
        <f t="shared" si="161"/>
        <v>power.opt</v>
      </c>
      <c r="F144" t="s">
        <v>17</v>
      </c>
      <c r="G144">
        <v>17.571428571428601</v>
      </c>
      <c r="H144">
        <v>7.0000000000000007E-2</v>
      </c>
      <c r="I144" s="1">
        <v>1.23</v>
      </c>
      <c r="J144" t="s">
        <v>8335</v>
      </c>
      <c r="K144">
        <f t="shared" ref="K144:K207" si="179">SUMIF(E142:E155,"tso.full",I142:I155)</f>
        <v>0.06</v>
      </c>
      <c r="L144" t="s">
        <v>8365</v>
      </c>
      <c r="M144">
        <f t="shared" ref="M144:M207" si="180">K144/K152+K145/K153+K146/K154+K147/K155</f>
        <v>4.2906504065040654</v>
      </c>
    </row>
    <row r="145" spans="1:13">
      <c r="A145" t="s">
        <v>187</v>
      </c>
      <c r="B145" t="s">
        <v>184</v>
      </c>
      <c r="C145" t="s">
        <v>23</v>
      </c>
      <c r="D145" t="s">
        <v>16</v>
      </c>
      <c r="E145" t="str">
        <f t="shared" si="161"/>
        <v>pso.full</v>
      </c>
      <c r="F145" t="s">
        <v>24</v>
      </c>
      <c r="G145">
        <v>0.85714285714285698</v>
      </c>
      <c r="H145">
        <v>7.0000000000000007E-2</v>
      </c>
      <c r="I145" s="1">
        <v>0.06</v>
      </c>
      <c r="J145" t="s">
        <v>8336</v>
      </c>
      <c r="K145">
        <f t="shared" ref="K145:K208" si="181">SUMIF(E142:E155,"pso.full",I142:I155)</f>
        <v>0.06</v>
      </c>
      <c r="L145" t="s">
        <v>8369</v>
      </c>
      <c r="M145">
        <f t="shared" ref="M145:M208" si="182">K148/K152+K149/K153+K150/K154+K151/K155</f>
        <v>5.3063298490127755</v>
      </c>
    </row>
    <row r="146" spans="1:13">
      <c r="A146" t="s">
        <v>188</v>
      </c>
      <c r="B146" t="s">
        <v>184</v>
      </c>
      <c r="C146" t="s">
        <v>23</v>
      </c>
      <c r="D146" t="s">
        <v>19</v>
      </c>
      <c r="E146" t="str">
        <f t="shared" si="161"/>
        <v>pso.oepc</v>
      </c>
      <c r="F146" t="s">
        <v>24</v>
      </c>
      <c r="G146">
        <v>1.1428571428571399</v>
      </c>
      <c r="H146">
        <v>7.0000000000000007E-2</v>
      </c>
      <c r="I146" s="1">
        <v>0.08</v>
      </c>
      <c r="J146" t="s">
        <v>8353</v>
      </c>
      <c r="K146">
        <f t="shared" ref="K146:K209" si="183">SUMIF(E142:E155,"rmo.full",I142:I155)</f>
        <v>7.0000000000000007E-2</v>
      </c>
    </row>
    <row r="147" spans="1:13">
      <c r="A147" t="s">
        <v>189</v>
      </c>
      <c r="B147" t="s">
        <v>184</v>
      </c>
      <c r="C147" t="s">
        <v>23</v>
      </c>
      <c r="D147" t="s">
        <v>21</v>
      </c>
      <c r="E147" t="str">
        <f t="shared" si="161"/>
        <v>pso.opt</v>
      </c>
      <c r="F147" t="s">
        <v>24</v>
      </c>
      <c r="G147">
        <v>1.1428571428571399</v>
      </c>
      <c r="H147">
        <v>7.0000000000000007E-2</v>
      </c>
      <c r="I147" s="1">
        <v>0.08</v>
      </c>
      <c r="J147" t="s">
        <v>8354</v>
      </c>
      <c r="K147">
        <f t="shared" ref="K147:K210" si="184">SUMIF(E142:E155,"power.full",I142:I155)</f>
        <v>1.28</v>
      </c>
      <c r="L147" t="s">
        <v>26</v>
      </c>
      <c r="M147">
        <f t="shared" ref="M147:M210" si="185">K144/K148</f>
        <v>0.85714285714285698</v>
      </c>
    </row>
    <row r="148" spans="1:13">
      <c r="A148" t="s">
        <v>190</v>
      </c>
      <c r="B148" t="s">
        <v>184</v>
      </c>
      <c r="C148" t="s">
        <v>51</v>
      </c>
      <c r="D148" t="s">
        <v>16</v>
      </c>
      <c r="E148" t="str">
        <f t="shared" si="161"/>
        <v>rmo.full</v>
      </c>
      <c r="F148" t="s">
        <v>24</v>
      </c>
      <c r="G148">
        <v>1</v>
      </c>
      <c r="H148">
        <v>7.0000000000000007E-2</v>
      </c>
      <c r="I148" s="1">
        <v>7.0000000000000007E-2</v>
      </c>
      <c r="J148" t="s">
        <v>8355</v>
      </c>
      <c r="K148">
        <f t="shared" ref="K148:K211" si="186">SUMIF(E142:E155,"tso.oepc",I142:I155)</f>
        <v>7.0000000000000007E-2</v>
      </c>
      <c r="L148" t="s">
        <v>27</v>
      </c>
      <c r="M148">
        <f t="shared" si="185"/>
        <v>0.75</v>
      </c>
    </row>
    <row r="149" spans="1:13">
      <c r="A149" t="s">
        <v>191</v>
      </c>
      <c r="B149" t="s">
        <v>184</v>
      </c>
      <c r="C149" t="s">
        <v>51</v>
      </c>
      <c r="D149" t="s">
        <v>19</v>
      </c>
      <c r="E149" t="str">
        <f t="shared" si="161"/>
        <v>rmo.oepc</v>
      </c>
      <c r="F149" t="s">
        <v>24</v>
      </c>
      <c r="G149">
        <v>0.85714285714285698</v>
      </c>
      <c r="H149">
        <v>7.0000000000000007E-2</v>
      </c>
      <c r="I149" s="1">
        <v>0.06</v>
      </c>
      <c r="J149" t="s">
        <v>8356</v>
      </c>
      <c r="K149">
        <f t="shared" ref="K149:K212" si="187">SUMIF(E142:E155,"pso.oepc",I142:I155)</f>
        <v>0.08</v>
      </c>
      <c r="L149" t="s">
        <v>28</v>
      </c>
      <c r="M149">
        <f t="shared" si="185"/>
        <v>1.1666666666666667</v>
      </c>
    </row>
    <row r="150" spans="1:13">
      <c r="A150" t="s">
        <v>210</v>
      </c>
      <c r="B150" t="s">
        <v>184</v>
      </c>
      <c r="C150" t="s">
        <v>51</v>
      </c>
      <c r="D150" t="s">
        <v>21</v>
      </c>
      <c r="E150" t="str">
        <f t="shared" si="161"/>
        <v>rmo.opt</v>
      </c>
      <c r="F150" t="s">
        <v>24</v>
      </c>
      <c r="G150">
        <v>1</v>
      </c>
      <c r="H150">
        <v>7.0000000000000007E-2</v>
      </c>
      <c r="I150" s="1">
        <v>7.0000000000000007E-2</v>
      </c>
      <c r="J150" t="s">
        <v>8357</v>
      </c>
      <c r="K150">
        <f t="shared" ref="K150:K213" si="188">SUMIF(E142:E155,"rmo.oepc",I142:I155)</f>
        <v>0.06</v>
      </c>
      <c r="L150" t="s">
        <v>29</v>
      </c>
      <c r="M150">
        <f t="shared" si="185"/>
        <v>0.6124401913875599</v>
      </c>
    </row>
    <row r="151" spans="1:13">
      <c r="A151" t="s">
        <v>211</v>
      </c>
      <c r="B151" t="s">
        <v>184</v>
      </c>
      <c r="C151" t="s">
        <v>55</v>
      </c>
      <c r="D151" t="s">
        <v>56</v>
      </c>
      <c r="E151" t="str">
        <f t="shared" si="161"/>
        <v>sc.none</v>
      </c>
      <c r="F151" t="s">
        <v>24</v>
      </c>
      <c r="I151" s="1">
        <v>7.0000000000000007E-2</v>
      </c>
      <c r="J151" t="s">
        <v>8358</v>
      </c>
      <c r="K151">
        <f t="shared" ref="K151:K214" si="189">SUMIF(E142:E155,"power.oepc",I142:I155)</f>
        <v>2.09</v>
      </c>
    </row>
    <row r="152" spans="1:13">
      <c r="A152" t="s">
        <v>212</v>
      </c>
      <c r="B152" t="s">
        <v>184</v>
      </c>
      <c r="C152" t="s">
        <v>58</v>
      </c>
      <c r="D152" t="s">
        <v>59</v>
      </c>
      <c r="E152" t="str">
        <f t="shared" si="161"/>
        <v>tso.cav11</v>
      </c>
      <c r="F152" t="s">
        <v>17</v>
      </c>
      <c r="G152">
        <v>322</v>
      </c>
      <c r="H152">
        <v>7.0000000000000007E-2</v>
      </c>
      <c r="I152" s="1">
        <v>22.54</v>
      </c>
      <c r="J152" t="s">
        <v>8359</v>
      </c>
      <c r="K152">
        <f t="shared" ref="K152:K215" si="190">SUMIF(E142:E155,"tso.opt",I142:I155)</f>
        <v>0.04</v>
      </c>
      <c r="L152" t="s">
        <v>30</v>
      </c>
      <c r="M152">
        <f t="shared" ref="M152:M215" si="191">K144/K152</f>
        <v>1.5</v>
      </c>
    </row>
    <row r="153" spans="1:13">
      <c r="A153" t="s">
        <v>213</v>
      </c>
      <c r="B153" t="s">
        <v>184</v>
      </c>
      <c r="C153" t="s">
        <v>58</v>
      </c>
      <c r="D153" t="s">
        <v>16</v>
      </c>
      <c r="E153" t="str">
        <f t="shared" si="161"/>
        <v>tso.full</v>
      </c>
      <c r="F153" t="s">
        <v>24</v>
      </c>
      <c r="G153">
        <v>0.85714285714285698</v>
      </c>
      <c r="H153">
        <v>7.0000000000000007E-2</v>
      </c>
      <c r="I153" s="1">
        <v>0.06</v>
      </c>
      <c r="J153" t="s">
        <v>8360</v>
      </c>
      <c r="K153">
        <f t="shared" ref="K153:K216" si="192">SUMIF(E142:E155,"pso.opt",I142:I155)</f>
        <v>0.08</v>
      </c>
      <c r="L153" t="s">
        <v>33</v>
      </c>
      <c r="M153">
        <f t="shared" si="191"/>
        <v>0.75</v>
      </c>
    </row>
    <row r="154" spans="1:13">
      <c r="A154" t="s">
        <v>214</v>
      </c>
      <c r="B154" t="s">
        <v>184</v>
      </c>
      <c r="C154" t="s">
        <v>58</v>
      </c>
      <c r="D154" t="s">
        <v>19</v>
      </c>
      <c r="E154" t="str">
        <f t="shared" si="161"/>
        <v>tso.oepc</v>
      </c>
      <c r="F154" t="s">
        <v>24</v>
      </c>
      <c r="G154">
        <v>1</v>
      </c>
      <c r="H154">
        <v>7.0000000000000007E-2</v>
      </c>
      <c r="I154" s="1">
        <v>7.0000000000000007E-2</v>
      </c>
      <c r="J154" t="s">
        <v>8361</v>
      </c>
      <c r="K154">
        <f t="shared" ref="K154:K217" si="193">SUMIF(E142:E155,"rmo.opt",I142:I155)</f>
        <v>7.0000000000000007E-2</v>
      </c>
      <c r="L154" t="s">
        <v>32</v>
      </c>
      <c r="M154">
        <f t="shared" si="191"/>
        <v>1</v>
      </c>
    </row>
    <row r="155" spans="1:13">
      <c r="A155" t="s">
        <v>180</v>
      </c>
      <c r="B155" t="s">
        <v>184</v>
      </c>
      <c r="C155" t="s">
        <v>58</v>
      </c>
      <c r="D155" t="s">
        <v>21</v>
      </c>
      <c r="E155" t="str">
        <f t="shared" si="161"/>
        <v>tso.opt</v>
      </c>
      <c r="F155" t="s">
        <v>24</v>
      </c>
      <c r="G155">
        <v>0.57142857142857095</v>
      </c>
      <c r="H155">
        <v>7.0000000000000007E-2</v>
      </c>
      <c r="I155" s="1">
        <v>0.04</v>
      </c>
      <c r="J155" t="s">
        <v>8362</v>
      </c>
      <c r="K155">
        <f t="shared" ref="K155:K218" si="194">SUMIF(E142:E155,"power.opt",I142:I155)</f>
        <v>1.23</v>
      </c>
      <c r="L155" t="s">
        <v>31</v>
      </c>
      <c r="M155">
        <f t="shared" si="191"/>
        <v>1.0406504065040652</v>
      </c>
    </row>
    <row r="156" spans="1:13">
      <c r="A156" t="s">
        <v>181</v>
      </c>
      <c r="B156" t="s">
        <v>182</v>
      </c>
      <c r="C156" t="s">
        <v>15</v>
      </c>
      <c r="D156" t="s">
        <v>16</v>
      </c>
      <c r="E156" t="str">
        <f t="shared" si="161"/>
        <v>power.full</v>
      </c>
      <c r="F156" t="s">
        <v>17</v>
      </c>
      <c r="G156">
        <v>220.375</v>
      </c>
      <c r="H156">
        <v>0.08</v>
      </c>
      <c r="I156" s="1">
        <v>17.63</v>
      </c>
      <c r="L156" t="s">
        <v>8363</v>
      </c>
      <c r="M156">
        <f t="shared" ref="M156:M219" si="195">K157/K166</f>
        <v>178.83333333333334</v>
      </c>
    </row>
    <row r="157" spans="1:13">
      <c r="A157" t="s">
        <v>202</v>
      </c>
      <c r="B157" t="s">
        <v>182</v>
      </c>
      <c r="C157" t="s">
        <v>15</v>
      </c>
      <c r="D157" t="s">
        <v>19</v>
      </c>
      <c r="E157" t="str">
        <f t="shared" si="161"/>
        <v>power.oepc</v>
      </c>
      <c r="F157" t="s">
        <v>17</v>
      </c>
      <c r="G157">
        <v>17.375</v>
      </c>
      <c r="H157">
        <v>0.08</v>
      </c>
      <c r="I157" s="1">
        <v>1.39</v>
      </c>
      <c r="J157" t="s">
        <v>8333</v>
      </c>
      <c r="K157">
        <f t="shared" ref="K157:K220" si="196">SUMIF(E156:E169,"tso.cav11",I156:I169)</f>
        <v>10.73</v>
      </c>
      <c r="L157" t="s">
        <v>8364</v>
      </c>
      <c r="M157">
        <f t="shared" ref="M157:M220" si="197">K158/K162+K159/K163+K160/K164+K161/K165</f>
        <v>15.665596094552928</v>
      </c>
    </row>
    <row r="158" spans="1:13">
      <c r="A158" t="s">
        <v>203</v>
      </c>
      <c r="B158" t="s">
        <v>182</v>
      </c>
      <c r="C158" t="s">
        <v>15</v>
      </c>
      <c r="D158" t="s">
        <v>21</v>
      </c>
      <c r="E158" t="str">
        <f t="shared" si="161"/>
        <v>power.opt</v>
      </c>
      <c r="F158" t="s">
        <v>17</v>
      </c>
      <c r="G158">
        <v>20.375</v>
      </c>
      <c r="H158">
        <v>0.08</v>
      </c>
      <c r="I158" s="1">
        <v>1.63</v>
      </c>
      <c r="J158" t="s">
        <v>8335</v>
      </c>
      <c r="K158">
        <f t="shared" ref="K158:K221" si="198">SUMIF(E156:E169,"tso.full",I156:I169)</f>
        <v>0.1</v>
      </c>
      <c r="L158" t="s">
        <v>8365</v>
      </c>
      <c r="M158">
        <f t="shared" ref="M158:M221" si="199">K158/K166+K159/K167+K160/K168+K161/K169</f>
        <v>14.382617586912065</v>
      </c>
    </row>
    <row r="159" spans="1:13">
      <c r="A159" t="s">
        <v>204</v>
      </c>
      <c r="B159" t="s">
        <v>182</v>
      </c>
      <c r="C159" t="s">
        <v>23</v>
      </c>
      <c r="D159" t="s">
        <v>16</v>
      </c>
      <c r="E159" t="str">
        <f t="shared" si="161"/>
        <v>pso.full</v>
      </c>
      <c r="F159" t="s">
        <v>24</v>
      </c>
      <c r="G159">
        <v>1.125</v>
      </c>
      <c r="H159">
        <v>0.08</v>
      </c>
      <c r="I159" s="1">
        <v>0.09</v>
      </c>
      <c r="J159" t="s">
        <v>8336</v>
      </c>
      <c r="K159">
        <f t="shared" ref="K159:K222" si="200">SUMIF(E156:E169,"pso.full",I156:I169)</f>
        <v>0.09</v>
      </c>
      <c r="L159" t="s">
        <v>8369</v>
      </c>
      <c r="M159">
        <f t="shared" ref="M159:M222" si="201">K162/K166+K163/K167+K164/K168+K165/K169</f>
        <v>4.4860940695296527</v>
      </c>
    </row>
    <row r="160" spans="1:13">
      <c r="A160" t="s">
        <v>205</v>
      </c>
      <c r="B160" t="s">
        <v>182</v>
      </c>
      <c r="C160" t="s">
        <v>23</v>
      </c>
      <c r="D160" t="s">
        <v>19</v>
      </c>
      <c r="E160" t="str">
        <f t="shared" si="161"/>
        <v>pso.oepc</v>
      </c>
      <c r="F160" t="s">
        <v>24</v>
      </c>
      <c r="G160">
        <v>1</v>
      </c>
      <c r="H160">
        <v>0.08</v>
      </c>
      <c r="I160" s="1">
        <v>0.08</v>
      </c>
      <c r="J160" t="s">
        <v>8353</v>
      </c>
      <c r="K160">
        <f t="shared" ref="K160:K223" si="202">SUMIF(E156:E169,"rmo.full",I156:I169)</f>
        <v>0.06</v>
      </c>
    </row>
    <row r="161" spans="1:13">
      <c r="A161" t="s">
        <v>206</v>
      </c>
      <c r="B161" t="s">
        <v>182</v>
      </c>
      <c r="C161" t="s">
        <v>23</v>
      </c>
      <c r="D161" t="s">
        <v>21</v>
      </c>
      <c r="E161" t="str">
        <f t="shared" si="161"/>
        <v>pso.opt</v>
      </c>
      <c r="F161" t="s">
        <v>24</v>
      </c>
      <c r="G161">
        <v>1.25</v>
      </c>
      <c r="H161">
        <v>0.08</v>
      </c>
      <c r="I161" s="1">
        <v>0.1</v>
      </c>
      <c r="J161" t="s">
        <v>8354</v>
      </c>
      <c r="K161">
        <f t="shared" ref="K161:K224" si="203">SUMIF(E156:E169,"power.full",I156:I169)</f>
        <v>17.63</v>
      </c>
      <c r="L161" t="s">
        <v>26</v>
      </c>
      <c r="M161">
        <f t="shared" ref="M161:M224" si="204">K158/K162</f>
        <v>1</v>
      </c>
    </row>
    <row r="162" spans="1:13">
      <c r="A162" t="s">
        <v>207</v>
      </c>
      <c r="B162" t="s">
        <v>182</v>
      </c>
      <c r="C162" t="s">
        <v>51</v>
      </c>
      <c r="D162" t="s">
        <v>16</v>
      </c>
      <c r="E162" t="str">
        <f t="shared" si="161"/>
        <v>rmo.full</v>
      </c>
      <c r="F162" t="s">
        <v>24</v>
      </c>
      <c r="G162">
        <v>0.75</v>
      </c>
      <c r="H162">
        <v>0.08</v>
      </c>
      <c r="I162" s="1">
        <v>0.06</v>
      </c>
      <c r="J162" t="s">
        <v>8355</v>
      </c>
      <c r="K162">
        <f t="shared" ref="K162:K225" si="205">SUMIF(E156:E169,"tso.oepc",I156:I169)</f>
        <v>0.1</v>
      </c>
      <c r="L162" t="s">
        <v>27</v>
      </c>
      <c r="M162">
        <f t="shared" si="204"/>
        <v>1.125</v>
      </c>
    </row>
    <row r="163" spans="1:13">
      <c r="A163" t="s">
        <v>208</v>
      </c>
      <c r="B163" t="s">
        <v>182</v>
      </c>
      <c r="C163" t="s">
        <v>51</v>
      </c>
      <c r="D163" t="s">
        <v>19</v>
      </c>
      <c r="E163" t="str">
        <f t="shared" si="161"/>
        <v>rmo.oepc</v>
      </c>
      <c r="F163" t="s">
        <v>24</v>
      </c>
      <c r="G163">
        <v>0.875</v>
      </c>
      <c r="H163">
        <v>0.08</v>
      </c>
      <c r="I163" s="1">
        <v>7.0000000000000007E-2</v>
      </c>
      <c r="J163" t="s">
        <v>8356</v>
      </c>
      <c r="K163">
        <f t="shared" ref="K163:K226" si="206">SUMIF(E156:E169,"pso.oepc",I156:I169)</f>
        <v>0.08</v>
      </c>
      <c r="L163" t="s">
        <v>28</v>
      </c>
      <c r="M163">
        <f t="shared" si="204"/>
        <v>0.85714285714285698</v>
      </c>
    </row>
    <row r="164" spans="1:13">
      <c r="A164" t="s">
        <v>209</v>
      </c>
      <c r="B164" t="s">
        <v>182</v>
      </c>
      <c r="C164" t="s">
        <v>51</v>
      </c>
      <c r="D164" t="s">
        <v>21</v>
      </c>
      <c r="E164" t="str">
        <f t="shared" si="161"/>
        <v>rmo.opt</v>
      </c>
      <c r="F164" t="s">
        <v>24</v>
      </c>
      <c r="G164">
        <v>0.75</v>
      </c>
      <c r="H164">
        <v>0.08</v>
      </c>
      <c r="I164" s="1">
        <v>0.06</v>
      </c>
      <c r="J164" t="s">
        <v>8357</v>
      </c>
      <c r="K164">
        <f t="shared" ref="K164:K227" si="207">SUMIF(E156:E169,"rmo.oepc",I156:I169)</f>
        <v>7.0000000000000007E-2</v>
      </c>
      <c r="L164" t="s">
        <v>29</v>
      </c>
      <c r="M164">
        <f t="shared" si="204"/>
        <v>12.683453237410072</v>
      </c>
    </row>
    <row r="165" spans="1:13">
      <c r="A165" t="s">
        <v>228</v>
      </c>
      <c r="B165" t="s">
        <v>182</v>
      </c>
      <c r="C165" t="s">
        <v>55</v>
      </c>
      <c r="D165" t="s">
        <v>56</v>
      </c>
      <c r="E165" t="str">
        <f t="shared" si="161"/>
        <v>sc.none</v>
      </c>
      <c r="F165" t="s">
        <v>24</v>
      </c>
      <c r="I165" s="1">
        <v>0.08</v>
      </c>
      <c r="J165" t="s">
        <v>8358</v>
      </c>
      <c r="K165">
        <f t="shared" ref="K165:K228" si="208">SUMIF(E156:E169,"power.oepc",I156:I169)</f>
        <v>1.39</v>
      </c>
    </row>
    <row r="166" spans="1:13">
      <c r="A166" t="s">
        <v>229</v>
      </c>
      <c r="B166" t="s">
        <v>182</v>
      </c>
      <c r="C166" t="s">
        <v>58</v>
      </c>
      <c r="D166" t="s">
        <v>59</v>
      </c>
      <c r="E166" t="str">
        <f t="shared" si="161"/>
        <v>tso.cav11</v>
      </c>
      <c r="F166" t="s">
        <v>17</v>
      </c>
      <c r="G166">
        <v>134.125</v>
      </c>
      <c r="H166">
        <v>0.08</v>
      </c>
      <c r="I166" s="1">
        <v>10.73</v>
      </c>
      <c r="J166" t="s">
        <v>8359</v>
      </c>
      <c r="K166">
        <f t="shared" ref="K166:K229" si="209">SUMIF(E156:E169,"tso.opt",I156:I169)</f>
        <v>0.06</v>
      </c>
      <c r="L166" t="s">
        <v>30</v>
      </c>
      <c r="M166">
        <f t="shared" ref="M166:M229" si="210">K158/K166</f>
        <v>1.6666666666666667</v>
      </c>
    </row>
    <row r="167" spans="1:13">
      <c r="A167" t="s">
        <v>230</v>
      </c>
      <c r="B167" t="s">
        <v>182</v>
      </c>
      <c r="C167" t="s">
        <v>58</v>
      </c>
      <c r="D167" t="s">
        <v>16</v>
      </c>
      <c r="E167" t="str">
        <f t="shared" si="161"/>
        <v>tso.full</v>
      </c>
      <c r="F167" t="s">
        <v>24</v>
      </c>
      <c r="G167">
        <v>1.25</v>
      </c>
      <c r="H167">
        <v>0.08</v>
      </c>
      <c r="I167" s="1">
        <v>0.1</v>
      </c>
      <c r="J167" t="s">
        <v>8360</v>
      </c>
      <c r="K167">
        <f t="shared" ref="K167:K230" si="211">SUMIF(E156:E169,"pso.opt",I156:I169)</f>
        <v>0.1</v>
      </c>
      <c r="L167" t="s">
        <v>33</v>
      </c>
      <c r="M167">
        <f t="shared" si="210"/>
        <v>0.89999999999999991</v>
      </c>
    </row>
    <row r="168" spans="1:13">
      <c r="A168" t="s">
        <v>231</v>
      </c>
      <c r="B168" t="s">
        <v>182</v>
      </c>
      <c r="C168" t="s">
        <v>58</v>
      </c>
      <c r="D168" t="s">
        <v>19</v>
      </c>
      <c r="E168" t="str">
        <f t="shared" si="161"/>
        <v>tso.oepc</v>
      </c>
      <c r="F168" t="s">
        <v>24</v>
      </c>
      <c r="G168">
        <v>1.25</v>
      </c>
      <c r="H168">
        <v>0.08</v>
      </c>
      <c r="I168" s="1">
        <v>0.1</v>
      </c>
      <c r="J168" t="s">
        <v>8361</v>
      </c>
      <c r="K168">
        <f t="shared" ref="K168:K231" si="212">SUMIF(E156:E169,"rmo.opt",I156:I169)</f>
        <v>0.06</v>
      </c>
      <c r="L168" t="s">
        <v>32</v>
      </c>
      <c r="M168">
        <f t="shared" si="210"/>
        <v>1</v>
      </c>
    </row>
    <row r="169" spans="1:13">
      <c r="A169" t="s">
        <v>198</v>
      </c>
      <c r="B169" t="s">
        <v>182</v>
      </c>
      <c r="C169" t="s">
        <v>58</v>
      </c>
      <c r="D169" t="s">
        <v>21</v>
      </c>
      <c r="E169" t="str">
        <f t="shared" si="161"/>
        <v>tso.opt</v>
      </c>
      <c r="F169" t="s">
        <v>24</v>
      </c>
      <c r="G169">
        <v>0.75</v>
      </c>
      <c r="H169">
        <v>0.08</v>
      </c>
      <c r="I169" s="1">
        <v>0.06</v>
      </c>
      <c r="J169" t="s">
        <v>8362</v>
      </c>
      <c r="K169">
        <f t="shared" ref="K169:K232" si="213">SUMIF(E156:E169,"power.opt",I156:I169)</f>
        <v>1.63</v>
      </c>
      <c r="L169" t="s">
        <v>31</v>
      </c>
      <c r="M169">
        <f t="shared" si="210"/>
        <v>10.815950920245399</v>
      </c>
    </row>
    <row r="170" spans="1:13">
      <c r="A170" t="s">
        <v>199</v>
      </c>
      <c r="B170" t="s">
        <v>200</v>
      </c>
      <c r="C170" t="s">
        <v>15</v>
      </c>
      <c r="D170" t="s">
        <v>16</v>
      </c>
      <c r="E170" t="str">
        <f t="shared" si="161"/>
        <v>power.full</v>
      </c>
      <c r="F170" t="s">
        <v>17</v>
      </c>
      <c r="G170">
        <v>17.25</v>
      </c>
      <c r="H170">
        <v>0.04</v>
      </c>
      <c r="I170" s="1">
        <v>0.69</v>
      </c>
      <c r="L170" t="s">
        <v>8363</v>
      </c>
      <c r="M170">
        <f t="shared" ref="M170:M233" si="214">K171/K180</f>
        <v>156</v>
      </c>
    </row>
    <row r="171" spans="1:13">
      <c r="A171" t="s">
        <v>201</v>
      </c>
      <c r="B171" t="s">
        <v>200</v>
      </c>
      <c r="C171" t="s">
        <v>15</v>
      </c>
      <c r="D171" t="s">
        <v>19</v>
      </c>
      <c r="E171" t="str">
        <f t="shared" si="161"/>
        <v>power.oepc</v>
      </c>
      <c r="F171" t="s">
        <v>17</v>
      </c>
      <c r="G171">
        <v>25.75</v>
      </c>
      <c r="H171">
        <v>0.04</v>
      </c>
      <c r="I171" s="1">
        <v>1.03</v>
      </c>
      <c r="J171" t="s">
        <v>8333</v>
      </c>
      <c r="K171">
        <f t="shared" ref="K171:K234" si="215">SUMIF(E170:E183,"tso.cav11",I170:I183)</f>
        <v>6.24</v>
      </c>
      <c r="L171" t="s">
        <v>8364</v>
      </c>
      <c r="M171">
        <f t="shared" ref="M171:M234" si="216">K172/K176+K173/K177+K174/K178+K175/K179</f>
        <v>3.3199029126213588</v>
      </c>
    </row>
    <row r="172" spans="1:13">
      <c r="A172" t="s">
        <v>220</v>
      </c>
      <c r="B172" t="s">
        <v>200</v>
      </c>
      <c r="C172" t="s">
        <v>15</v>
      </c>
      <c r="D172" t="s">
        <v>21</v>
      </c>
      <c r="E172" t="str">
        <f t="shared" si="161"/>
        <v>power.opt</v>
      </c>
      <c r="F172" t="s">
        <v>17</v>
      </c>
      <c r="G172">
        <v>17</v>
      </c>
      <c r="H172">
        <v>0.04</v>
      </c>
      <c r="I172" s="1">
        <v>0.68</v>
      </c>
      <c r="J172" t="s">
        <v>8335</v>
      </c>
      <c r="K172">
        <f t="shared" ref="K172:K235" si="217">SUMIF(E170:E183,"tso.full",I170:I183)</f>
        <v>0.04</v>
      </c>
      <c r="L172" t="s">
        <v>8365</v>
      </c>
      <c r="M172">
        <f t="shared" ref="M172:M235" si="218">K172/K180+K173/K181+K174/K182+K175/K183</f>
        <v>3.4480392156862747</v>
      </c>
    </row>
    <row r="173" spans="1:13">
      <c r="A173" t="s">
        <v>221</v>
      </c>
      <c r="B173" t="s">
        <v>200</v>
      </c>
      <c r="C173" t="s">
        <v>23</v>
      </c>
      <c r="D173" t="s">
        <v>16</v>
      </c>
      <c r="E173" t="str">
        <f t="shared" si="161"/>
        <v>pso.full</v>
      </c>
      <c r="F173" t="s">
        <v>24</v>
      </c>
      <c r="G173">
        <v>1.25</v>
      </c>
      <c r="H173">
        <v>0.04</v>
      </c>
      <c r="I173" s="1">
        <v>0.05</v>
      </c>
      <c r="J173" t="s">
        <v>8336</v>
      </c>
      <c r="K173">
        <f t="shared" ref="K173:K236" si="219">SUMIF(E170:E183,"pso.full",I170:I183)</f>
        <v>0.05</v>
      </c>
      <c r="L173" t="s">
        <v>8369</v>
      </c>
      <c r="M173">
        <f t="shared" ref="M173:M236" si="220">K176/K180+K177/K181+K178/K182+K179/K183</f>
        <v>4.4313725490196081</v>
      </c>
    </row>
    <row r="174" spans="1:13">
      <c r="A174" t="s">
        <v>222</v>
      </c>
      <c r="B174" t="s">
        <v>200</v>
      </c>
      <c r="C174" t="s">
        <v>23</v>
      </c>
      <c r="D174" t="s">
        <v>19</v>
      </c>
      <c r="E174" t="str">
        <f t="shared" si="161"/>
        <v>pso.oepc</v>
      </c>
      <c r="F174" t="s">
        <v>24</v>
      </c>
      <c r="G174">
        <v>1</v>
      </c>
      <c r="H174">
        <v>0.04</v>
      </c>
      <c r="I174" s="1">
        <v>0.04</v>
      </c>
      <c r="J174" t="s">
        <v>8353</v>
      </c>
      <c r="K174">
        <f t="shared" ref="K174:K237" si="221">SUMIF(E170:E183,"rmo.full",I170:I183)</f>
        <v>0.03</v>
      </c>
    </row>
    <row r="175" spans="1:13">
      <c r="A175" t="s">
        <v>223</v>
      </c>
      <c r="B175" t="s">
        <v>200</v>
      </c>
      <c r="C175" t="s">
        <v>23</v>
      </c>
      <c r="D175" t="s">
        <v>21</v>
      </c>
      <c r="E175" t="str">
        <f t="shared" si="161"/>
        <v>pso.opt</v>
      </c>
      <c r="F175" t="s">
        <v>24</v>
      </c>
      <c r="G175">
        <v>1.5</v>
      </c>
      <c r="H175">
        <v>0.04</v>
      </c>
      <c r="I175" s="1">
        <v>0.06</v>
      </c>
      <c r="J175" t="s">
        <v>8354</v>
      </c>
      <c r="K175">
        <f t="shared" ref="K175:K238" si="222">SUMIF(E170:E183,"power.full",I170:I183)</f>
        <v>0.69</v>
      </c>
      <c r="L175" t="s">
        <v>26</v>
      </c>
      <c r="M175">
        <f t="shared" ref="M175:M238" si="223">K172/K176</f>
        <v>0.79999999999999993</v>
      </c>
    </row>
    <row r="176" spans="1:13">
      <c r="A176" t="s">
        <v>224</v>
      </c>
      <c r="B176" t="s">
        <v>200</v>
      </c>
      <c r="C176" t="s">
        <v>51</v>
      </c>
      <c r="D176" t="s">
        <v>16</v>
      </c>
      <c r="E176" t="str">
        <f t="shared" si="161"/>
        <v>rmo.full</v>
      </c>
      <c r="F176" t="s">
        <v>24</v>
      </c>
      <c r="G176">
        <v>0.75</v>
      </c>
      <c r="H176">
        <v>0.04</v>
      </c>
      <c r="I176" s="1">
        <v>0.03</v>
      </c>
      <c r="J176" t="s">
        <v>8355</v>
      </c>
      <c r="K176">
        <f t="shared" ref="K176:K239" si="224">SUMIF(E170:E183,"tso.oepc",I170:I183)</f>
        <v>0.05</v>
      </c>
      <c r="L176" t="s">
        <v>27</v>
      </c>
      <c r="M176">
        <f t="shared" si="223"/>
        <v>1.25</v>
      </c>
    </row>
    <row r="177" spans="1:13">
      <c r="A177" t="s">
        <v>225</v>
      </c>
      <c r="B177" t="s">
        <v>200</v>
      </c>
      <c r="C177" t="s">
        <v>51</v>
      </c>
      <c r="D177" t="s">
        <v>19</v>
      </c>
      <c r="E177" t="str">
        <f t="shared" si="161"/>
        <v>rmo.oepc</v>
      </c>
      <c r="F177" t="s">
        <v>24</v>
      </c>
      <c r="G177">
        <v>1.25</v>
      </c>
      <c r="H177">
        <v>0.04</v>
      </c>
      <c r="I177" s="1">
        <v>0.05</v>
      </c>
      <c r="J177" t="s">
        <v>8356</v>
      </c>
      <c r="K177">
        <f t="shared" ref="K177:K240" si="225">SUMIF(E170:E183,"pso.oepc",I170:I183)</f>
        <v>0.04</v>
      </c>
      <c r="L177" t="s">
        <v>28</v>
      </c>
      <c r="M177">
        <f t="shared" si="223"/>
        <v>0.6</v>
      </c>
    </row>
    <row r="178" spans="1:13">
      <c r="A178" t="s">
        <v>226</v>
      </c>
      <c r="B178" t="s">
        <v>200</v>
      </c>
      <c r="C178" t="s">
        <v>51</v>
      </c>
      <c r="D178" t="s">
        <v>21</v>
      </c>
      <c r="E178" t="str">
        <f t="shared" si="161"/>
        <v>rmo.opt</v>
      </c>
      <c r="F178" t="s">
        <v>24</v>
      </c>
      <c r="G178">
        <v>1.25</v>
      </c>
      <c r="H178">
        <v>0.04</v>
      </c>
      <c r="I178" s="1">
        <v>0.05</v>
      </c>
      <c r="J178" t="s">
        <v>8357</v>
      </c>
      <c r="K178">
        <f t="shared" ref="K178:K241" si="226">SUMIF(E170:E183,"rmo.oepc",I170:I183)</f>
        <v>0.05</v>
      </c>
      <c r="L178" t="s">
        <v>29</v>
      </c>
      <c r="M178">
        <f t="shared" si="223"/>
        <v>0.66990291262135915</v>
      </c>
    </row>
    <row r="179" spans="1:13">
      <c r="A179" t="s">
        <v>227</v>
      </c>
      <c r="B179" t="s">
        <v>200</v>
      </c>
      <c r="C179" t="s">
        <v>55</v>
      </c>
      <c r="D179" t="s">
        <v>56</v>
      </c>
      <c r="E179" t="str">
        <f t="shared" si="161"/>
        <v>sc.none</v>
      </c>
      <c r="F179" t="s">
        <v>24</v>
      </c>
      <c r="I179" s="1">
        <v>0.04</v>
      </c>
      <c r="J179" t="s">
        <v>8358</v>
      </c>
      <c r="K179">
        <f t="shared" ref="K179:K242" si="227">SUMIF(E170:E183,"power.oepc",I170:I183)</f>
        <v>1.03</v>
      </c>
    </row>
    <row r="180" spans="1:13">
      <c r="A180" t="s">
        <v>246</v>
      </c>
      <c r="B180" t="s">
        <v>200</v>
      </c>
      <c r="C180" t="s">
        <v>58</v>
      </c>
      <c r="D180" t="s">
        <v>59</v>
      </c>
      <c r="E180" t="str">
        <f t="shared" si="161"/>
        <v>tso.cav11</v>
      </c>
      <c r="F180" t="s">
        <v>24</v>
      </c>
      <c r="G180">
        <v>156</v>
      </c>
      <c r="H180">
        <v>0.04</v>
      </c>
      <c r="I180" s="1">
        <v>6.24</v>
      </c>
      <c r="J180" t="s">
        <v>8359</v>
      </c>
      <c r="K180">
        <f t="shared" ref="K180:K243" si="228">SUMIF(E170:E183,"tso.opt",I170:I183)</f>
        <v>0.04</v>
      </c>
      <c r="L180" t="s">
        <v>30</v>
      </c>
      <c r="M180">
        <f t="shared" ref="M180:M243" si="229">K172/K180</f>
        <v>1</v>
      </c>
    </row>
    <row r="181" spans="1:13">
      <c r="A181" t="s">
        <v>247</v>
      </c>
      <c r="B181" t="s">
        <v>200</v>
      </c>
      <c r="C181" t="s">
        <v>58</v>
      </c>
      <c r="D181" t="s">
        <v>16</v>
      </c>
      <c r="E181" t="str">
        <f t="shared" si="161"/>
        <v>tso.full</v>
      </c>
      <c r="F181" t="s">
        <v>24</v>
      </c>
      <c r="G181">
        <v>1</v>
      </c>
      <c r="H181">
        <v>0.04</v>
      </c>
      <c r="I181" s="1">
        <v>0.04</v>
      </c>
      <c r="J181" t="s">
        <v>8360</v>
      </c>
      <c r="K181">
        <f t="shared" ref="K181:K244" si="230">SUMIF(E170:E183,"pso.opt",I170:I183)</f>
        <v>0.06</v>
      </c>
      <c r="L181" t="s">
        <v>33</v>
      </c>
      <c r="M181">
        <f t="shared" si="229"/>
        <v>0.83333333333333337</v>
      </c>
    </row>
    <row r="182" spans="1:13">
      <c r="A182" t="s">
        <v>248</v>
      </c>
      <c r="B182" t="s">
        <v>200</v>
      </c>
      <c r="C182" t="s">
        <v>58</v>
      </c>
      <c r="D182" t="s">
        <v>19</v>
      </c>
      <c r="E182" t="str">
        <f t="shared" si="161"/>
        <v>tso.oepc</v>
      </c>
      <c r="F182" t="s">
        <v>24</v>
      </c>
      <c r="G182">
        <v>1.25</v>
      </c>
      <c r="H182">
        <v>0.04</v>
      </c>
      <c r="I182" s="1">
        <v>0.05</v>
      </c>
      <c r="J182" t="s">
        <v>8361</v>
      </c>
      <c r="K182">
        <f t="shared" ref="K182:K245" si="231">SUMIF(E170:E183,"rmo.opt",I170:I183)</f>
        <v>0.05</v>
      </c>
      <c r="L182" t="s">
        <v>32</v>
      </c>
      <c r="M182">
        <f t="shared" si="229"/>
        <v>0.6</v>
      </c>
    </row>
    <row r="183" spans="1:13">
      <c r="A183" t="s">
        <v>215</v>
      </c>
      <c r="B183" t="s">
        <v>200</v>
      </c>
      <c r="C183" t="s">
        <v>58</v>
      </c>
      <c r="D183" t="s">
        <v>21</v>
      </c>
      <c r="E183" t="str">
        <f t="shared" si="161"/>
        <v>tso.opt</v>
      </c>
      <c r="F183" t="s">
        <v>24</v>
      </c>
      <c r="G183">
        <v>1</v>
      </c>
      <c r="H183">
        <v>0.04</v>
      </c>
      <c r="I183" s="1">
        <v>0.04</v>
      </c>
      <c r="J183" t="s">
        <v>8362</v>
      </c>
      <c r="K183">
        <f t="shared" ref="K183:K246" si="232">SUMIF(E170:E183,"power.opt",I170:I183)</f>
        <v>0.68</v>
      </c>
      <c r="L183" t="s">
        <v>31</v>
      </c>
      <c r="M183">
        <f t="shared" si="229"/>
        <v>1.0147058823529411</v>
      </c>
    </row>
    <row r="184" spans="1:13">
      <c r="A184" t="s">
        <v>216</v>
      </c>
      <c r="B184" t="s">
        <v>217</v>
      </c>
      <c r="C184" t="s">
        <v>15</v>
      </c>
      <c r="D184" t="s">
        <v>16</v>
      </c>
      <c r="E184" t="str">
        <f t="shared" si="161"/>
        <v>power.full</v>
      </c>
      <c r="F184" t="s">
        <v>17</v>
      </c>
      <c r="G184">
        <v>18.399999999999999</v>
      </c>
      <c r="H184">
        <v>0.05</v>
      </c>
      <c r="I184" s="1">
        <v>0.92</v>
      </c>
      <c r="L184" t="s">
        <v>8363</v>
      </c>
      <c r="M184">
        <f t="shared" ref="M184:M247" si="233">K185/K194</f>
        <v>352.5</v>
      </c>
    </row>
    <row r="185" spans="1:13">
      <c r="A185" t="s">
        <v>218</v>
      </c>
      <c r="B185" t="s">
        <v>217</v>
      </c>
      <c r="C185" t="s">
        <v>15</v>
      </c>
      <c r="D185" t="s">
        <v>19</v>
      </c>
      <c r="E185" t="str">
        <f t="shared" si="161"/>
        <v>power.oepc</v>
      </c>
      <c r="F185" t="s">
        <v>17</v>
      </c>
      <c r="G185">
        <v>23.2</v>
      </c>
      <c r="H185">
        <v>0.05</v>
      </c>
      <c r="I185" s="1">
        <v>1.1599999999999999</v>
      </c>
      <c r="J185" t="s">
        <v>8333</v>
      </c>
      <c r="K185">
        <f t="shared" ref="K185:K248" si="234">SUMIF(E184:E197,"tso.cav11",I184:I197)</f>
        <v>21.15</v>
      </c>
      <c r="L185" t="s">
        <v>8364</v>
      </c>
      <c r="M185">
        <f t="shared" ref="M185:M248" si="235">K186/K190+K187/K191+K188/K192+K189/K193</f>
        <v>4.126436781609196</v>
      </c>
    </row>
    <row r="186" spans="1:13">
      <c r="A186" t="s">
        <v>219</v>
      </c>
      <c r="B186" t="s">
        <v>217</v>
      </c>
      <c r="C186" t="s">
        <v>15</v>
      </c>
      <c r="D186" t="s">
        <v>21</v>
      </c>
      <c r="E186" t="str">
        <f t="shared" si="161"/>
        <v>power.opt</v>
      </c>
      <c r="F186" t="s">
        <v>17</v>
      </c>
      <c r="G186">
        <v>16.8</v>
      </c>
      <c r="H186">
        <v>0.05</v>
      </c>
      <c r="I186" s="1">
        <v>0.84</v>
      </c>
      <c r="J186" t="s">
        <v>8335</v>
      </c>
      <c r="K186">
        <f t="shared" ref="K186:K249" si="236">SUMIF(E184:E197,"tso.full",I184:I197)</f>
        <v>0.05</v>
      </c>
      <c r="L186" t="s">
        <v>8365</v>
      </c>
      <c r="M186">
        <f t="shared" ref="M186:M249" si="237">K186/K194+K187/K195+K188/K196+K189/K197</f>
        <v>4.1428571428571432</v>
      </c>
    </row>
    <row r="187" spans="1:13">
      <c r="A187" t="s">
        <v>238</v>
      </c>
      <c r="B187" t="s">
        <v>217</v>
      </c>
      <c r="C187" t="s">
        <v>23</v>
      </c>
      <c r="D187" t="s">
        <v>16</v>
      </c>
      <c r="E187" t="str">
        <f t="shared" si="161"/>
        <v>pso.full</v>
      </c>
      <c r="F187" t="s">
        <v>24</v>
      </c>
      <c r="G187">
        <v>1.8</v>
      </c>
      <c r="H187">
        <v>0.05</v>
      </c>
      <c r="I187" s="1">
        <v>0.09</v>
      </c>
      <c r="J187" t="s">
        <v>8336</v>
      </c>
      <c r="K187">
        <f t="shared" ref="K187:K250" si="238">SUMIF(E184:E197,"pso.full",I184:I197)</f>
        <v>0.09</v>
      </c>
      <c r="L187" t="s">
        <v>8369</v>
      </c>
      <c r="M187">
        <f t="shared" ref="M187:M250" si="239">K190/K194+K191/K195+K192/K196+K193/K197</f>
        <v>4.0714285714285712</v>
      </c>
    </row>
    <row r="188" spans="1:13">
      <c r="A188" t="s">
        <v>239</v>
      </c>
      <c r="B188" t="s">
        <v>217</v>
      </c>
      <c r="C188" t="s">
        <v>23</v>
      </c>
      <c r="D188" t="s">
        <v>19</v>
      </c>
      <c r="E188" t="str">
        <f t="shared" si="161"/>
        <v>pso.oepc</v>
      </c>
      <c r="F188" t="s">
        <v>24</v>
      </c>
      <c r="G188">
        <v>1.2</v>
      </c>
      <c r="H188">
        <v>0.05</v>
      </c>
      <c r="I188" s="1">
        <v>0.06</v>
      </c>
      <c r="J188" t="s">
        <v>8353</v>
      </c>
      <c r="K188">
        <f t="shared" ref="K188:K251" si="240">SUMIF(E184:E197,"rmo.full",I184:I197)</f>
        <v>0.05</v>
      </c>
    </row>
    <row r="189" spans="1:13">
      <c r="A189" t="s">
        <v>240</v>
      </c>
      <c r="B189" t="s">
        <v>217</v>
      </c>
      <c r="C189" t="s">
        <v>23</v>
      </c>
      <c r="D189" t="s">
        <v>21</v>
      </c>
      <c r="E189" t="str">
        <f t="shared" si="161"/>
        <v>pso.opt</v>
      </c>
      <c r="F189" t="s">
        <v>24</v>
      </c>
      <c r="G189">
        <v>1.2</v>
      </c>
      <c r="H189">
        <v>0.05</v>
      </c>
      <c r="I189" s="1">
        <v>0.06</v>
      </c>
      <c r="J189" t="s">
        <v>8354</v>
      </c>
      <c r="K189">
        <f t="shared" ref="K189:K252" si="241">SUMIF(E184:E197,"power.full",I184:I197)</f>
        <v>0.92</v>
      </c>
      <c r="L189" t="s">
        <v>26</v>
      </c>
      <c r="M189">
        <f t="shared" ref="M189:M252" si="242">K186/K190</f>
        <v>1</v>
      </c>
    </row>
    <row r="190" spans="1:13">
      <c r="A190" t="s">
        <v>241</v>
      </c>
      <c r="B190" t="s">
        <v>217</v>
      </c>
      <c r="C190" t="s">
        <v>51</v>
      </c>
      <c r="D190" t="s">
        <v>16</v>
      </c>
      <c r="E190" t="str">
        <f t="shared" si="161"/>
        <v>rmo.full</v>
      </c>
      <c r="F190" t="s">
        <v>24</v>
      </c>
      <c r="G190">
        <v>1</v>
      </c>
      <c r="H190">
        <v>0.05</v>
      </c>
      <c r="I190" s="1">
        <v>0.05</v>
      </c>
      <c r="J190" t="s">
        <v>8355</v>
      </c>
      <c r="K190">
        <f t="shared" ref="K190:K253" si="243">SUMIF(E184:E197,"tso.oepc",I184:I197)</f>
        <v>0.05</v>
      </c>
      <c r="L190" t="s">
        <v>27</v>
      </c>
      <c r="M190">
        <f t="shared" si="242"/>
        <v>1.5</v>
      </c>
    </row>
    <row r="191" spans="1:13">
      <c r="A191" t="s">
        <v>242</v>
      </c>
      <c r="B191" t="s">
        <v>217</v>
      </c>
      <c r="C191" t="s">
        <v>51</v>
      </c>
      <c r="D191" t="s">
        <v>19</v>
      </c>
      <c r="E191" t="str">
        <f t="shared" si="161"/>
        <v>rmo.oepc</v>
      </c>
      <c r="F191" t="s">
        <v>24</v>
      </c>
      <c r="G191">
        <v>1.2</v>
      </c>
      <c r="H191">
        <v>0.05</v>
      </c>
      <c r="I191" s="1">
        <v>0.06</v>
      </c>
      <c r="J191" t="s">
        <v>8356</v>
      </c>
      <c r="K191">
        <f t="shared" ref="K191:K254" si="244">SUMIF(E184:E197,"pso.oepc",I184:I197)</f>
        <v>0.06</v>
      </c>
      <c r="L191" t="s">
        <v>28</v>
      </c>
      <c r="M191">
        <f t="shared" si="242"/>
        <v>0.83333333333333337</v>
      </c>
    </row>
    <row r="192" spans="1:13">
      <c r="A192" t="s">
        <v>243</v>
      </c>
      <c r="B192" t="s">
        <v>217</v>
      </c>
      <c r="C192" t="s">
        <v>51</v>
      </c>
      <c r="D192" t="s">
        <v>21</v>
      </c>
      <c r="E192" t="str">
        <f t="shared" si="161"/>
        <v>rmo.opt</v>
      </c>
      <c r="F192" t="s">
        <v>24</v>
      </c>
      <c r="G192">
        <v>1.4</v>
      </c>
      <c r="H192">
        <v>0.05</v>
      </c>
      <c r="I192" s="1">
        <v>7.0000000000000007E-2</v>
      </c>
      <c r="J192" t="s">
        <v>8357</v>
      </c>
      <c r="K192">
        <f t="shared" ref="K192:K255" si="245">SUMIF(E184:E197,"rmo.oepc",I184:I197)</f>
        <v>0.06</v>
      </c>
      <c r="L192" t="s">
        <v>29</v>
      </c>
      <c r="M192">
        <f t="shared" si="242"/>
        <v>0.79310344827586221</v>
      </c>
    </row>
    <row r="193" spans="1:13">
      <c r="A193" t="s">
        <v>244</v>
      </c>
      <c r="B193" t="s">
        <v>217</v>
      </c>
      <c r="C193" t="s">
        <v>55</v>
      </c>
      <c r="D193" t="s">
        <v>56</v>
      </c>
      <c r="E193" t="str">
        <f t="shared" si="161"/>
        <v>sc.none</v>
      </c>
      <c r="F193" t="s">
        <v>24</v>
      </c>
      <c r="I193" s="1">
        <v>0.05</v>
      </c>
      <c r="J193" t="s">
        <v>8358</v>
      </c>
      <c r="K193">
        <f t="shared" ref="K193:K256" si="246">SUMIF(E184:E197,"power.oepc",I184:I197)</f>
        <v>1.1599999999999999</v>
      </c>
    </row>
    <row r="194" spans="1:13">
      <c r="A194" t="s">
        <v>245</v>
      </c>
      <c r="B194" t="s">
        <v>217</v>
      </c>
      <c r="C194" t="s">
        <v>58</v>
      </c>
      <c r="D194" t="s">
        <v>59</v>
      </c>
      <c r="E194" t="str">
        <f t="shared" si="161"/>
        <v>tso.cav11</v>
      </c>
      <c r="F194" t="s">
        <v>24</v>
      </c>
      <c r="G194">
        <v>423</v>
      </c>
      <c r="H194">
        <v>0.05</v>
      </c>
      <c r="I194" s="1">
        <v>21.15</v>
      </c>
      <c r="J194" t="s">
        <v>8359</v>
      </c>
      <c r="K194">
        <f t="shared" ref="K194:K257" si="247">SUMIF(E184:E197,"tso.opt",I184:I197)</f>
        <v>0.06</v>
      </c>
      <c r="L194" t="s">
        <v>30</v>
      </c>
      <c r="M194">
        <f t="shared" ref="M194:M257" si="248">K186/K194</f>
        <v>0.83333333333333337</v>
      </c>
    </row>
    <row r="195" spans="1:13">
      <c r="A195" t="s">
        <v>264</v>
      </c>
      <c r="B195" t="s">
        <v>217</v>
      </c>
      <c r="C195" t="s">
        <v>58</v>
      </c>
      <c r="D195" t="s">
        <v>16</v>
      </c>
      <c r="E195" t="str">
        <f t="shared" ref="E195:E258" si="249">CONCATENATE(C195,".",D195)</f>
        <v>tso.full</v>
      </c>
      <c r="F195" t="s">
        <v>24</v>
      </c>
      <c r="G195">
        <v>1</v>
      </c>
      <c r="H195">
        <v>0.05</v>
      </c>
      <c r="I195" s="1">
        <v>0.05</v>
      </c>
      <c r="J195" t="s">
        <v>8360</v>
      </c>
      <c r="K195">
        <f t="shared" ref="K195:K258" si="250">SUMIF(E184:E197,"pso.opt",I184:I197)</f>
        <v>0.06</v>
      </c>
      <c r="L195" t="s">
        <v>33</v>
      </c>
      <c r="M195">
        <f t="shared" si="248"/>
        <v>1.5</v>
      </c>
    </row>
    <row r="196" spans="1:13">
      <c r="A196" t="s">
        <v>265</v>
      </c>
      <c r="B196" t="s">
        <v>217</v>
      </c>
      <c r="C196" t="s">
        <v>58</v>
      </c>
      <c r="D196" t="s">
        <v>19</v>
      </c>
      <c r="E196" t="str">
        <f t="shared" si="249"/>
        <v>tso.oepc</v>
      </c>
      <c r="F196" t="s">
        <v>24</v>
      </c>
      <c r="G196">
        <v>1</v>
      </c>
      <c r="H196">
        <v>0.05</v>
      </c>
      <c r="I196" s="1">
        <v>0.05</v>
      </c>
      <c r="J196" t="s">
        <v>8361</v>
      </c>
      <c r="K196">
        <f t="shared" ref="K196:K259" si="251">SUMIF(E184:E197,"rmo.opt",I184:I197)</f>
        <v>7.0000000000000007E-2</v>
      </c>
      <c r="L196" t="s">
        <v>32</v>
      </c>
      <c r="M196">
        <f t="shared" si="248"/>
        <v>0.7142857142857143</v>
      </c>
    </row>
    <row r="197" spans="1:13">
      <c r="A197" t="s">
        <v>232</v>
      </c>
      <c r="B197" t="s">
        <v>217</v>
      </c>
      <c r="C197" t="s">
        <v>58</v>
      </c>
      <c r="D197" t="s">
        <v>21</v>
      </c>
      <c r="E197" t="str">
        <f t="shared" si="249"/>
        <v>tso.opt</v>
      </c>
      <c r="F197" t="s">
        <v>24</v>
      </c>
      <c r="G197">
        <v>1.2</v>
      </c>
      <c r="H197">
        <v>0.05</v>
      </c>
      <c r="I197" s="1">
        <v>0.06</v>
      </c>
      <c r="J197" t="s">
        <v>8362</v>
      </c>
      <c r="K197">
        <f t="shared" ref="K197:K260" si="252">SUMIF(E184:E197,"power.opt",I184:I197)</f>
        <v>0.84</v>
      </c>
      <c r="L197" t="s">
        <v>31</v>
      </c>
      <c r="M197">
        <f t="shared" si="248"/>
        <v>1.0952380952380953</v>
      </c>
    </row>
    <row r="198" spans="1:13">
      <c r="A198" t="s">
        <v>233</v>
      </c>
      <c r="B198" t="s">
        <v>234</v>
      </c>
      <c r="C198" t="s">
        <v>15</v>
      </c>
      <c r="D198" t="s">
        <v>16</v>
      </c>
      <c r="E198" t="str">
        <f t="shared" si="249"/>
        <v>power.full</v>
      </c>
      <c r="F198" t="s">
        <v>17</v>
      </c>
      <c r="G198">
        <v>837.83333333333303</v>
      </c>
      <c r="H198">
        <v>0.06</v>
      </c>
      <c r="I198" s="1">
        <v>50.27</v>
      </c>
      <c r="L198" t="s">
        <v>8363</v>
      </c>
      <c r="M198">
        <f t="shared" ref="M198:M261" si="253">K199/K208</f>
        <v>1065.5</v>
      </c>
    </row>
    <row r="199" spans="1:13">
      <c r="A199" t="s">
        <v>235</v>
      </c>
      <c r="B199" t="s">
        <v>234</v>
      </c>
      <c r="C199" t="s">
        <v>15</v>
      </c>
      <c r="D199" t="s">
        <v>19</v>
      </c>
      <c r="E199" t="str">
        <f t="shared" si="249"/>
        <v>power.oepc</v>
      </c>
      <c r="F199" t="s">
        <v>17</v>
      </c>
      <c r="G199">
        <v>22.3333333333333</v>
      </c>
      <c r="H199">
        <v>0.06</v>
      </c>
      <c r="I199" s="1">
        <v>1.34</v>
      </c>
      <c r="J199" t="s">
        <v>8333</v>
      </c>
      <c r="K199">
        <f t="shared" ref="K199:K262" si="254">SUMIF(E198:E211,"tso.cav11",I198:I211)</f>
        <v>63.93</v>
      </c>
      <c r="L199" t="s">
        <v>8364</v>
      </c>
      <c r="M199">
        <f t="shared" ref="M199:M262" si="255">K200/K204+K201/K205+K202/K206+K203/K207</f>
        <v>40.820480928689882</v>
      </c>
    </row>
    <row r="200" spans="1:13">
      <c r="A200" t="s">
        <v>236</v>
      </c>
      <c r="B200" t="s">
        <v>234</v>
      </c>
      <c r="C200" t="s">
        <v>15</v>
      </c>
      <c r="D200" t="s">
        <v>21</v>
      </c>
      <c r="E200" t="str">
        <f t="shared" si="249"/>
        <v>power.opt</v>
      </c>
      <c r="F200" t="s">
        <v>17</v>
      </c>
      <c r="G200">
        <v>15.3333333333333</v>
      </c>
      <c r="H200">
        <v>0.06</v>
      </c>
      <c r="I200" s="1">
        <v>0.92</v>
      </c>
      <c r="J200" t="s">
        <v>8335</v>
      </c>
      <c r="K200">
        <f t="shared" ref="K200:K263" si="256">SUMIF(E198:E211,"tso.full",I198:I211)</f>
        <v>0.05</v>
      </c>
      <c r="L200" t="s">
        <v>8365</v>
      </c>
      <c r="M200">
        <f t="shared" ref="M200:M263" si="257">K200/K208+K201/K209+K202/K210+K203/K211</f>
        <v>57.474637681159422</v>
      </c>
    </row>
    <row r="201" spans="1:13">
      <c r="A201" t="s">
        <v>237</v>
      </c>
      <c r="B201" t="s">
        <v>234</v>
      </c>
      <c r="C201" t="s">
        <v>23</v>
      </c>
      <c r="D201" t="s">
        <v>16</v>
      </c>
      <c r="E201" t="str">
        <f t="shared" si="249"/>
        <v>pso.full</v>
      </c>
      <c r="F201" t="s">
        <v>24</v>
      </c>
      <c r="G201">
        <v>0.83333333333333304</v>
      </c>
      <c r="H201">
        <v>0.06</v>
      </c>
      <c r="I201" s="1">
        <v>0.05</v>
      </c>
      <c r="J201" t="s">
        <v>8336</v>
      </c>
      <c r="K201">
        <f t="shared" ref="K201:K264" si="258">SUMIF(E198:E211,"pso.full",I198:I211)</f>
        <v>0.05</v>
      </c>
      <c r="L201" t="s">
        <v>8369</v>
      </c>
      <c r="M201">
        <f t="shared" ref="M201:M264" si="259">K204/K208+K205/K209+K206/K210+K207/K211</f>
        <v>4.4565217391304346</v>
      </c>
    </row>
    <row r="202" spans="1:13">
      <c r="A202" t="s">
        <v>256</v>
      </c>
      <c r="B202" t="s">
        <v>234</v>
      </c>
      <c r="C202" t="s">
        <v>23</v>
      </c>
      <c r="D202" t="s">
        <v>19</v>
      </c>
      <c r="E202" t="str">
        <f t="shared" si="249"/>
        <v>pso.oepc</v>
      </c>
      <c r="F202" t="s">
        <v>24</v>
      </c>
      <c r="G202">
        <v>1.5</v>
      </c>
      <c r="H202">
        <v>0.06</v>
      </c>
      <c r="I202" s="1">
        <v>0.09</v>
      </c>
      <c r="J202" t="s">
        <v>8353</v>
      </c>
      <c r="K202">
        <f t="shared" ref="K202:K265" si="260">SUMIF(E198:E211,"rmo.full",I198:I211)</f>
        <v>7.0000000000000007E-2</v>
      </c>
    </row>
    <row r="203" spans="1:13">
      <c r="A203" t="s">
        <v>257</v>
      </c>
      <c r="B203" t="s">
        <v>234</v>
      </c>
      <c r="C203" t="s">
        <v>23</v>
      </c>
      <c r="D203" t="s">
        <v>21</v>
      </c>
      <c r="E203" t="str">
        <f t="shared" si="249"/>
        <v>pso.opt</v>
      </c>
      <c r="F203" t="s">
        <v>24</v>
      </c>
      <c r="G203">
        <v>1</v>
      </c>
      <c r="H203">
        <v>0.06</v>
      </c>
      <c r="I203" s="1">
        <v>0.06</v>
      </c>
      <c r="J203" t="s">
        <v>8354</v>
      </c>
      <c r="K203">
        <f t="shared" ref="K203:K266" si="261">SUMIF(E198:E211,"power.full",I198:I211)</f>
        <v>50.27</v>
      </c>
      <c r="L203" t="s">
        <v>26</v>
      </c>
      <c r="M203">
        <f t="shared" ref="M203:M266" si="262">K200/K204</f>
        <v>1</v>
      </c>
    </row>
    <row r="204" spans="1:13">
      <c r="A204" t="s">
        <v>258</v>
      </c>
      <c r="B204" t="s">
        <v>234</v>
      </c>
      <c r="C204" t="s">
        <v>51</v>
      </c>
      <c r="D204" t="s">
        <v>16</v>
      </c>
      <c r="E204" t="str">
        <f t="shared" si="249"/>
        <v>rmo.full</v>
      </c>
      <c r="F204" t="s">
        <v>24</v>
      </c>
      <c r="G204">
        <v>1.1666666666666701</v>
      </c>
      <c r="H204">
        <v>0.06</v>
      </c>
      <c r="I204" s="1">
        <v>7.0000000000000007E-2</v>
      </c>
      <c r="J204" t="s">
        <v>8355</v>
      </c>
      <c r="K204">
        <f t="shared" ref="K204:K267" si="263">SUMIF(E198:E211,"tso.oepc",I198:I211)</f>
        <v>0.05</v>
      </c>
      <c r="L204" t="s">
        <v>27</v>
      </c>
      <c r="M204">
        <f t="shared" si="262"/>
        <v>0.55555555555555558</v>
      </c>
    </row>
    <row r="205" spans="1:13">
      <c r="A205" t="s">
        <v>259</v>
      </c>
      <c r="B205" t="s">
        <v>234</v>
      </c>
      <c r="C205" t="s">
        <v>51</v>
      </c>
      <c r="D205" t="s">
        <v>19</v>
      </c>
      <c r="E205" t="str">
        <f t="shared" si="249"/>
        <v>rmo.oepc</v>
      </c>
      <c r="F205" t="s">
        <v>24</v>
      </c>
      <c r="G205">
        <v>0.66666666666666696</v>
      </c>
      <c r="H205">
        <v>0.06</v>
      </c>
      <c r="I205" s="1">
        <v>0.04</v>
      </c>
      <c r="J205" t="s">
        <v>8356</v>
      </c>
      <c r="K205">
        <f t="shared" ref="K205:K268" si="264">SUMIF(E198:E211,"pso.oepc",I198:I211)</f>
        <v>0.09</v>
      </c>
      <c r="L205" t="s">
        <v>28</v>
      </c>
      <c r="M205">
        <f t="shared" si="262"/>
        <v>1.7500000000000002</v>
      </c>
    </row>
    <row r="206" spans="1:13">
      <c r="A206" t="s">
        <v>260</v>
      </c>
      <c r="B206" t="s">
        <v>234</v>
      </c>
      <c r="C206" t="s">
        <v>51</v>
      </c>
      <c r="D206" t="s">
        <v>21</v>
      </c>
      <c r="E206" t="str">
        <f t="shared" si="249"/>
        <v>rmo.opt</v>
      </c>
      <c r="F206" t="s">
        <v>24</v>
      </c>
      <c r="G206">
        <v>1</v>
      </c>
      <c r="H206">
        <v>0.06</v>
      </c>
      <c r="I206" s="1">
        <v>0.06</v>
      </c>
      <c r="J206" t="s">
        <v>8357</v>
      </c>
      <c r="K206">
        <f t="shared" ref="K206:K269" si="265">SUMIF(E198:E211,"rmo.oepc",I198:I211)</f>
        <v>0.04</v>
      </c>
      <c r="L206" t="s">
        <v>29</v>
      </c>
      <c r="M206">
        <f t="shared" si="262"/>
        <v>37.514925373134325</v>
      </c>
    </row>
    <row r="207" spans="1:13">
      <c r="A207" t="s">
        <v>261</v>
      </c>
      <c r="B207" t="s">
        <v>234</v>
      </c>
      <c r="C207" t="s">
        <v>55</v>
      </c>
      <c r="D207" t="s">
        <v>56</v>
      </c>
      <c r="E207" t="str">
        <f t="shared" si="249"/>
        <v>sc.none</v>
      </c>
      <c r="F207" t="s">
        <v>24</v>
      </c>
      <c r="I207" s="1">
        <v>0.06</v>
      </c>
      <c r="J207" t="s">
        <v>8358</v>
      </c>
      <c r="K207">
        <f t="shared" ref="K207:K270" si="266">SUMIF(E198:E211,"power.oepc",I198:I211)</f>
        <v>1.34</v>
      </c>
    </row>
    <row r="208" spans="1:13">
      <c r="A208" t="s">
        <v>262</v>
      </c>
      <c r="B208" t="s">
        <v>234</v>
      </c>
      <c r="C208" t="s">
        <v>58</v>
      </c>
      <c r="D208" t="s">
        <v>59</v>
      </c>
      <c r="E208" t="str">
        <f t="shared" si="249"/>
        <v>tso.cav11</v>
      </c>
      <c r="F208" t="s">
        <v>17</v>
      </c>
      <c r="G208">
        <v>1065.5</v>
      </c>
      <c r="H208">
        <v>0.06</v>
      </c>
      <c r="I208" s="1">
        <v>63.93</v>
      </c>
      <c r="J208" t="s">
        <v>8359</v>
      </c>
      <c r="K208">
        <f t="shared" ref="K208:K271" si="267">SUMIF(E198:E211,"tso.opt",I198:I211)</f>
        <v>0.06</v>
      </c>
      <c r="L208" t="s">
        <v>30</v>
      </c>
      <c r="M208">
        <f t="shared" ref="M208:M271" si="268">K200/K208</f>
        <v>0.83333333333333337</v>
      </c>
    </row>
    <row r="209" spans="1:13">
      <c r="A209" t="s">
        <v>263</v>
      </c>
      <c r="B209" t="s">
        <v>234</v>
      </c>
      <c r="C209" t="s">
        <v>58</v>
      </c>
      <c r="D209" t="s">
        <v>16</v>
      </c>
      <c r="E209" t="str">
        <f t="shared" si="249"/>
        <v>tso.full</v>
      </c>
      <c r="F209" t="s">
        <v>24</v>
      </c>
      <c r="G209">
        <v>0.83333333333333304</v>
      </c>
      <c r="H209">
        <v>0.06</v>
      </c>
      <c r="I209" s="1">
        <v>0.05</v>
      </c>
      <c r="J209" t="s">
        <v>8360</v>
      </c>
      <c r="K209">
        <f t="shared" ref="K209:K272" si="269">SUMIF(E198:E211,"pso.opt",I198:I211)</f>
        <v>0.06</v>
      </c>
      <c r="L209" t="s">
        <v>33</v>
      </c>
      <c r="M209">
        <f t="shared" si="268"/>
        <v>0.83333333333333337</v>
      </c>
    </row>
    <row r="210" spans="1:13">
      <c r="A210" t="s">
        <v>282</v>
      </c>
      <c r="B210" t="s">
        <v>234</v>
      </c>
      <c r="C210" t="s">
        <v>58</v>
      </c>
      <c r="D210" t="s">
        <v>19</v>
      </c>
      <c r="E210" t="str">
        <f t="shared" si="249"/>
        <v>tso.oepc</v>
      </c>
      <c r="F210" t="s">
        <v>24</v>
      </c>
      <c r="G210">
        <v>0.83333333333333304</v>
      </c>
      <c r="H210">
        <v>0.06</v>
      </c>
      <c r="I210" s="1">
        <v>0.05</v>
      </c>
      <c r="J210" t="s">
        <v>8361</v>
      </c>
      <c r="K210">
        <f t="shared" ref="K210:K273" si="270">SUMIF(E198:E211,"rmo.opt",I198:I211)</f>
        <v>0.06</v>
      </c>
      <c r="L210" t="s">
        <v>32</v>
      </c>
      <c r="M210">
        <f t="shared" si="268"/>
        <v>1.1666666666666667</v>
      </c>
    </row>
    <row r="211" spans="1:13">
      <c r="A211" t="s">
        <v>249</v>
      </c>
      <c r="B211" t="s">
        <v>234</v>
      </c>
      <c r="C211" t="s">
        <v>58</v>
      </c>
      <c r="D211" t="s">
        <v>21</v>
      </c>
      <c r="E211" t="str">
        <f t="shared" si="249"/>
        <v>tso.opt</v>
      </c>
      <c r="F211" t="s">
        <v>24</v>
      </c>
      <c r="G211">
        <v>1</v>
      </c>
      <c r="H211">
        <v>0.06</v>
      </c>
      <c r="I211" s="1">
        <v>0.06</v>
      </c>
      <c r="J211" t="s">
        <v>8362</v>
      </c>
      <c r="K211">
        <f t="shared" ref="K211:K274" si="271">SUMIF(E198:E211,"power.opt",I198:I211)</f>
        <v>0.92</v>
      </c>
      <c r="L211" t="s">
        <v>31</v>
      </c>
      <c r="M211">
        <f t="shared" si="268"/>
        <v>54.641304347826086</v>
      </c>
    </row>
    <row r="212" spans="1:13">
      <c r="A212" t="s">
        <v>250</v>
      </c>
      <c r="B212" t="s">
        <v>251</v>
      </c>
      <c r="C212" t="s">
        <v>15</v>
      </c>
      <c r="D212" t="s">
        <v>16</v>
      </c>
      <c r="E212" t="str">
        <f t="shared" si="249"/>
        <v>power.full</v>
      </c>
      <c r="F212" t="s">
        <v>17</v>
      </c>
      <c r="G212">
        <v>514.57142857142901</v>
      </c>
      <c r="H212">
        <v>7.0000000000000007E-2</v>
      </c>
      <c r="I212" s="1">
        <v>36.020000000000003</v>
      </c>
      <c r="L212" t="s">
        <v>8363</v>
      </c>
      <c r="M212">
        <f t="shared" ref="M212:M275" si="272">K213/K222</f>
        <v>236.125</v>
      </c>
    </row>
    <row r="213" spans="1:13">
      <c r="A213" t="s">
        <v>252</v>
      </c>
      <c r="B213" t="s">
        <v>251</v>
      </c>
      <c r="C213" t="s">
        <v>15</v>
      </c>
      <c r="D213" t="s">
        <v>19</v>
      </c>
      <c r="E213" t="str">
        <f t="shared" si="249"/>
        <v>power.oepc</v>
      </c>
      <c r="F213" t="s">
        <v>17</v>
      </c>
      <c r="G213">
        <v>456.42857142857099</v>
      </c>
      <c r="H213">
        <v>7.0000000000000007E-2</v>
      </c>
      <c r="I213" s="1">
        <v>31.95</v>
      </c>
      <c r="J213" t="s">
        <v>8333</v>
      </c>
      <c r="K213">
        <f t="shared" ref="K213:K276" si="273">SUMIF(E212:E225,"tso.cav11",I212:I225)</f>
        <v>18.89</v>
      </c>
      <c r="L213" t="s">
        <v>8364</v>
      </c>
      <c r="M213">
        <f t="shared" ref="M213:M276" si="274">K214/K218+K215/K219+K216/K220+K217/K221</f>
        <v>3.3940532081377155</v>
      </c>
    </row>
    <row r="214" spans="1:13">
      <c r="A214" t="s">
        <v>253</v>
      </c>
      <c r="B214" t="s">
        <v>251</v>
      </c>
      <c r="C214" t="s">
        <v>15</v>
      </c>
      <c r="D214" t="s">
        <v>21</v>
      </c>
      <c r="E214" t="str">
        <f t="shared" si="249"/>
        <v>power.opt</v>
      </c>
      <c r="F214" t="s">
        <v>17</v>
      </c>
      <c r="G214">
        <v>471.142857142857</v>
      </c>
      <c r="H214">
        <v>7.0000000000000007E-2</v>
      </c>
      <c r="I214" s="1">
        <v>32.979999999999997</v>
      </c>
      <c r="J214" t="s">
        <v>8335</v>
      </c>
      <c r="K214">
        <f t="shared" ref="K214:K277" si="275">SUMIF(E212:E225,"tso.full",I212:I225)</f>
        <v>0.06</v>
      </c>
      <c r="L214" t="s">
        <v>8365</v>
      </c>
      <c r="M214">
        <f t="shared" ref="M214:M277" si="276">K214/K222+K215/K223+K216/K224+K217/K225</f>
        <v>3.195118253486962</v>
      </c>
    </row>
    <row r="215" spans="1:13">
      <c r="A215" t="s">
        <v>254</v>
      </c>
      <c r="B215" t="s">
        <v>251</v>
      </c>
      <c r="C215" t="s">
        <v>23</v>
      </c>
      <c r="D215" t="s">
        <v>16</v>
      </c>
      <c r="E215" t="str">
        <f t="shared" si="249"/>
        <v>pso.full</v>
      </c>
      <c r="F215" t="s">
        <v>24</v>
      </c>
      <c r="G215">
        <v>0.85714285714285698</v>
      </c>
      <c r="H215">
        <v>7.0000000000000007E-2</v>
      </c>
      <c r="I215" s="1">
        <v>0.06</v>
      </c>
      <c r="J215" t="s">
        <v>8336</v>
      </c>
      <c r="K215">
        <f t="shared" ref="K215:K278" si="277">SUMIF(E212:E225,"pso.full",I212:I225)</f>
        <v>0.06</v>
      </c>
      <c r="L215" t="s">
        <v>8369</v>
      </c>
      <c r="M215">
        <f t="shared" ref="M215:M278" si="278">K218/K222+K219/K223+K220/K224+K221/K225</f>
        <v>3.6820042449969681</v>
      </c>
    </row>
    <row r="216" spans="1:13">
      <c r="A216" t="s">
        <v>255</v>
      </c>
      <c r="B216" t="s">
        <v>251</v>
      </c>
      <c r="C216" t="s">
        <v>23</v>
      </c>
      <c r="D216" t="s">
        <v>19</v>
      </c>
      <c r="E216" t="str">
        <f t="shared" si="249"/>
        <v>pso.oepc</v>
      </c>
      <c r="F216" t="s">
        <v>24</v>
      </c>
      <c r="G216">
        <v>0.85714285714285698</v>
      </c>
      <c r="H216">
        <v>7.0000000000000007E-2</v>
      </c>
      <c r="I216" s="1">
        <v>0.06</v>
      </c>
      <c r="J216" t="s">
        <v>8353</v>
      </c>
      <c r="K216">
        <f t="shared" ref="K216:K279" si="279">SUMIF(E212:E225,"rmo.full",I212:I225)</f>
        <v>0.06</v>
      </c>
    </row>
    <row r="217" spans="1:13">
      <c r="A217" t="s">
        <v>274</v>
      </c>
      <c r="B217" t="s">
        <v>251</v>
      </c>
      <c r="C217" t="s">
        <v>23</v>
      </c>
      <c r="D217" t="s">
        <v>21</v>
      </c>
      <c r="E217" t="str">
        <f t="shared" si="249"/>
        <v>pso.opt</v>
      </c>
      <c r="F217" t="s">
        <v>24</v>
      </c>
      <c r="G217">
        <v>0.85714285714285698</v>
      </c>
      <c r="H217">
        <v>7.0000000000000007E-2</v>
      </c>
      <c r="I217" s="1">
        <v>0.06</v>
      </c>
      <c r="J217" t="s">
        <v>8354</v>
      </c>
      <c r="K217">
        <f t="shared" ref="K217:K280" si="280">SUMIF(E212:E225,"power.full",I212:I225)</f>
        <v>36.020000000000003</v>
      </c>
      <c r="L217" t="s">
        <v>26</v>
      </c>
      <c r="M217">
        <f t="shared" ref="M217:M280" si="281">K214/K218</f>
        <v>0.66666666666666663</v>
      </c>
    </row>
    <row r="218" spans="1:13">
      <c r="A218" t="s">
        <v>275</v>
      </c>
      <c r="B218" t="s">
        <v>251</v>
      </c>
      <c r="C218" t="s">
        <v>51</v>
      </c>
      <c r="D218" t="s">
        <v>16</v>
      </c>
      <c r="E218" t="str">
        <f t="shared" si="249"/>
        <v>rmo.full</v>
      </c>
      <c r="F218" t="s">
        <v>24</v>
      </c>
      <c r="G218">
        <v>0.85714285714285698</v>
      </c>
      <c r="H218">
        <v>7.0000000000000007E-2</v>
      </c>
      <c r="I218" s="1">
        <v>0.06</v>
      </c>
      <c r="J218" t="s">
        <v>8355</v>
      </c>
      <c r="K218">
        <f t="shared" ref="K218:K281" si="282">SUMIF(E212:E225,"tso.oepc",I212:I225)</f>
        <v>0.09</v>
      </c>
      <c r="L218" t="s">
        <v>27</v>
      </c>
      <c r="M218">
        <f t="shared" si="281"/>
        <v>1</v>
      </c>
    </row>
    <row r="219" spans="1:13">
      <c r="A219" t="s">
        <v>276</v>
      </c>
      <c r="B219" t="s">
        <v>251</v>
      </c>
      <c r="C219" t="s">
        <v>51</v>
      </c>
      <c r="D219" t="s">
        <v>19</v>
      </c>
      <c r="E219" t="str">
        <f t="shared" si="249"/>
        <v>rmo.oepc</v>
      </c>
      <c r="F219" t="s">
        <v>24</v>
      </c>
      <c r="G219">
        <v>1.4285714285714299</v>
      </c>
      <c r="H219">
        <v>7.0000000000000007E-2</v>
      </c>
      <c r="I219" s="1">
        <v>0.1</v>
      </c>
      <c r="J219" t="s">
        <v>8356</v>
      </c>
      <c r="K219">
        <f t="shared" ref="K219:K282" si="283">SUMIF(E212:E225,"pso.oepc",I212:I225)</f>
        <v>0.06</v>
      </c>
      <c r="L219" t="s">
        <v>28</v>
      </c>
      <c r="M219">
        <f t="shared" si="281"/>
        <v>0.6</v>
      </c>
    </row>
    <row r="220" spans="1:13">
      <c r="A220" t="s">
        <v>277</v>
      </c>
      <c r="B220" t="s">
        <v>251</v>
      </c>
      <c r="C220" t="s">
        <v>51</v>
      </c>
      <c r="D220" t="s">
        <v>21</v>
      </c>
      <c r="E220" t="str">
        <f t="shared" si="249"/>
        <v>rmo.opt</v>
      </c>
      <c r="F220" t="s">
        <v>24</v>
      </c>
      <c r="G220">
        <v>2.4285714285714302</v>
      </c>
      <c r="H220">
        <v>7.0000000000000007E-2</v>
      </c>
      <c r="I220" s="1">
        <v>0.17</v>
      </c>
      <c r="J220" t="s">
        <v>8357</v>
      </c>
      <c r="K220">
        <f t="shared" ref="K220:K283" si="284">SUMIF(E212:E225,"rmo.oepc",I212:I225)</f>
        <v>0.1</v>
      </c>
      <c r="L220" t="s">
        <v>29</v>
      </c>
      <c r="M220">
        <f t="shared" si="281"/>
        <v>1.1273865414710487</v>
      </c>
    </row>
    <row r="221" spans="1:13">
      <c r="A221" t="s">
        <v>278</v>
      </c>
      <c r="B221" t="s">
        <v>251</v>
      </c>
      <c r="C221" t="s">
        <v>55</v>
      </c>
      <c r="D221" t="s">
        <v>56</v>
      </c>
      <c r="E221" t="str">
        <f t="shared" si="249"/>
        <v>sc.none</v>
      </c>
      <c r="F221" t="s">
        <v>24</v>
      </c>
      <c r="I221" s="1">
        <v>7.0000000000000007E-2</v>
      </c>
      <c r="J221" t="s">
        <v>8358</v>
      </c>
      <c r="K221">
        <f t="shared" ref="K221:K284" si="285">SUMIF(E212:E225,"power.oepc",I212:I225)</f>
        <v>31.95</v>
      </c>
    </row>
    <row r="222" spans="1:13">
      <c r="A222" t="s">
        <v>279</v>
      </c>
      <c r="B222" t="s">
        <v>251</v>
      </c>
      <c r="C222" t="s">
        <v>58</v>
      </c>
      <c r="D222" t="s">
        <v>59</v>
      </c>
      <c r="E222" t="str">
        <f t="shared" si="249"/>
        <v>tso.cav11</v>
      </c>
      <c r="F222" t="s">
        <v>17</v>
      </c>
      <c r="G222">
        <v>269.857142857143</v>
      </c>
      <c r="H222">
        <v>7.0000000000000007E-2</v>
      </c>
      <c r="I222" s="1">
        <v>18.89</v>
      </c>
      <c r="J222" t="s">
        <v>8359</v>
      </c>
      <c r="K222">
        <f t="shared" ref="K222:K285" si="286">SUMIF(E212:E225,"tso.opt",I212:I225)</f>
        <v>0.08</v>
      </c>
      <c r="L222" t="s">
        <v>30</v>
      </c>
      <c r="M222">
        <f t="shared" ref="M222:M285" si="287">K214/K222</f>
        <v>0.75</v>
      </c>
    </row>
    <row r="223" spans="1:13">
      <c r="A223" t="s">
        <v>280</v>
      </c>
      <c r="B223" t="s">
        <v>251</v>
      </c>
      <c r="C223" t="s">
        <v>58</v>
      </c>
      <c r="D223" t="s">
        <v>16</v>
      </c>
      <c r="E223" t="str">
        <f t="shared" si="249"/>
        <v>tso.full</v>
      </c>
      <c r="F223" t="s">
        <v>24</v>
      </c>
      <c r="G223">
        <v>0.85714285714285698</v>
      </c>
      <c r="H223">
        <v>7.0000000000000007E-2</v>
      </c>
      <c r="I223" s="1">
        <v>0.06</v>
      </c>
      <c r="J223" t="s">
        <v>8360</v>
      </c>
      <c r="K223">
        <f t="shared" ref="K223:K286" si="288">SUMIF(E212:E225,"pso.opt",I212:I225)</f>
        <v>0.06</v>
      </c>
      <c r="L223" t="s">
        <v>33</v>
      </c>
      <c r="M223">
        <f t="shared" si="287"/>
        <v>1</v>
      </c>
    </row>
    <row r="224" spans="1:13">
      <c r="A224" t="s">
        <v>281</v>
      </c>
      <c r="B224" t="s">
        <v>251</v>
      </c>
      <c r="C224" t="s">
        <v>58</v>
      </c>
      <c r="D224" t="s">
        <v>19</v>
      </c>
      <c r="E224" t="str">
        <f t="shared" si="249"/>
        <v>tso.oepc</v>
      </c>
      <c r="F224" t="s">
        <v>24</v>
      </c>
      <c r="G224">
        <v>1.28571428571429</v>
      </c>
      <c r="H224">
        <v>7.0000000000000007E-2</v>
      </c>
      <c r="I224" s="1">
        <v>0.09</v>
      </c>
      <c r="J224" t="s">
        <v>8361</v>
      </c>
      <c r="K224">
        <f t="shared" ref="K224:K287" si="289">SUMIF(E212:E225,"rmo.opt",I212:I225)</f>
        <v>0.17</v>
      </c>
      <c r="L224" t="s">
        <v>32</v>
      </c>
      <c r="M224">
        <f t="shared" si="287"/>
        <v>0.3529411764705882</v>
      </c>
    </row>
    <row r="225" spans="1:13">
      <c r="A225" t="s">
        <v>266</v>
      </c>
      <c r="B225" t="s">
        <v>251</v>
      </c>
      <c r="C225" t="s">
        <v>58</v>
      </c>
      <c r="D225" t="s">
        <v>21</v>
      </c>
      <c r="E225" t="str">
        <f t="shared" si="249"/>
        <v>tso.opt</v>
      </c>
      <c r="F225" t="s">
        <v>24</v>
      </c>
      <c r="G225">
        <v>1.1428571428571399</v>
      </c>
      <c r="H225">
        <v>7.0000000000000007E-2</v>
      </c>
      <c r="I225" s="1">
        <v>0.08</v>
      </c>
      <c r="J225" t="s">
        <v>8362</v>
      </c>
      <c r="K225">
        <f t="shared" ref="K225:K288" si="290">SUMIF(E212:E225,"power.opt",I212:I225)</f>
        <v>32.979999999999997</v>
      </c>
      <c r="L225" t="s">
        <v>31</v>
      </c>
      <c r="M225">
        <f t="shared" si="287"/>
        <v>1.0921770770163737</v>
      </c>
    </row>
    <row r="226" spans="1:13">
      <c r="A226" t="s">
        <v>267</v>
      </c>
      <c r="B226" t="s">
        <v>268</v>
      </c>
      <c r="C226" t="s">
        <v>15</v>
      </c>
      <c r="D226" t="s">
        <v>16</v>
      </c>
      <c r="E226" t="str">
        <f t="shared" si="249"/>
        <v>power.full</v>
      </c>
      <c r="F226" t="s">
        <v>17</v>
      </c>
      <c r="G226">
        <v>38.727272727272698</v>
      </c>
      <c r="H226">
        <v>0.11</v>
      </c>
      <c r="I226" s="1">
        <v>4.26</v>
      </c>
      <c r="L226" t="s">
        <v>8363</v>
      </c>
      <c r="M226">
        <f t="shared" ref="M226:M289" si="291">K227/K236</f>
        <v>283.5</v>
      </c>
    </row>
    <row r="227" spans="1:13">
      <c r="A227" t="s">
        <v>269</v>
      </c>
      <c r="B227" t="s">
        <v>268</v>
      </c>
      <c r="C227" t="s">
        <v>15</v>
      </c>
      <c r="D227" t="s">
        <v>19</v>
      </c>
      <c r="E227" t="str">
        <f t="shared" si="249"/>
        <v>power.oepc</v>
      </c>
      <c r="F227" t="s">
        <v>17</v>
      </c>
      <c r="G227">
        <v>45.090909090909101</v>
      </c>
      <c r="H227">
        <v>0.11</v>
      </c>
      <c r="I227" s="1">
        <v>4.96</v>
      </c>
      <c r="J227" t="s">
        <v>8333</v>
      </c>
      <c r="K227">
        <f t="shared" ref="K227:K290" si="292">SUMIF(E226:E239,"tso.cav11",I226:I239)</f>
        <v>28.35</v>
      </c>
      <c r="L227" t="s">
        <v>8364</v>
      </c>
      <c r="M227">
        <f t="shared" ref="M227:M290" si="293">K228/K232+K229/K233+K230/K234+K231/K235</f>
        <v>5.0691884280593964</v>
      </c>
    </row>
    <row r="228" spans="1:13">
      <c r="A228" t="s">
        <v>270</v>
      </c>
      <c r="B228" t="s">
        <v>268</v>
      </c>
      <c r="C228" t="s">
        <v>15</v>
      </c>
      <c r="D228" t="s">
        <v>21</v>
      </c>
      <c r="E228" t="str">
        <f t="shared" si="249"/>
        <v>power.opt</v>
      </c>
      <c r="F228" t="s">
        <v>17</v>
      </c>
      <c r="G228">
        <v>37.727272727272698</v>
      </c>
      <c r="H228">
        <v>0.11</v>
      </c>
      <c r="I228" s="1">
        <v>4.1500000000000004</v>
      </c>
      <c r="J228" t="s">
        <v>8335</v>
      </c>
      <c r="K228">
        <f t="shared" ref="K228:K291" si="294">SUMIF(E226:E239,"tso.full",I226:I239)</f>
        <v>0.18</v>
      </c>
      <c r="L228" t="s">
        <v>8365</v>
      </c>
      <c r="M228">
        <f t="shared" ref="M228:M291" si="295">K228/K236+K229/K237+K230/K238+K231/K239</f>
        <v>4.7153949129852739</v>
      </c>
    </row>
    <row r="229" spans="1:13">
      <c r="A229" t="s">
        <v>271</v>
      </c>
      <c r="B229" t="s">
        <v>268</v>
      </c>
      <c r="C229" t="s">
        <v>23</v>
      </c>
      <c r="D229" t="s">
        <v>16</v>
      </c>
      <c r="E229" t="str">
        <f t="shared" si="249"/>
        <v>pso.full</v>
      </c>
      <c r="F229" t="s">
        <v>24</v>
      </c>
      <c r="G229">
        <v>0.54545454545454497</v>
      </c>
      <c r="H229">
        <v>0.11</v>
      </c>
      <c r="I229" s="1">
        <v>0.06</v>
      </c>
      <c r="J229" t="s">
        <v>8336</v>
      </c>
      <c r="K229">
        <f t="shared" ref="K229:K292" si="296">SUMIF(E226:E239,"pso.full",I226:I239)</f>
        <v>0.06</v>
      </c>
      <c r="L229" t="s">
        <v>8369</v>
      </c>
      <c r="M229">
        <f t="shared" ref="M229:M292" si="297">K232/K236+K233/K237+K234/K238+K235/K239</f>
        <v>4.2285140562249</v>
      </c>
    </row>
    <row r="230" spans="1:13">
      <c r="A230" t="s">
        <v>272</v>
      </c>
      <c r="B230" t="s">
        <v>268</v>
      </c>
      <c r="C230" t="s">
        <v>23</v>
      </c>
      <c r="D230" t="s">
        <v>19</v>
      </c>
      <c r="E230" t="str">
        <f t="shared" si="249"/>
        <v>pso.oepc</v>
      </c>
      <c r="F230" t="s">
        <v>24</v>
      </c>
      <c r="G230">
        <v>0.72727272727272696</v>
      </c>
      <c r="H230">
        <v>0.11</v>
      </c>
      <c r="I230" s="1">
        <v>0.08</v>
      </c>
      <c r="J230" t="s">
        <v>8353</v>
      </c>
      <c r="K230">
        <f t="shared" ref="K230:K293" si="298">SUMIF(E226:E239,"rmo.full",I226:I239)</f>
        <v>0.08</v>
      </c>
    </row>
    <row r="231" spans="1:13">
      <c r="A231" t="s">
        <v>273</v>
      </c>
      <c r="B231" t="s">
        <v>268</v>
      </c>
      <c r="C231" t="s">
        <v>23</v>
      </c>
      <c r="D231" t="s">
        <v>21</v>
      </c>
      <c r="E231" t="str">
        <f t="shared" si="249"/>
        <v>pso.opt</v>
      </c>
      <c r="F231" t="s">
        <v>24</v>
      </c>
      <c r="G231">
        <v>0.54545454545454497</v>
      </c>
      <c r="H231">
        <v>0.11</v>
      </c>
      <c r="I231" s="1">
        <v>0.06</v>
      </c>
      <c r="J231" t="s">
        <v>8354</v>
      </c>
      <c r="K231">
        <f t="shared" ref="K231:K294" si="299">SUMIF(E226:E239,"power.full",I226:I239)</f>
        <v>4.26</v>
      </c>
      <c r="L231" t="s">
        <v>26</v>
      </c>
      <c r="M231">
        <f t="shared" ref="M231:M294" si="300">K228/K232</f>
        <v>2.5714285714285712</v>
      </c>
    </row>
    <row r="232" spans="1:13">
      <c r="A232" t="s">
        <v>293</v>
      </c>
      <c r="B232" t="s">
        <v>268</v>
      </c>
      <c r="C232" t="s">
        <v>51</v>
      </c>
      <c r="D232" t="s">
        <v>16</v>
      </c>
      <c r="E232" t="str">
        <f t="shared" si="249"/>
        <v>rmo.full</v>
      </c>
      <c r="F232" t="s">
        <v>24</v>
      </c>
      <c r="G232">
        <v>0.72727272727272696</v>
      </c>
      <c r="H232">
        <v>0.11</v>
      </c>
      <c r="I232" s="1">
        <v>0.08</v>
      </c>
      <c r="J232" t="s">
        <v>8355</v>
      </c>
      <c r="K232">
        <f t="shared" ref="K232:K295" si="301">SUMIF(E226:E239,"tso.oepc",I226:I239)</f>
        <v>7.0000000000000007E-2</v>
      </c>
      <c r="L232" t="s">
        <v>27</v>
      </c>
      <c r="M232">
        <f t="shared" si="300"/>
        <v>0.75</v>
      </c>
    </row>
    <row r="233" spans="1:13">
      <c r="A233" t="s">
        <v>294</v>
      </c>
      <c r="B233" t="s">
        <v>268</v>
      </c>
      <c r="C233" t="s">
        <v>51</v>
      </c>
      <c r="D233" t="s">
        <v>19</v>
      </c>
      <c r="E233" t="str">
        <f t="shared" si="249"/>
        <v>rmo.oepc</v>
      </c>
      <c r="F233" t="s">
        <v>24</v>
      </c>
      <c r="G233">
        <v>0.81818181818181801</v>
      </c>
      <c r="H233">
        <v>0.11</v>
      </c>
      <c r="I233" s="1">
        <v>0.09</v>
      </c>
      <c r="J233" t="s">
        <v>8356</v>
      </c>
      <c r="K233">
        <f t="shared" ref="K233:K296" si="302">SUMIF(E226:E239,"pso.oepc",I226:I239)</f>
        <v>0.08</v>
      </c>
      <c r="L233" t="s">
        <v>28</v>
      </c>
      <c r="M233">
        <f t="shared" si="300"/>
        <v>0.88888888888888895</v>
      </c>
    </row>
    <row r="234" spans="1:13">
      <c r="A234" t="s">
        <v>295</v>
      </c>
      <c r="B234" t="s">
        <v>268</v>
      </c>
      <c r="C234" t="s">
        <v>51</v>
      </c>
      <c r="D234" t="s">
        <v>21</v>
      </c>
      <c r="E234" t="str">
        <f t="shared" si="249"/>
        <v>rmo.opt</v>
      </c>
      <c r="F234" t="s">
        <v>24</v>
      </c>
      <c r="G234">
        <v>0.81818181818181801</v>
      </c>
      <c r="H234">
        <v>0.11</v>
      </c>
      <c r="I234" s="1">
        <v>0.09</v>
      </c>
      <c r="J234" t="s">
        <v>8357</v>
      </c>
      <c r="K234">
        <f t="shared" ref="K234:K297" si="303">SUMIF(E226:E239,"rmo.oepc",I226:I239)</f>
        <v>0.09</v>
      </c>
      <c r="L234" t="s">
        <v>29</v>
      </c>
      <c r="M234">
        <f t="shared" si="300"/>
        <v>0.8588709677419355</v>
      </c>
    </row>
    <row r="235" spans="1:13">
      <c r="A235" t="s">
        <v>296</v>
      </c>
      <c r="B235" t="s">
        <v>268</v>
      </c>
      <c r="C235" t="s">
        <v>55</v>
      </c>
      <c r="D235" t="s">
        <v>56</v>
      </c>
      <c r="E235" t="str">
        <f t="shared" si="249"/>
        <v>sc.none</v>
      </c>
      <c r="F235" t="s">
        <v>24</v>
      </c>
      <c r="I235" s="1">
        <v>0.11</v>
      </c>
      <c r="J235" t="s">
        <v>8358</v>
      </c>
      <c r="K235">
        <f t="shared" ref="K235:K298" si="304">SUMIF(E226:E239,"power.oepc",I226:I239)</f>
        <v>4.96</v>
      </c>
    </row>
    <row r="236" spans="1:13">
      <c r="A236" t="s">
        <v>297</v>
      </c>
      <c r="B236" t="s">
        <v>268</v>
      </c>
      <c r="C236" t="s">
        <v>58</v>
      </c>
      <c r="D236" t="s">
        <v>59</v>
      </c>
      <c r="E236" t="str">
        <f t="shared" si="249"/>
        <v>tso.cav11</v>
      </c>
      <c r="F236" t="s">
        <v>17</v>
      </c>
      <c r="G236">
        <v>257.72727272727298</v>
      </c>
      <c r="H236">
        <v>0.11</v>
      </c>
      <c r="I236" s="1">
        <v>28.35</v>
      </c>
      <c r="J236" t="s">
        <v>8359</v>
      </c>
      <c r="K236">
        <f t="shared" ref="K236:K299" si="305">SUMIF(E226:E239,"tso.opt",I226:I239)</f>
        <v>0.1</v>
      </c>
      <c r="L236" t="s">
        <v>30</v>
      </c>
      <c r="M236">
        <f t="shared" ref="M236:M299" si="306">K228/K236</f>
        <v>1.7999999999999998</v>
      </c>
    </row>
    <row r="237" spans="1:13">
      <c r="A237" t="s">
        <v>298</v>
      </c>
      <c r="B237" t="s">
        <v>268</v>
      </c>
      <c r="C237" t="s">
        <v>58</v>
      </c>
      <c r="D237" t="s">
        <v>16</v>
      </c>
      <c r="E237" t="str">
        <f t="shared" si="249"/>
        <v>tso.full</v>
      </c>
      <c r="F237" t="s">
        <v>24</v>
      </c>
      <c r="G237">
        <v>1.63636363636364</v>
      </c>
      <c r="H237">
        <v>0.11</v>
      </c>
      <c r="I237" s="1">
        <v>0.18</v>
      </c>
      <c r="J237" t="s">
        <v>8360</v>
      </c>
      <c r="K237">
        <f t="shared" ref="K237:K300" si="307">SUMIF(E226:E239,"pso.opt",I226:I239)</f>
        <v>0.06</v>
      </c>
      <c r="L237" t="s">
        <v>33</v>
      </c>
      <c r="M237">
        <f t="shared" si="306"/>
        <v>1</v>
      </c>
    </row>
    <row r="238" spans="1:13">
      <c r="A238" t="s">
        <v>299</v>
      </c>
      <c r="B238" t="s">
        <v>268</v>
      </c>
      <c r="C238" t="s">
        <v>58</v>
      </c>
      <c r="D238" t="s">
        <v>19</v>
      </c>
      <c r="E238" t="str">
        <f t="shared" si="249"/>
        <v>tso.oepc</v>
      </c>
      <c r="F238" t="s">
        <v>24</v>
      </c>
      <c r="G238">
        <v>0.63636363636363602</v>
      </c>
      <c r="H238">
        <v>0.11</v>
      </c>
      <c r="I238" s="1">
        <v>7.0000000000000007E-2</v>
      </c>
      <c r="J238" t="s">
        <v>8361</v>
      </c>
      <c r="K238">
        <f t="shared" ref="K238:K301" si="308">SUMIF(E226:E239,"rmo.opt",I226:I239)</f>
        <v>0.09</v>
      </c>
      <c r="L238" t="s">
        <v>32</v>
      </c>
      <c r="M238">
        <f t="shared" si="306"/>
        <v>0.88888888888888895</v>
      </c>
    </row>
    <row r="239" spans="1:13">
      <c r="A239" t="s">
        <v>284</v>
      </c>
      <c r="B239" t="s">
        <v>268</v>
      </c>
      <c r="C239" t="s">
        <v>58</v>
      </c>
      <c r="D239" t="s">
        <v>21</v>
      </c>
      <c r="E239" t="str">
        <f t="shared" si="249"/>
        <v>tso.opt</v>
      </c>
      <c r="F239" t="s">
        <v>24</v>
      </c>
      <c r="G239">
        <v>0.90909090909090895</v>
      </c>
      <c r="H239">
        <v>0.11</v>
      </c>
      <c r="I239" s="1">
        <v>0.1</v>
      </c>
      <c r="J239" t="s">
        <v>8362</v>
      </c>
      <c r="K239">
        <f t="shared" ref="K239:K302" si="309">SUMIF(E226:E239,"power.opt",I226:I239)</f>
        <v>4.1500000000000004</v>
      </c>
      <c r="L239" t="s">
        <v>31</v>
      </c>
      <c r="M239">
        <f t="shared" si="306"/>
        <v>1.0265060240963855</v>
      </c>
    </row>
    <row r="240" spans="1:13">
      <c r="A240" t="s">
        <v>285</v>
      </c>
      <c r="B240" t="s">
        <v>286</v>
      </c>
      <c r="C240" t="s">
        <v>15</v>
      </c>
      <c r="D240" t="s">
        <v>16</v>
      </c>
      <c r="E240" t="str">
        <f t="shared" si="249"/>
        <v>power.full</v>
      </c>
      <c r="F240" t="s">
        <v>24</v>
      </c>
      <c r="G240">
        <v>0.83333333333333304</v>
      </c>
      <c r="H240">
        <v>0.06</v>
      </c>
      <c r="I240" s="1">
        <v>0.05</v>
      </c>
      <c r="L240" t="s">
        <v>8363</v>
      </c>
      <c r="M240">
        <f t="shared" ref="M240:M303" si="310">K241/K250</f>
        <v>977.28571428571411</v>
      </c>
    </row>
    <row r="241" spans="1:13">
      <c r="A241" t="s">
        <v>287</v>
      </c>
      <c r="B241" t="s">
        <v>286</v>
      </c>
      <c r="C241" t="s">
        <v>15</v>
      </c>
      <c r="D241" t="s">
        <v>19</v>
      </c>
      <c r="E241" t="str">
        <f t="shared" si="249"/>
        <v>power.oepc</v>
      </c>
      <c r="F241" t="s">
        <v>24</v>
      </c>
      <c r="G241">
        <v>1.1666666666666701</v>
      </c>
      <c r="H241">
        <v>0.06</v>
      </c>
      <c r="I241" s="1">
        <v>7.0000000000000007E-2</v>
      </c>
      <c r="J241" t="s">
        <v>8333</v>
      </c>
      <c r="K241">
        <f t="shared" ref="K241:K304" si="311">SUMIF(E240:E253,"tso.cav11",I240:I253)</f>
        <v>68.41</v>
      </c>
      <c r="L241" t="s">
        <v>8364</v>
      </c>
      <c r="M241">
        <f t="shared" ref="M241:M304" si="312">K242/K246+K243/K247+K244/K248+K245/K249</f>
        <v>4.1642857142857146</v>
      </c>
    </row>
    <row r="242" spans="1:13">
      <c r="A242" t="s">
        <v>288</v>
      </c>
      <c r="B242" t="s">
        <v>286</v>
      </c>
      <c r="C242" t="s">
        <v>15</v>
      </c>
      <c r="D242" t="s">
        <v>21</v>
      </c>
      <c r="E242" t="str">
        <f t="shared" si="249"/>
        <v>power.opt</v>
      </c>
      <c r="F242" t="s">
        <v>24</v>
      </c>
      <c r="G242">
        <v>0.83333333333333304</v>
      </c>
      <c r="H242">
        <v>0.06</v>
      </c>
      <c r="I242" s="1">
        <v>0.05</v>
      </c>
      <c r="J242" t="s">
        <v>8335</v>
      </c>
      <c r="K242">
        <f t="shared" ref="K242:K305" si="313">SUMIF(E240:E253,"tso.full",I240:I253)</f>
        <v>0.1</v>
      </c>
      <c r="L242" t="s">
        <v>8365</v>
      </c>
      <c r="M242">
        <f t="shared" ref="M242:M305" si="314">K242/K250+K243/K251+K244/K252+K245/K253</f>
        <v>4.4285714285714288</v>
      </c>
    </row>
    <row r="243" spans="1:13">
      <c r="A243" t="s">
        <v>289</v>
      </c>
      <c r="B243" t="s">
        <v>286</v>
      </c>
      <c r="C243" t="s">
        <v>23</v>
      </c>
      <c r="D243" t="s">
        <v>16</v>
      </c>
      <c r="E243" t="str">
        <f t="shared" si="249"/>
        <v>pso.full</v>
      </c>
      <c r="F243" t="s">
        <v>24</v>
      </c>
      <c r="G243">
        <v>1</v>
      </c>
      <c r="H243">
        <v>0.06</v>
      </c>
      <c r="I243" s="1">
        <v>0.06</v>
      </c>
      <c r="J243" t="s">
        <v>8336</v>
      </c>
      <c r="K243">
        <f t="shared" ref="K243:K306" si="315">SUMIF(E240:E253,"pso.full",I240:I253)</f>
        <v>0.06</v>
      </c>
      <c r="L243" t="s">
        <v>8369</v>
      </c>
      <c r="M243">
        <f t="shared" ref="M243:M306" si="316">K246/K250+K247/K251+K248/K252+K249/K253</f>
        <v>4.3761904761904766</v>
      </c>
    </row>
    <row r="244" spans="1:13">
      <c r="A244" t="s">
        <v>290</v>
      </c>
      <c r="B244" t="s">
        <v>286</v>
      </c>
      <c r="C244" t="s">
        <v>23</v>
      </c>
      <c r="D244" t="s">
        <v>19</v>
      </c>
      <c r="E244" t="str">
        <f t="shared" si="249"/>
        <v>pso.oepc</v>
      </c>
      <c r="F244" t="s">
        <v>24</v>
      </c>
      <c r="G244">
        <v>1</v>
      </c>
      <c r="H244">
        <v>0.06</v>
      </c>
      <c r="I244" s="1">
        <v>0.06</v>
      </c>
      <c r="J244" t="s">
        <v>8353</v>
      </c>
      <c r="K244">
        <f t="shared" ref="K244:K307" si="317">SUMIF(E240:E253,"rmo.full",I240:I253)</f>
        <v>0.06</v>
      </c>
    </row>
    <row r="245" spans="1:13">
      <c r="A245" t="s">
        <v>291</v>
      </c>
      <c r="B245" t="s">
        <v>286</v>
      </c>
      <c r="C245" t="s">
        <v>23</v>
      </c>
      <c r="D245" t="s">
        <v>21</v>
      </c>
      <c r="E245" t="str">
        <f t="shared" si="249"/>
        <v>pso.opt</v>
      </c>
      <c r="F245" t="s">
        <v>24</v>
      </c>
      <c r="G245">
        <v>1</v>
      </c>
      <c r="H245">
        <v>0.06</v>
      </c>
      <c r="I245" s="1">
        <v>0.06</v>
      </c>
      <c r="J245" t="s">
        <v>8354</v>
      </c>
      <c r="K245">
        <f t="shared" ref="K245:K308" si="318">SUMIF(E240:E253,"power.full",I240:I253)</f>
        <v>0.05</v>
      </c>
      <c r="L245" t="s">
        <v>26</v>
      </c>
      <c r="M245">
        <f t="shared" ref="M245:M308" si="319">K242/K246</f>
        <v>1.25</v>
      </c>
    </row>
    <row r="246" spans="1:13">
      <c r="A246" t="s">
        <v>292</v>
      </c>
      <c r="B246" t="s">
        <v>286</v>
      </c>
      <c r="C246" t="s">
        <v>51</v>
      </c>
      <c r="D246" t="s">
        <v>16</v>
      </c>
      <c r="E246" t="str">
        <f t="shared" si="249"/>
        <v>rmo.full</v>
      </c>
      <c r="F246" t="s">
        <v>24</v>
      </c>
      <c r="G246">
        <v>1</v>
      </c>
      <c r="H246">
        <v>0.06</v>
      </c>
      <c r="I246" s="1">
        <v>0.06</v>
      </c>
      <c r="J246" t="s">
        <v>8355</v>
      </c>
      <c r="K246">
        <f t="shared" ref="K246:K309" si="320">SUMIF(E240:E253,"tso.oepc",I240:I253)</f>
        <v>0.08</v>
      </c>
      <c r="L246" t="s">
        <v>27</v>
      </c>
      <c r="M246">
        <f t="shared" si="319"/>
        <v>1</v>
      </c>
    </row>
    <row r="247" spans="1:13">
      <c r="A247" t="s">
        <v>312</v>
      </c>
      <c r="B247" t="s">
        <v>286</v>
      </c>
      <c r="C247" t="s">
        <v>51</v>
      </c>
      <c r="D247" t="s">
        <v>19</v>
      </c>
      <c r="E247" t="str">
        <f t="shared" si="249"/>
        <v>rmo.oepc</v>
      </c>
      <c r="F247" t="s">
        <v>24</v>
      </c>
      <c r="G247">
        <v>0.83333333333333304</v>
      </c>
      <c r="H247">
        <v>0.06</v>
      </c>
      <c r="I247" s="1">
        <v>0.05</v>
      </c>
      <c r="J247" t="s">
        <v>8356</v>
      </c>
      <c r="K247">
        <f t="shared" ref="K247:K310" si="321">SUMIF(E240:E253,"pso.oepc",I240:I253)</f>
        <v>0.06</v>
      </c>
      <c r="L247" t="s">
        <v>28</v>
      </c>
      <c r="M247">
        <f t="shared" si="319"/>
        <v>1.2</v>
      </c>
    </row>
    <row r="248" spans="1:13">
      <c r="A248" t="s">
        <v>313</v>
      </c>
      <c r="B248" t="s">
        <v>286</v>
      </c>
      <c r="C248" t="s">
        <v>51</v>
      </c>
      <c r="D248" t="s">
        <v>21</v>
      </c>
      <c r="E248" t="str">
        <f t="shared" si="249"/>
        <v>rmo.opt</v>
      </c>
      <c r="F248" t="s">
        <v>24</v>
      </c>
      <c r="G248">
        <v>1</v>
      </c>
      <c r="H248">
        <v>0.06</v>
      </c>
      <c r="I248" s="1">
        <v>0.06</v>
      </c>
      <c r="J248" t="s">
        <v>8357</v>
      </c>
      <c r="K248">
        <f t="shared" ref="K248:K311" si="322">SUMIF(E240:E253,"rmo.oepc",I240:I253)</f>
        <v>0.05</v>
      </c>
      <c r="L248" t="s">
        <v>29</v>
      </c>
      <c r="M248">
        <f t="shared" si="319"/>
        <v>0.7142857142857143</v>
      </c>
    </row>
    <row r="249" spans="1:13">
      <c r="A249" t="s">
        <v>314</v>
      </c>
      <c r="B249" t="s">
        <v>286</v>
      </c>
      <c r="C249" t="s">
        <v>55</v>
      </c>
      <c r="D249" t="s">
        <v>56</v>
      </c>
      <c r="E249" t="str">
        <f t="shared" si="249"/>
        <v>sc.none</v>
      </c>
      <c r="F249" t="s">
        <v>24</v>
      </c>
      <c r="I249" s="1">
        <v>0.06</v>
      </c>
      <c r="J249" t="s">
        <v>8358</v>
      </c>
      <c r="K249">
        <f t="shared" ref="K249:K312" si="323">SUMIF(E240:E253,"power.oepc",I240:I253)</f>
        <v>7.0000000000000007E-2</v>
      </c>
    </row>
    <row r="250" spans="1:13">
      <c r="A250" t="s">
        <v>315</v>
      </c>
      <c r="B250" t="s">
        <v>286</v>
      </c>
      <c r="C250" t="s">
        <v>58</v>
      </c>
      <c r="D250" t="s">
        <v>59</v>
      </c>
      <c r="E250" t="str">
        <f t="shared" si="249"/>
        <v>tso.cav11</v>
      </c>
      <c r="F250" t="s">
        <v>17</v>
      </c>
      <c r="G250">
        <v>1140.1666666666699</v>
      </c>
      <c r="H250">
        <v>0.06</v>
      </c>
      <c r="I250" s="1">
        <v>68.41</v>
      </c>
      <c r="J250" t="s">
        <v>8359</v>
      </c>
      <c r="K250">
        <f t="shared" ref="K250:K313" si="324">SUMIF(E240:E253,"tso.opt",I240:I253)</f>
        <v>7.0000000000000007E-2</v>
      </c>
      <c r="L250" t="s">
        <v>30</v>
      </c>
      <c r="M250">
        <f t="shared" ref="M250:M313" si="325">K242/K250</f>
        <v>1.4285714285714286</v>
      </c>
    </row>
    <row r="251" spans="1:13">
      <c r="A251" t="s">
        <v>316</v>
      </c>
      <c r="B251" t="s">
        <v>286</v>
      </c>
      <c r="C251" t="s">
        <v>58</v>
      </c>
      <c r="D251" t="s">
        <v>16</v>
      </c>
      <c r="E251" t="str">
        <f t="shared" si="249"/>
        <v>tso.full</v>
      </c>
      <c r="F251" t="s">
        <v>24</v>
      </c>
      <c r="G251">
        <v>1.6666666666666701</v>
      </c>
      <c r="H251">
        <v>0.06</v>
      </c>
      <c r="I251" s="1">
        <v>0.1</v>
      </c>
      <c r="J251" t="s">
        <v>8360</v>
      </c>
      <c r="K251">
        <f t="shared" ref="K251:K314" si="326">SUMIF(E240:E253,"pso.opt",I240:I253)</f>
        <v>0.06</v>
      </c>
      <c r="L251" t="s">
        <v>33</v>
      </c>
      <c r="M251">
        <f t="shared" si="325"/>
        <v>1</v>
      </c>
    </row>
    <row r="252" spans="1:13">
      <c r="A252" t="s">
        <v>317</v>
      </c>
      <c r="B252" t="s">
        <v>286</v>
      </c>
      <c r="C252" t="s">
        <v>58</v>
      </c>
      <c r="D252" t="s">
        <v>19</v>
      </c>
      <c r="E252" t="str">
        <f t="shared" si="249"/>
        <v>tso.oepc</v>
      </c>
      <c r="F252" t="s">
        <v>24</v>
      </c>
      <c r="G252">
        <v>1.3333333333333299</v>
      </c>
      <c r="H252">
        <v>0.06</v>
      </c>
      <c r="I252" s="1">
        <v>0.08</v>
      </c>
      <c r="J252" t="s">
        <v>8361</v>
      </c>
      <c r="K252">
        <f t="shared" ref="K252:K315" si="327">SUMIF(E240:E253,"rmo.opt",I240:I253)</f>
        <v>0.06</v>
      </c>
      <c r="L252" t="s">
        <v>32</v>
      </c>
      <c r="M252">
        <f t="shared" si="325"/>
        <v>1</v>
      </c>
    </row>
    <row r="253" spans="1:13">
      <c r="A253" t="s">
        <v>283</v>
      </c>
      <c r="B253" t="s">
        <v>286</v>
      </c>
      <c r="C253" t="s">
        <v>58</v>
      </c>
      <c r="D253" t="s">
        <v>21</v>
      </c>
      <c r="E253" t="str">
        <f t="shared" si="249"/>
        <v>tso.opt</v>
      </c>
      <c r="F253" t="s">
        <v>24</v>
      </c>
      <c r="G253">
        <v>1.1666666666666701</v>
      </c>
      <c r="H253">
        <v>0.06</v>
      </c>
      <c r="I253" s="1">
        <v>7.0000000000000007E-2</v>
      </c>
      <c r="J253" t="s">
        <v>8362</v>
      </c>
      <c r="K253">
        <f t="shared" ref="K253:K316" si="328">SUMIF(E240:E253,"power.opt",I240:I253)</f>
        <v>0.05</v>
      </c>
      <c r="L253" t="s">
        <v>31</v>
      </c>
      <c r="M253">
        <f t="shared" si="325"/>
        <v>1</v>
      </c>
    </row>
    <row r="254" spans="1:13">
      <c r="A254" t="s">
        <v>303</v>
      </c>
      <c r="B254" t="s">
        <v>304</v>
      </c>
      <c r="C254" t="s">
        <v>15</v>
      </c>
      <c r="D254" t="s">
        <v>16</v>
      </c>
      <c r="E254" t="str">
        <f t="shared" si="249"/>
        <v>power.full</v>
      </c>
      <c r="F254" t="s">
        <v>24</v>
      </c>
      <c r="G254">
        <v>0.8</v>
      </c>
      <c r="H254">
        <v>0.05</v>
      </c>
      <c r="I254" s="1">
        <v>0.04</v>
      </c>
      <c r="L254" t="s">
        <v>8363</v>
      </c>
      <c r="M254">
        <f t="shared" ref="M254:M317" si="329">K255/K264</f>
        <v>195.2</v>
      </c>
    </row>
    <row r="255" spans="1:13">
      <c r="A255" t="s">
        <v>305</v>
      </c>
      <c r="B255" t="s">
        <v>304</v>
      </c>
      <c r="C255" t="s">
        <v>15</v>
      </c>
      <c r="D255" t="s">
        <v>19</v>
      </c>
      <c r="E255" t="str">
        <f t="shared" si="249"/>
        <v>power.oepc</v>
      </c>
      <c r="F255" t="s">
        <v>24</v>
      </c>
      <c r="G255">
        <v>0.8</v>
      </c>
      <c r="H255">
        <v>0.05</v>
      </c>
      <c r="I255" s="1">
        <v>0.04</v>
      </c>
      <c r="J255" t="s">
        <v>8333</v>
      </c>
      <c r="K255">
        <f t="shared" ref="K255:K318" si="330">SUMIF(E254:E267,"tso.cav11",I254:I267)</f>
        <v>9.76</v>
      </c>
      <c r="L255" t="s">
        <v>8364</v>
      </c>
      <c r="M255">
        <f t="shared" ref="M255:M318" si="331">K256/K260+K257/K261+K258/K262+K259/K263</f>
        <v>3.6333333333333333</v>
      </c>
    </row>
    <row r="256" spans="1:13">
      <c r="A256" t="s">
        <v>306</v>
      </c>
      <c r="B256" t="s">
        <v>304</v>
      </c>
      <c r="C256" t="s">
        <v>15</v>
      </c>
      <c r="D256" t="s">
        <v>21</v>
      </c>
      <c r="E256" t="str">
        <f t="shared" si="249"/>
        <v>power.opt</v>
      </c>
      <c r="F256" t="s">
        <v>24</v>
      </c>
      <c r="G256">
        <v>1.2</v>
      </c>
      <c r="H256">
        <v>0.05</v>
      </c>
      <c r="I256" s="1">
        <v>0.06</v>
      </c>
      <c r="J256" t="s">
        <v>8335</v>
      </c>
      <c r="K256">
        <f t="shared" ref="K256:K319" si="332">SUMIF(E254:E267,"tso.full",I254:I267)</f>
        <v>0.05</v>
      </c>
      <c r="L256" t="s">
        <v>8365</v>
      </c>
      <c r="M256">
        <f t="shared" ref="M256:M319" si="333">K256/K264+K257/K265+K258/K266+K259/K267</f>
        <v>3.4666666666666668</v>
      </c>
    </row>
    <row r="257" spans="1:13">
      <c r="A257" t="s">
        <v>307</v>
      </c>
      <c r="B257" t="s">
        <v>304</v>
      </c>
      <c r="C257" t="s">
        <v>23</v>
      </c>
      <c r="D257" t="s">
        <v>16</v>
      </c>
      <c r="E257" t="str">
        <f t="shared" si="249"/>
        <v>pso.full</v>
      </c>
      <c r="F257" t="s">
        <v>24</v>
      </c>
      <c r="G257">
        <v>0.8</v>
      </c>
      <c r="H257">
        <v>0.05</v>
      </c>
      <c r="I257" s="1">
        <v>0.04</v>
      </c>
      <c r="J257" t="s">
        <v>8336</v>
      </c>
      <c r="K257">
        <f t="shared" ref="K257:K320" si="334">SUMIF(E254:E267,"pso.full",I254:I267)</f>
        <v>0.04</v>
      </c>
      <c r="L257" t="s">
        <v>8369</v>
      </c>
      <c r="M257">
        <f t="shared" ref="M257:M320" si="335">K260/K264+K261/K265+K262/K266+K263/K267</f>
        <v>3.8666666666666671</v>
      </c>
    </row>
    <row r="258" spans="1:13">
      <c r="A258" t="s">
        <v>308</v>
      </c>
      <c r="B258" t="s">
        <v>304</v>
      </c>
      <c r="C258" t="s">
        <v>23</v>
      </c>
      <c r="D258" t="s">
        <v>19</v>
      </c>
      <c r="E258" t="str">
        <f t="shared" si="249"/>
        <v>pso.oepc</v>
      </c>
      <c r="F258" t="s">
        <v>24</v>
      </c>
      <c r="G258">
        <v>1</v>
      </c>
      <c r="H258">
        <v>0.05</v>
      </c>
      <c r="I258" s="1">
        <v>0.05</v>
      </c>
      <c r="J258" t="s">
        <v>8353</v>
      </c>
      <c r="K258">
        <f t="shared" ref="K258:K321" si="336">SUMIF(E254:E267,"rmo.full",I254:I267)</f>
        <v>0.05</v>
      </c>
    </row>
    <row r="259" spans="1:13">
      <c r="A259" t="s">
        <v>309</v>
      </c>
      <c r="B259" t="s">
        <v>304</v>
      </c>
      <c r="C259" t="s">
        <v>23</v>
      </c>
      <c r="D259" t="s">
        <v>21</v>
      </c>
      <c r="E259" t="str">
        <f t="shared" ref="E259:E322" si="337">CONCATENATE(C259,".",D259)</f>
        <v>pso.opt</v>
      </c>
      <c r="F259" t="s">
        <v>24</v>
      </c>
      <c r="G259">
        <v>1</v>
      </c>
      <c r="H259">
        <v>0.05</v>
      </c>
      <c r="I259" s="1">
        <v>0.05</v>
      </c>
      <c r="J259" t="s">
        <v>8354</v>
      </c>
      <c r="K259">
        <f t="shared" ref="K259:K322" si="338">SUMIF(E254:E267,"power.full",I254:I267)</f>
        <v>0.04</v>
      </c>
      <c r="L259" t="s">
        <v>26</v>
      </c>
      <c r="M259">
        <f t="shared" ref="M259:M322" si="339">K256/K260</f>
        <v>0.83333333333333337</v>
      </c>
    </row>
    <row r="260" spans="1:13">
      <c r="A260" t="s">
        <v>310</v>
      </c>
      <c r="B260" t="s">
        <v>304</v>
      </c>
      <c r="C260" t="s">
        <v>51</v>
      </c>
      <c r="D260" t="s">
        <v>16</v>
      </c>
      <c r="E260" t="str">
        <f t="shared" si="337"/>
        <v>rmo.full</v>
      </c>
      <c r="F260" t="s">
        <v>24</v>
      </c>
      <c r="G260">
        <v>1</v>
      </c>
      <c r="H260">
        <v>0.05</v>
      </c>
      <c r="I260" s="1">
        <v>0.05</v>
      </c>
      <c r="J260" t="s">
        <v>8355</v>
      </c>
      <c r="K260">
        <f t="shared" ref="K260:K323" si="340">SUMIF(E254:E267,"tso.oepc",I254:I267)</f>
        <v>0.06</v>
      </c>
      <c r="L260" t="s">
        <v>27</v>
      </c>
      <c r="M260">
        <f t="shared" si="339"/>
        <v>0.79999999999999993</v>
      </c>
    </row>
    <row r="261" spans="1:13">
      <c r="A261" t="s">
        <v>311</v>
      </c>
      <c r="B261" t="s">
        <v>304</v>
      </c>
      <c r="C261" t="s">
        <v>51</v>
      </c>
      <c r="D261" t="s">
        <v>19</v>
      </c>
      <c r="E261" t="str">
        <f t="shared" si="337"/>
        <v>rmo.oepc</v>
      </c>
      <c r="F261" t="s">
        <v>24</v>
      </c>
      <c r="G261">
        <v>1</v>
      </c>
      <c r="H261">
        <v>0.05</v>
      </c>
      <c r="I261" s="1">
        <v>0.05</v>
      </c>
      <c r="J261" t="s">
        <v>8356</v>
      </c>
      <c r="K261">
        <f t="shared" ref="K261:K324" si="341">SUMIF(E254:E267,"pso.oepc",I254:I267)</f>
        <v>0.05</v>
      </c>
      <c r="L261" t="s">
        <v>28</v>
      </c>
      <c r="M261">
        <f t="shared" si="339"/>
        <v>1</v>
      </c>
    </row>
    <row r="262" spans="1:13">
      <c r="A262" t="s">
        <v>330</v>
      </c>
      <c r="B262" t="s">
        <v>304</v>
      </c>
      <c r="C262" t="s">
        <v>51</v>
      </c>
      <c r="D262" t="s">
        <v>21</v>
      </c>
      <c r="E262" t="str">
        <f t="shared" si="337"/>
        <v>rmo.opt</v>
      </c>
      <c r="F262" t="s">
        <v>24</v>
      </c>
      <c r="G262">
        <v>1</v>
      </c>
      <c r="H262">
        <v>0.05</v>
      </c>
      <c r="I262" s="1">
        <v>0.05</v>
      </c>
      <c r="J262" t="s">
        <v>8357</v>
      </c>
      <c r="K262">
        <f t="shared" ref="K262:K325" si="342">SUMIF(E254:E267,"rmo.oepc",I254:I267)</f>
        <v>0.05</v>
      </c>
      <c r="L262" t="s">
        <v>29</v>
      </c>
      <c r="M262">
        <f t="shared" si="339"/>
        <v>1</v>
      </c>
    </row>
    <row r="263" spans="1:13">
      <c r="A263" t="s">
        <v>331</v>
      </c>
      <c r="B263" t="s">
        <v>304</v>
      </c>
      <c r="C263" t="s">
        <v>55</v>
      </c>
      <c r="D263" t="s">
        <v>56</v>
      </c>
      <c r="E263" t="str">
        <f t="shared" si="337"/>
        <v>sc.none</v>
      </c>
      <c r="F263" t="s">
        <v>24</v>
      </c>
      <c r="I263" s="1">
        <v>0.05</v>
      </c>
      <c r="J263" t="s">
        <v>8358</v>
      </c>
      <c r="K263">
        <f t="shared" ref="K263:K326" si="343">SUMIF(E254:E267,"power.oepc",I254:I267)</f>
        <v>0.04</v>
      </c>
    </row>
    <row r="264" spans="1:13">
      <c r="A264" t="s">
        <v>332</v>
      </c>
      <c r="B264" t="s">
        <v>304</v>
      </c>
      <c r="C264" t="s">
        <v>58</v>
      </c>
      <c r="D264" t="s">
        <v>59</v>
      </c>
      <c r="E264" t="str">
        <f t="shared" si="337"/>
        <v>tso.cav11</v>
      </c>
      <c r="F264" t="s">
        <v>24</v>
      </c>
      <c r="G264">
        <v>195.2</v>
      </c>
      <c r="H264">
        <v>0.05</v>
      </c>
      <c r="I264" s="1">
        <v>9.76</v>
      </c>
      <c r="J264" t="s">
        <v>8359</v>
      </c>
      <c r="K264">
        <f t="shared" ref="K264:K327" si="344">SUMIF(E254:E267,"tso.opt",I254:I267)</f>
        <v>0.05</v>
      </c>
      <c r="L264" t="s">
        <v>30</v>
      </c>
      <c r="M264">
        <f t="shared" ref="M264:M327" si="345">K256/K264</f>
        <v>1</v>
      </c>
    </row>
    <row r="265" spans="1:13">
      <c r="A265" t="s">
        <v>333</v>
      </c>
      <c r="B265" t="s">
        <v>304</v>
      </c>
      <c r="C265" t="s">
        <v>58</v>
      </c>
      <c r="D265" t="s">
        <v>16</v>
      </c>
      <c r="E265" t="str">
        <f t="shared" si="337"/>
        <v>tso.full</v>
      </c>
      <c r="F265" t="s">
        <v>24</v>
      </c>
      <c r="G265">
        <v>1</v>
      </c>
      <c r="H265">
        <v>0.05</v>
      </c>
      <c r="I265" s="1">
        <v>0.05</v>
      </c>
      <c r="J265" t="s">
        <v>8360</v>
      </c>
      <c r="K265">
        <f t="shared" ref="K265:K328" si="346">SUMIF(E254:E267,"pso.opt",I254:I267)</f>
        <v>0.05</v>
      </c>
      <c r="L265" t="s">
        <v>33</v>
      </c>
      <c r="M265">
        <f t="shared" si="345"/>
        <v>0.79999999999999993</v>
      </c>
    </row>
    <row r="266" spans="1:13">
      <c r="A266" t="s">
        <v>334</v>
      </c>
      <c r="B266" t="s">
        <v>304</v>
      </c>
      <c r="C266" t="s">
        <v>58</v>
      </c>
      <c r="D266" t="s">
        <v>19</v>
      </c>
      <c r="E266" t="str">
        <f t="shared" si="337"/>
        <v>tso.oepc</v>
      </c>
      <c r="F266" t="s">
        <v>24</v>
      </c>
      <c r="G266">
        <v>1.2</v>
      </c>
      <c r="H266">
        <v>0.05</v>
      </c>
      <c r="I266" s="1">
        <v>0.06</v>
      </c>
      <c r="J266" t="s">
        <v>8361</v>
      </c>
      <c r="K266">
        <f t="shared" ref="K266:K329" si="347">SUMIF(E254:E267,"rmo.opt",I254:I267)</f>
        <v>0.05</v>
      </c>
      <c r="L266" t="s">
        <v>32</v>
      </c>
      <c r="M266">
        <f t="shared" si="345"/>
        <v>1</v>
      </c>
    </row>
    <row r="267" spans="1:13">
      <c r="A267" t="s">
        <v>300</v>
      </c>
      <c r="B267" t="s">
        <v>304</v>
      </c>
      <c r="C267" t="s">
        <v>58</v>
      </c>
      <c r="D267" t="s">
        <v>21</v>
      </c>
      <c r="E267" t="str">
        <f t="shared" si="337"/>
        <v>tso.opt</v>
      </c>
      <c r="F267" t="s">
        <v>24</v>
      </c>
      <c r="G267">
        <v>1</v>
      </c>
      <c r="H267">
        <v>0.05</v>
      </c>
      <c r="I267" s="1">
        <v>0.05</v>
      </c>
      <c r="J267" t="s">
        <v>8362</v>
      </c>
      <c r="K267">
        <f t="shared" ref="K267:K330" si="348">SUMIF(E254:E267,"power.opt",I254:I267)</f>
        <v>0.06</v>
      </c>
      <c r="L267" t="s">
        <v>31</v>
      </c>
      <c r="M267">
        <f t="shared" si="345"/>
        <v>0.66666666666666674</v>
      </c>
    </row>
    <row r="268" spans="1:13">
      <c r="A268" t="s">
        <v>301</v>
      </c>
      <c r="B268" t="s">
        <v>302</v>
      </c>
      <c r="C268" t="s">
        <v>15</v>
      </c>
      <c r="D268" t="s">
        <v>16</v>
      </c>
      <c r="E268" t="str">
        <f t="shared" si="337"/>
        <v>power.full</v>
      </c>
      <c r="F268" t="s">
        <v>17</v>
      </c>
      <c r="G268">
        <v>214</v>
      </c>
      <c r="H268">
        <v>0.03</v>
      </c>
      <c r="I268" s="1">
        <v>6.42</v>
      </c>
      <c r="L268" t="s">
        <v>8363</v>
      </c>
      <c r="M268">
        <f t="shared" ref="M268:M331" si="349">K269/K278</f>
        <v>105.6</v>
      </c>
    </row>
    <row r="269" spans="1:13">
      <c r="A269" t="s">
        <v>322</v>
      </c>
      <c r="B269" t="s">
        <v>302</v>
      </c>
      <c r="C269" t="s">
        <v>15</v>
      </c>
      <c r="D269" t="s">
        <v>19</v>
      </c>
      <c r="E269" t="str">
        <f t="shared" si="337"/>
        <v>power.oepc</v>
      </c>
      <c r="F269" t="s">
        <v>17</v>
      </c>
      <c r="G269">
        <v>31.3333333333333</v>
      </c>
      <c r="H269">
        <v>0.03</v>
      </c>
      <c r="I269" s="1">
        <v>0.94</v>
      </c>
      <c r="J269" t="s">
        <v>8333</v>
      </c>
      <c r="K269">
        <f t="shared" ref="K269:K332" si="350">SUMIF(E268:E281,"tso.cav11",I268:I281)</f>
        <v>5.28</v>
      </c>
      <c r="L269" t="s">
        <v>8364</v>
      </c>
      <c r="M269">
        <f t="shared" ref="M269:M332" si="351">K270/K274+K271/K275+K272/K276+K273/K277</f>
        <v>10.663120567375888</v>
      </c>
    </row>
    <row r="270" spans="1:13">
      <c r="A270" t="s">
        <v>323</v>
      </c>
      <c r="B270" t="s">
        <v>302</v>
      </c>
      <c r="C270" t="s">
        <v>15</v>
      </c>
      <c r="D270" t="s">
        <v>21</v>
      </c>
      <c r="E270" t="str">
        <f t="shared" si="337"/>
        <v>power.opt</v>
      </c>
      <c r="F270" t="s">
        <v>17</v>
      </c>
      <c r="G270">
        <v>24.3333333333333</v>
      </c>
      <c r="H270">
        <v>0.03</v>
      </c>
      <c r="I270" s="1">
        <v>0.73</v>
      </c>
      <c r="J270" t="s">
        <v>8335</v>
      </c>
      <c r="K270">
        <f t="shared" ref="K270:K333" si="352">SUMIF(E268:E281,"tso.full",I268:I281)</f>
        <v>0.05</v>
      </c>
      <c r="L270" t="s">
        <v>8365</v>
      </c>
      <c r="M270">
        <f t="shared" ref="M270:M333" si="353">K270/K278+K271/K279+K272/K280+K273/K281</f>
        <v>11.711187214611872</v>
      </c>
    </row>
    <row r="271" spans="1:13">
      <c r="A271" t="s">
        <v>324</v>
      </c>
      <c r="B271" t="s">
        <v>302</v>
      </c>
      <c r="C271" t="s">
        <v>23</v>
      </c>
      <c r="D271" t="s">
        <v>16</v>
      </c>
      <c r="E271" t="str">
        <f t="shared" si="337"/>
        <v>pso.full</v>
      </c>
      <c r="F271" t="s">
        <v>24</v>
      </c>
      <c r="G271">
        <v>1.3333333333333299</v>
      </c>
      <c r="H271">
        <v>0.03</v>
      </c>
      <c r="I271" s="1">
        <v>0.04</v>
      </c>
      <c r="J271" t="s">
        <v>8336</v>
      </c>
      <c r="K271">
        <f t="shared" ref="K271:K334" si="354">SUMIF(E268:E281,"pso.full",I268:I281)</f>
        <v>0.04</v>
      </c>
      <c r="L271" t="s">
        <v>8369</v>
      </c>
      <c r="M271">
        <f t="shared" ref="M271:M334" si="355">K274/K278+K275/K279+K276/K280+K277/K281</f>
        <v>4.1210045662100461</v>
      </c>
    </row>
    <row r="272" spans="1:13">
      <c r="A272" t="s">
        <v>325</v>
      </c>
      <c r="B272" t="s">
        <v>302</v>
      </c>
      <c r="C272" t="s">
        <v>23</v>
      </c>
      <c r="D272" t="s">
        <v>19</v>
      </c>
      <c r="E272" t="str">
        <f t="shared" si="337"/>
        <v>pso.oepc</v>
      </c>
      <c r="F272" t="s">
        <v>24</v>
      </c>
      <c r="G272">
        <v>0.66666666666666696</v>
      </c>
      <c r="H272">
        <v>0.03</v>
      </c>
      <c r="I272" s="1">
        <v>0.02</v>
      </c>
      <c r="J272" t="s">
        <v>8353</v>
      </c>
      <c r="K272">
        <f t="shared" ref="K272:K335" si="356">SUMIF(E268:E281,"rmo.full",I268:I281)</f>
        <v>0.05</v>
      </c>
    </row>
    <row r="273" spans="1:13">
      <c r="A273" t="s">
        <v>326</v>
      </c>
      <c r="B273" t="s">
        <v>302</v>
      </c>
      <c r="C273" t="s">
        <v>23</v>
      </c>
      <c r="D273" t="s">
        <v>21</v>
      </c>
      <c r="E273" t="str">
        <f t="shared" si="337"/>
        <v>pso.opt</v>
      </c>
      <c r="F273" t="s">
        <v>24</v>
      </c>
      <c r="G273">
        <v>2</v>
      </c>
      <c r="H273">
        <v>0.03</v>
      </c>
      <c r="I273" s="1">
        <v>0.06</v>
      </c>
      <c r="J273" t="s">
        <v>8354</v>
      </c>
      <c r="K273">
        <f t="shared" ref="K273:K336" si="357">SUMIF(E268:E281,"power.full",I268:I281)</f>
        <v>6.42</v>
      </c>
      <c r="L273" t="s">
        <v>26</v>
      </c>
      <c r="M273">
        <f t="shared" ref="M273:M336" si="358">K270/K274</f>
        <v>1</v>
      </c>
    </row>
    <row r="274" spans="1:13">
      <c r="A274" t="s">
        <v>327</v>
      </c>
      <c r="B274" t="s">
        <v>302</v>
      </c>
      <c r="C274" t="s">
        <v>51</v>
      </c>
      <c r="D274" t="s">
        <v>16</v>
      </c>
      <c r="E274" t="str">
        <f t="shared" si="337"/>
        <v>rmo.full</v>
      </c>
      <c r="F274" t="s">
        <v>24</v>
      </c>
      <c r="G274">
        <v>1.6666666666666701</v>
      </c>
      <c r="H274">
        <v>0.03</v>
      </c>
      <c r="I274" s="1">
        <v>0.05</v>
      </c>
      <c r="J274" t="s">
        <v>8355</v>
      </c>
      <c r="K274">
        <f t="shared" ref="K274:K337" si="359">SUMIF(E268:E281,"tso.oepc",I268:I281)</f>
        <v>0.05</v>
      </c>
      <c r="L274" t="s">
        <v>27</v>
      </c>
      <c r="M274">
        <f t="shared" si="358"/>
        <v>2</v>
      </c>
    </row>
    <row r="275" spans="1:13">
      <c r="A275" t="s">
        <v>328</v>
      </c>
      <c r="B275" t="s">
        <v>302</v>
      </c>
      <c r="C275" t="s">
        <v>51</v>
      </c>
      <c r="D275" t="s">
        <v>19</v>
      </c>
      <c r="E275" t="str">
        <f t="shared" si="337"/>
        <v>rmo.oepc</v>
      </c>
      <c r="F275" t="s">
        <v>24</v>
      </c>
      <c r="G275">
        <v>2</v>
      </c>
      <c r="H275">
        <v>0.03</v>
      </c>
      <c r="I275" s="1">
        <v>0.06</v>
      </c>
      <c r="J275" t="s">
        <v>8356</v>
      </c>
      <c r="K275">
        <f t="shared" ref="K275:K338" si="360">SUMIF(E268:E281,"pso.oepc",I268:I281)</f>
        <v>0.02</v>
      </c>
      <c r="L275" t="s">
        <v>28</v>
      </c>
      <c r="M275">
        <f t="shared" si="358"/>
        <v>0.83333333333333337</v>
      </c>
    </row>
    <row r="276" spans="1:13">
      <c r="A276" t="s">
        <v>329</v>
      </c>
      <c r="B276" t="s">
        <v>302</v>
      </c>
      <c r="C276" t="s">
        <v>51</v>
      </c>
      <c r="D276" t="s">
        <v>21</v>
      </c>
      <c r="E276" t="str">
        <f t="shared" si="337"/>
        <v>rmo.opt</v>
      </c>
      <c r="F276" t="s">
        <v>24</v>
      </c>
      <c r="G276">
        <v>1.3333333333333299</v>
      </c>
      <c r="H276">
        <v>0.03</v>
      </c>
      <c r="I276" s="1">
        <v>0.04</v>
      </c>
      <c r="J276" t="s">
        <v>8357</v>
      </c>
      <c r="K276">
        <f t="shared" ref="K276:K339" si="361">SUMIF(E268:E281,"rmo.oepc",I268:I281)</f>
        <v>0.06</v>
      </c>
      <c r="L276" t="s">
        <v>29</v>
      </c>
      <c r="M276">
        <f t="shared" si="358"/>
        <v>6.8297872340425538</v>
      </c>
    </row>
    <row r="277" spans="1:13">
      <c r="A277" t="s">
        <v>348</v>
      </c>
      <c r="B277" t="s">
        <v>302</v>
      </c>
      <c r="C277" t="s">
        <v>55</v>
      </c>
      <c r="D277" t="s">
        <v>56</v>
      </c>
      <c r="E277" t="str">
        <f t="shared" si="337"/>
        <v>sc.none</v>
      </c>
      <c r="F277" t="s">
        <v>24</v>
      </c>
      <c r="I277" s="1">
        <v>0.03</v>
      </c>
      <c r="J277" t="s">
        <v>8358</v>
      </c>
      <c r="K277">
        <f t="shared" ref="K277:K340" si="362">SUMIF(E268:E281,"power.oepc",I268:I281)</f>
        <v>0.94</v>
      </c>
    </row>
    <row r="278" spans="1:13">
      <c r="A278" t="s">
        <v>349</v>
      </c>
      <c r="B278" t="s">
        <v>302</v>
      </c>
      <c r="C278" t="s">
        <v>58</v>
      </c>
      <c r="D278" t="s">
        <v>59</v>
      </c>
      <c r="E278" t="str">
        <f t="shared" si="337"/>
        <v>tso.cav11</v>
      </c>
      <c r="F278" t="s">
        <v>17</v>
      </c>
      <c r="G278">
        <v>176</v>
      </c>
      <c r="H278">
        <v>0.03</v>
      </c>
      <c r="I278" s="1">
        <v>5.28</v>
      </c>
      <c r="J278" t="s">
        <v>8359</v>
      </c>
      <c r="K278">
        <f t="shared" ref="K278:K341" si="363">SUMIF(E268:E281,"tso.opt",I268:I281)</f>
        <v>0.05</v>
      </c>
      <c r="L278" t="s">
        <v>30</v>
      </c>
      <c r="M278">
        <f t="shared" ref="M278:M341" si="364">K270/K278</f>
        <v>1</v>
      </c>
    </row>
    <row r="279" spans="1:13">
      <c r="A279" t="s">
        <v>350</v>
      </c>
      <c r="B279" t="s">
        <v>302</v>
      </c>
      <c r="C279" t="s">
        <v>58</v>
      </c>
      <c r="D279" t="s">
        <v>16</v>
      </c>
      <c r="E279" t="str">
        <f t="shared" si="337"/>
        <v>tso.full</v>
      </c>
      <c r="F279" t="s">
        <v>24</v>
      </c>
      <c r="G279">
        <v>1.6666666666666701</v>
      </c>
      <c r="H279">
        <v>0.03</v>
      </c>
      <c r="I279" s="1">
        <v>0.05</v>
      </c>
      <c r="J279" t="s">
        <v>8360</v>
      </c>
      <c r="K279">
        <f t="shared" ref="K279:K342" si="365">SUMIF(E268:E281,"pso.opt",I268:I281)</f>
        <v>0.06</v>
      </c>
      <c r="L279" t="s">
        <v>33</v>
      </c>
      <c r="M279">
        <f t="shared" si="364"/>
        <v>0.66666666666666674</v>
      </c>
    </row>
    <row r="280" spans="1:13">
      <c r="A280" t="s">
        <v>351</v>
      </c>
      <c r="B280" t="s">
        <v>302</v>
      </c>
      <c r="C280" t="s">
        <v>58</v>
      </c>
      <c r="D280" t="s">
        <v>19</v>
      </c>
      <c r="E280" t="str">
        <f t="shared" si="337"/>
        <v>tso.oepc</v>
      </c>
      <c r="F280" t="s">
        <v>24</v>
      </c>
      <c r="G280">
        <v>1.6666666666666701</v>
      </c>
      <c r="H280">
        <v>0.03</v>
      </c>
      <c r="I280" s="1">
        <v>0.05</v>
      </c>
      <c r="J280" t="s">
        <v>8361</v>
      </c>
      <c r="K280">
        <f t="shared" ref="K280:K343" si="366">SUMIF(E268:E281,"rmo.opt",I268:I281)</f>
        <v>0.04</v>
      </c>
      <c r="L280" t="s">
        <v>32</v>
      </c>
      <c r="M280">
        <f t="shared" si="364"/>
        <v>1.25</v>
      </c>
    </row>
    <row r="281" spans="1:13">
      <c r="A281" t="s">
        <v>318</v>
      </c>
      <c r="B281" t="s">
        <v>302</v>
      </c>
      <c r="C281" t="s">
        <v>58</v>
      </c>
      <c r="D281" t="s">
        <v>21</v>
      </c>
      <c r="E281" t="str">
        <f t="shared" si="337"/>
        <v>tso.opt</v>
      </c>
      <c r="F281" t="s">
        <v>24</v>
      </c>
      <c r="G281">
        <v>1.6666666666666701</v>
      </c>
      <c r="H281">
        <v>0.03</v>
      </c>
      <c r="I281" s="1">
        <v>0.05</v>
      </c>
      <c r="J281" t="s">
        <v>8362</v>
      </c>
      <c r="K281">
        <f t="shared" ref="K281:K344" si="367">SUMIF(E268:E281,"power.opt",I268:I281)</f>
        <v>0.73</v>
      </c>
      <c r="L281" t="s">
        <v>31</v>
      </c>
      <c r="M281">
        <f t="shared" si="364"/>
        <v>8.794520547945206</v>
      </c>
    </row>
    <row r="282" spans="1:13">
      <c r="A282" t="s">
        <v>319</v>
      </c>
      <c r="B282" t="s">
        <v>320</v>
      </c>
      <c r="C282" t="s">
        <v>15</v>
      </c>
      <c r="D282" t="s">
        <v>16</v>
      </c>
      <c r="E282" t="str">
        <f t="shared" si="337"/>
        <v>power.full</v>
      </c>
      <c r="F282" t="s">
        <v>17</v>
      </c>
      <c r="G282">
        <v>372</v>
      </c>
      <c r="H282">
        <v>7.0000000000000007E-2</v>
      </c>
      <c r="I282" s="1">
        <v>26.04</v>
      </c>
      <c r="L282" t="s">
        <v>8363</v>
      </c>
      <c r="M282">
        <f t="shared" ref="M282:M345" si="368">K283/K292</f>
        <v>188.83333333333334</v>
      </c>
    </row>
    <row r="283" spans="1:13">
      <c r="A283" t="s">
        <v>321</v>
      </c>
      <c r="B283" t="s">
        <v>320</v>
      </c>
      <c r="C283" t="s">
        <v>15</v>
      </c>
      <c r="D283" t="s">
        <v>19</v>
      </c>
      <c r="E283" t="str">
        <f t="shared" si="337"/>
        <v>power.oepc</v>
      </c>
      <c r="F283" t="s">
        <v>17</v>
      </c>
      <c r="G283">
        <v>13.4285714285714</v>
      </c>
      <c r="H283">
        <v>7.0000000000000007E-2</v>
      </c>
      <c r="I283" s="1">
        <v>0.94</v>
      </c>
      <c r="J283" t="s">
        <v>8333</v>
      </c>
      <c r="K283">
        <f t="shared" ref="K283:K346" si="369">SUMIF(E282:E295,"tso.cav11",I282:I295)</f>
        <v>11.33</v>
      </c>
      <c r="L283" t="s">
        <v>8364</v>
      </c>
      <c r="M283">
        <f t="shared" ref="M283:M346" si="370">K284/K288+K285/K289+K286/K290+K287/K291</f>
        <v>30.743794326241137</v>
      </c>
    </row>
    <row r="284" spans="1:13">
      <c r="A284" t="s">
        <v>340</v>
      </c>
      <c r="B284" t="s">
        <v>320</v>
      </c>
      <c r="C284" t="s">
        <v>15</v>
      </c>
      <c r="D284" t="s">
        <v>21</v>
      </c>
      <c r="E284" t="str">
        <f t="shared" si="337"/>
        <v>power.opt</v>
      </c>
      <c r="F284" t="s">
        <v>17</v>
      </c>
      <c r="G284">
        <v>13.285714285714301</v>
      </c>
      <c r="H284">
        <v>7.0000000000000007E-2</v>
      </c>
      <c r="I284" s="1">
        <v>0.93</v>
      </c>
      <c r="J284" t="s">
        <v>8335</v>
      </c>
      <c r="K284">
        <f t="shared" ref="K284:K347" si="371">SUMIF(E282:E295,"tso.full",I282:I295)</f>
        <v>0.08</v>
      </c>
      <c r="L284" t="s">
        <v>8365</v>
      </c>
      <c r="M284">
        <f t="shared" ref="M284:M347" si="372">K284/K292+K285/K293+K286/K294+K287/K295</f>
        <v>31.214285714285712</v>
      </c>
    </row>
    <row r="285" spans="1:13">
      <c r="A285" t="s">
        <v>341</v>
      </c>
      <c r="B285" t="s">
        <v>320</v>
      </c>
      <c r="C285" t="s">
        <v>23</v>
      </c>
      <c r="D285" t="s">
        <v>16</v>
      </c>
      <c r="E285" t="str">
        <f t="shared" si="337"/>
        <v>pso.full</v>
      </c>
      <c r="F285" t="s">
        <v>24</v>
      </c>
      <c r="G285">
        <v>0.71428571428571397</v>
      </c>
      <c r="H285">
        <v>7.0000000000000007E-2</v>
      </c>
      <c r="I285" s="1">
        <v>0.05</v>
      </c>
      <c r="J285" t="s">
        <v>8336</v>
      </c>
      <c r="K285">
        <f t="shared" ref="K285:K348" si="373">SUMIF(E282:E295,"pso.full",I282:I295)</f>
        <v>0.05</v>
      </c>
      <c r="L285" t="s">
        <v>8369</v>
      </c>
      <c r="M285">
        <f t="shared" ref="M285:M348" si="374">K288/K292+K289/K293+K290/K294+K291/K295</f>
        <v>4.2012288786482337</v>
      </c>
    </row>
    <row r="286" spans="1:13">
      <c r="A286" t="s">
        <v>342</v>
      </c>
      <c r="B286" t="s">
        <v>320</v>
      </c>
      <c r="C286" t="s">
        <v>23</v>
      </c>
      <c r="D286" t="s">
        <v>19</v>
      </c>
      <c r="E286" t="str">
        <f t="shared" si="337"/>
        <v>pso.oepc</v>
      </c>
      <c r="F286" t="s">
        <v>24</v>
      </c>
      <c r="G286">
        <v>0.85714285714285698</v>
      </c>
      <c r="H286">
        <v>7.0000000000000007E-2</v>
      </c>
      <c r="I286" s="1">
        <v>0.06</v>
      </c>
      <c r="J286" t="s">
        <v>8353</v>
      </c>
      <c r="K286">
        <f t="shared" ref="K286:K349" si="375">SUMIF(E282:E295,"rmo.full",I282:I295)</f>
        <v>7.0000000000000007E-2</v>
      </c>
    </row>
    <row r="287" spans="1:13">
      <c r="A287" t="s">
        <v>343</v>
      </c>
      <c r="B287" t="s">
        <v>320</v>
      </c>
      <c r="C287" t="s">
        <v>23</v>
      </c>
      <c r="D287" t="s">
        <v>21</v>
      </c>
      <c r="E287" t="str">
        <f t="shared" si="337"/>
        <v>pso.opt</v>
      </c>
      <c r="F287" t="s">
        <v>24</v>
      </c>
      <c r="G287">
        <v>1</v>
      </c>
      <c r="H287">
        <v>7.0000000000000007E-2</v>
      </c>
      <c r="I287" s="1">
        <v>7.0000000000000007E-2</v>
      </c>
      <c r="J287" t="s">
        <v>8354</v>
      </c>
      <c r="K287">
        <f t="shared" ref="K287:K350" si="376">SUMIF(E282:E295,"power.full",I282:I295)</f>
        <v>26.04</v>
      </c>
      <c r="L287" t="s">
        <v>26</v>
      </c>
      <c r="M287">
        <f t="shared" ref="M287:M350" si="377">K284/K288</f>
        <v>1.3333333333333335</v>
      </c>
    </row>
    <row r="288" spans="1:13">
      <c r="A288" t="s">
        <v>344</v>
      </c>
      <c r="B288" t="s">
        <v>320</v>
      </c>
      <c r="C288" t="s">
        <v>51</v>
      </c>
      <c r="D288" t="s">
        <v>16</v>
      </c>
      <c r="E288" t="str">
        <f t="shared" si="337"/>
        <v>rmo.full</v>
      </c>
      <c r="F288" t="s">
        <v>24</v>
      </c>
      <c r="G288">
        <v>1</v>
      </c>
      <c r="H288">
        <v>7.0000000000000007E-2</v>
      </c>
      <c r="I288" s="1">
        <v>7.0000000000000007E-2</v>
      </c>
      <c r="J288" t="s">
        <v>8355</v>
      </c>
      <c r="K288">
        <f t="shared" ref="K288:K351" si="378">SUMIF(E282:E295,"tso.oepc",I282:I295)</f>
        <v>0.06</v>
      </c>
      <c r="L288" t="s">
        <v>27</v>
      </c>
      <c r="M288">
        <f t="shared" si="377"/>
        <v>0.83333333333333337</v>
      </c>
    </row>
    <row r="289" spans="1:13">
      <c r="A289" t="s">
        <v>345</v>
      </c>
      <c r="B289" t="s">
        <v>320</v>
      </c>
      <c r="C289" t="s">
        <v>51</v>
      </c>
      <c r="D289" t="s">
        <v>19</v>
      </c>
      <c r="E289" t="str">
        <f t="shared" si="337"/>
        <v>rmo.oepc</v>
      </c>
      <c r="F289" t="s">
        <v>24</v>
      </c>
      <c r="G289">
        <v>1.1428571428571399</v>
      </c>
      <c r="H289">
        <v>7.0000000000000007E-2</v>
      </c>
      <c r="I289" s="1">
        <v>0.08</v>
      </c>
      <c r="J289" t="s">
        <v>8356</v>
      </c>
      <c r="K289">
        <f t="shared" ref="K289:K352" si="379">SUMIF(E282:E295,"pso.oepc",I282:I295)</f>
        <v>0.06</v>
      </c>
      <c r="L289" t="s">
        <v>28</v>
      </c>
      <c r="M289">
        <f t="shared" si="377"/>
        <v>0.87500000000000011</v>
      </c>
    </row>
    <row r="290" spans="1:13">
      <c r="A290" t="s">
        <v>346</v>
      </c>
      <c r="B290" t="s">
        <v>320</v>
      </c>
      <c r="C290" t="s">
        <v>51</v>
      </c>
      <c r="D290" t="s">
        <v>21</v>
      </c>
      <c r="E290" t="str">
        <f t="shared" si="337"/>
        <v>rmo.opt</v>
      </c>
      <c r="F290" t="s">
        <v>24</v>
      </c>
      <c r="G290">
        <v>0.85714285714285698</v>
      </c>
      <c r="H290">
        <v>7.0000000000000007E-2</v>
      </c>
      <c r="I290" s="1">
        <v>0.06</v>
      </c>
      <c r="J290" t="s">
        <v>8357</v>
      </c>
      <c r="K290">
        <f t="shared" ref="K290:K353" si="380">SUMIF(E282:E295,"rmo.oepc",I282:I295)</f>
        <v>0.08</v>
      </c>
      <c r="L290" t="s">
        <v>29</v>
      </c>
      <c r="M290">
        <f t="shared" si="377"/>
        <v>27.702127659574469</v>
      </c>
    </row>
    <row r="291" spans="1:13">
      <c r="A291" t="s">
        <v>347</v>
      </c>
      <c r="B291" t="s">
        <v>320</v>
      </c>
      <c r="C291" t="s">
        <v>55</v>
      </c>
      <c r="D291" t="s">
        <v>56</v>
      </c>
      <c r="E291" t="str">
        <f t="shared" si="337"/>
        <v>sc.none</v>
      </c>
      <c r="F291" t="s">
        <v>24</v>
      </c>
      <c r="I291" s="1">
        <v>7.0000000000000007E-2</v>
      </c>
      <c r="J291" t="s">
        <v>8358</v>
      </c>
      <c r="K291">
        <f t="shared" ref="K291:K354" si="381">SUMIF(E282:E295,"power.oepc",I282:I295)</f>
        <v>0.94</v>
      </c>
    </row>
    <row r="292" spans="1:13">
      <c r="A292" t="s">
        <v>366</v>
      </c>
      <c r="B292" t="s">
        <v>320</v>
      </c>
      <c r="C292" t="s">
        <v>58</v>
      </c>
      <c r="D292" t="s">
        <v>59</v>
      </c>
      <c r="E292" t="str">
        <f t="shared" si="337"/>
        <v>tso.cav11</v>
      </c>
      <c r="F292" t="s">
        <v>17</v>
      </c>
      <c r="G292">
        <v>161.857142857143</v>
      </c>
      <c r="H292">
        <v>7.0000000000000007E-2</v>
      </c>
      <c r="I292" s="1">
        <v>11.33</v>
      </c>
      <c r="J292" t="s">
        <v>8359</v>
      </c>
      <c r="K292">
        <f t="shared" ref="K292:K355" si="382">SUMIF(E282:E295,"tso.opt",I282:I295)</f>
        <v>0.06</v>
      </c>
      <c r="L292" t="s">
        <v>30</v>
      </c>
      <c r="M292">
        <f t="shared" ref="M292:M355" si="383">K284/K292</f>
        <v>1.3333333333333335</v>
      </c>
    </row>
    <row r="293" spans="1:13">
      <c r="A293" t="s">
        <v>367</v>
      </c>
      <c r="B293" t="s">
        <v>320</v>
      </c>
      <c r="C293" t="s">
        <v>58</v>
      </c>
      <c r="D293" t="s">
        <v>16</v>
      </c>
      <c r="E293" t="str">
        <f t="shared" si="337"/>
        <v>tso.full</v>
      </c>
      <c r="F293" t="s">
        <v>24</v>
      </c>
      <c r="G293">
        <v>1.1428571428571399</v>
      </c>
      <c r="H293">
        <v>7.0000000000000007E-2</v>
      </c>
      <c r="I293" s="1">
        <v>0.08</v>
      </c>
      <c r="J293" t="s">
        <v>8360</v>
      </c>
      <c r="K293">
        <f t="shared" ref="K293:K356" si="384">SUMIF(E282:E295,"pso.opt",I282:I295)</f>
        <v>7.0000000000000007E-2</v>
      </c>
      <c r="L293" t="s">
        <v>33</v>
      </c>
      <c r="M293">
        <f t="shared" si="383"/>
        <v>0.7142857142857143</v>
      </c>
    </row>
    <row r="294" spans="1:13">
      <c r="A294" t="s">
        <v>368</v>
      </c>
      <c r="B294" t="s">
        <v>320</v>
      </c>
      <c r="C294" t="s">
        <v>58</v>
      </c>
      <c r="D294" t="s">
        <v>19</v>
      </c>
      <c r="E294" t="str">
        <f t="shared" si="337"/>
        <v>tso.oepc</v>
      </c>
      <c r="F294" t="s">
        <v>24</v>
      </c>
      <c r="G294">
        <v>0.85714285714285698</v>
      </c>
      <c r="H294">
        <v>7.0000000000000007E-2</v>
      </c>
      <c r="I294" s="1">
        <v>0.06</v>
      </c>
      <c r="J294" t="s">
        <v>8361</v>
      </c>
      <c r="K294">
        <f t="shared" ref="K294:K357" si="385">SUMIF(E282:E295,"rmo.opt",I282:I295)</f>
        <v>0.06</v>
      </c>
      <c r="L294" t="s">
        <v>32</v>
      </c>
      <c r="M294">
        <f t="shared" si="383"/>
        <v>1.1666666666666667</v>
      </c>
    </row>
    <row r="295" spans="1:13">
      <c r="A295" t="s">
        <v>335</v>
      </c>
      <c r="B295" t="s">
        <v>320</v>
      </c>
      <c r="C295" t="s">
        <v>58</v>
      </c>
      <c r="D295" t="s">
        <v>21</v>
      </c>
      <c r="E295" t="str">
        <f t="shared" si="337"/>
        <v>tso.opt</v>
      </c>
      <c r="F295" t="s">
        <v>24</v>
      </c>
      <c r="G295">
        <v>0.85714285714285698</v>
      </c>
      <c r="H295">
        <v>7.0000000000000007E-2</v>
      </c>
      <c r="I295" s="1">
        <v>0.06</v>
      </c>
      <c r="J295" t="s">
        <v>8362</v>
      </c>
      <c r="K295">
        <f t="shared" ref="K295:K358" si="386">SUMIF(E282:E295,"power.opt",I282:I295)</f>
        <v>0.93</v>
      </c>
      <c r="L295" t="s">
        <v>31</v>
      </c>
      <c r="M295">
        <f t="shared" si="383"/>
        <v>27.999999999999996</v>
      </c>
    </row>
    <row r="296" spans="1:13">
      <c r="A296" t="s">
        <v>336</v>
      </c>
      <c r="B296" t="s">
        <v>337</v>
      </c>
      <c r="C296" t="s">
        <v>15</v>
      </c>
      <c r="D296" t="s">
        <v>16</v>
      </c>
      <c r="E296" t="str">
        <f t="shared" si="337"/>
        <v>power.full</v>
      </c>
      <c r="F296" t="s">
        <v>17</v>
      </c>
      <c r="G296">
        <v>311.142857142857</v>
      </c>
      <c r="H296">
        <v>7.0000000000000007E-2</v>
      </c>
      <c r="I296" s="1">
        <v>21.78</v>
      </c>
      <c r="L296" t="s">
        <v>8363</v>
      </c>
      <c r="M296">
        <f t="shared" ref="M296:M359" si="387">K297/K306</f>
        <v>209.6</v>
      </c>
    </row>
    <row r="297" spans="1:13">
      <c r="A297" t="s">
        <v>338</v>
      </c>
      <c r="B297" t="s">
        <v>337</v>
      </c>
      <c r="C297" t="s">
        <v>15</v>
      </c>
      <c r="D297" t="s">
        <v>19</v>
      </c>
      <c r="E297" t="str">
        <f t="shared" si="337"/>
        <v>power.oepc</v>
      </c>
      <c r="F297" t="s">
        <v>17</v>
      </c>
      <c r="G297">
        <v>9.4285714285714306</v>
      </c>
      <c r="H297">
        <v>7.0000000000000007E-2</v>
      </c>
      <c r="I297" s="1">
        <v>0.66</v>
      </c>
      <c r="J297" t="s">
        <v>8333</v>
      </c>
      <c r="K297">
        <f t="shared" ref="K297:K360" si="388">SUMIF(E296:E309,"tso.cav11",I296:I309)</f>
        <v>10.48</v>
      </c>
      <c r="L297" t="s">
        <v>8364</v>
      </c>
      <c r="M297">
        <f t="shared" ref="M297:M360" si="389">K298/K302+K299/K303+K300/K304+K301/K305</f>
        <v>36.166666666666664</v>
      </c>
    </row>
    <row r="298" spans="1:13">
      <c r="A298" t="s">
        <v>339</v>
      </c>
      <c r="B298" t="s">
        <v>337</v>
      </c>
      <c r="C298" t="s">
        <v>15</v>
      </c>
      <c r="D298" t="s">
        <v>21</v>
      </c>
      <c r="E298" t="str">
        <f t="shared" si="337"/>
        <v>power.opt</v>
      </c>
      <c r="F298" t="s">
        <v>17</v>
      </c>
      <c r="G298">
        <v>14.4285714285714</v>
      </c>
      <c r="H298">
        <v>7.0000000000000007E-2</v>
      </c>
      <c r="I298" s="1">
        <v>1.01</v>
      </c>
      <c r="J298" t="s">
        <v>8335</v>
      </c>
      <c r="K298">
        <f t="shared" ref="K298:K361" si="390">SUMIF(E296:E309,"tso.full",I296:I309)</f>
        <v>7.0000000000000007E-2</v>
      </c>
      <c r="L298" t="s">
        <v>8365</v>
      </c>
      <c r="M298">
        <f t="shared" ref="M298:M361" si="391">K298/K306+K299/K307+K300/K308+K301/K309</f>
        <v>25.221499292786422</v>
      </c>
    </row>
    <row r="299" spans="1:13">
      <c r="A299" t="s">
        <v>358</v>
      </c>
      <c r="B299" t="s">
        <v>337</v>
      </c>
      <c r="C299" t="s">
        <v>23</v>
      </c>
      <c r="D299" t="s">
        <v>16</v>
      </c>
      <c r="E299" t="str">
        <f t="shared" si="337"/>
        <v>pso.full</v>
      </c>
      <c r="F299" t="s">
        <v>24</v>
      </c>
      <c r="G299">
        <v>1</v>
      </c>
      <c r="H299">
        <v>7.0000000000000007E-2</v>
      </c>
      <c r="I299" s="1">
        <v>7.0000000000000007E-2</v>
      </c>
      <c r="J299" t="s">
        <v>8336</v>
      </c>
      <c r="K299">
        <f t="shared" ref="K299:K362" si="392">SUMIF(E296:E309,"pso.full",I296:I309)</f>
        <v>7.0000000000000007E-2</v>
      </c>
      <c r="L299" t="s">
        <v>8369</v>
      </c>
      <c r="M299">
        <f t="shared" ref="M299:M362" si="393">K302/K306+K303/K307+K304/K308+K305/K309</f>
        <v>4.1106082036775105</v>
      </c>
    </row>
    <row r="300" spans="1:13">
      <c r="A300" t="s">
        <v>359</v>
      </c>
      <c r="B300" t="s">
        <v>337</v>
      </c>
      <c r="C300" t="s">
        <v>23</v>
      </c>
      <c r="D300" t="s">
        <v>19</v>
      </c>
      <c r="E300" t="str">
        <f t="shared" si="337"/>
        <v>pso.oepc</v>
      </c>
      <c r="F300" t="s">
        <v>24</v>
      </c>
      <c r="G300">
        <v>1</v>
      </c>
      <c r="H300">
        <v>7.0000000000000007E-2</v>
      </c>
      <c r="I300" s="1">
        <v>7.0000000000000007E-2</v>
      </c>
      <c r="J300" t="s">
        <v>8353</v>
      </c>
      <c r="K300">
        <f t="shared" ref="K300:K363" si="394">SUMIF(E296:E309,"rmo.full",I296:I309)</f>
        <v>0.06</v>
      </c>
    </row>
    <row r="301" spans="1:13">
      <c r="A301" t="s">
        <v>360</v>
      </c>
      <c r="B301" t="s">
        <v>337</v>
      </c>
      <c r="C301" t="s">
        <v>23</v>
      </c>
      <c r="D301" t="s">
        <v>21</v>
      </c>
      <c r="E301" t="str">
        <f t="shared" si="337"/>
        <v>pso.opt</v>
      </c>
      <c r="F301" t="s">
        <v>24</v>
      </c>
      <c r="G301">
        <v>0.71428571428571397</v>
      </c>
      <c r="H301">
        <v>7.0000000000000007E-2</v>
      </c>
      <c r="I301" s="1">
        <v>0.05</v>
      </c>
      <c r="J301" t="s">
        <v>8354</v>
      </c>
      <c r="K301">
        <f t="shared" ref="K301:K364" si="395">SUMIF(E296:E309,"power.full",I296:I309)</f>
        <v>21.78</v>
      </c>
      <c r="L301" t="s">
        <v>26</v>
      </c>
      <c r="M301">
        <f t="shared" ref="M301:M364" si="396">K298/K302</f>
        <v>1.1666666666666667</v>
      </c>
    </row>
    <row r="302" spans="1:13">
      <c r="A302" t="s">
        <v>361</v>
      </c>
      <c r="B302" t="s">
        <v>337</v>
      </c>
      <c r="C302" t="s">
        <v>51</v>
      </c>
      <c r="D302" t="s">
        <v>16</v>
      </c>
      <c r="E302" t="str">
        <f t="shared" si="337"/>
        <v>rmo.full</v>
      </c>
      <c r="F302" t="s">
        <v>24</v>
      </c>
      <c r="G302">
        <v>0.85714285714285698</v>
      </c>
      <c r="H302">
        <v>7.0000000000000007E-2</v>
      </c>
      <c r="I302" s="1">
        <v>0.06</v>
      </c>
      <c r="J302" t="s">
        <v>8355</v>
      </c>
      <c r="K302">
        <f t="shared" ref="K302:K365" si="397">SUMIF(E296:E309,"tso.oepc",I296:I309)</f>
        <v>0.06</v>
      </c>
      <c r="L302" t="s">
        <v>27</v>
      </c>
      <c r="M302">
        <f t="shared" si="396"/>
        <v>1</v>
      </c>
    </row>
    <row r="303" spans="1:13">
      <c r="A303" t="s">
        <v>362</v>
      </c>
      <c r="B303" t="s">
        <v>337</v>
      </c>
      <c r="C303" t="s">
        <v>51</v>
      </c>
      <c r="D303" t="s">
        <v>19</v>
      </c>
      <c r="E303" t="str">
        <f t="shared" si="337"/>
        <v>rmo.oepc</v>
      </c>
      <c r="F303" t="s">
        <v>24</v>
      </c>
      <c r="G303">
        <v>0.85714285714285698</v>
      </c>
      <c r="H303">
        <v>7.0000000000000007E-2</v>
      </c>
      <c r="I303" s="1">
        <v>0.06</v>
      </c>
      <c r="J303" t="s">
        <v>8356</v>
      </c>
      <c r="K303">
        <f t="shared" ref="K303:K366" si="398">SUMIF(E296:E309,"pso.oepc",I296:I309)</f>
        <v>7.0000000000000007E-2</v>
      </c>
      <c r="L303" t="s">
        <v>28</v>
      </c>
      <c r="M303">
        <f t="shared" si="396"/>
        <v>1</v>
      </c>
    </row>
    <row r="304" spans="1:13">
      <c r="A304" t="s">
        <v>363</v>
      </c>
      <c r="B304" t="s">
        <v>337</v>
      </c>
      <c r="C304" t="s">
        <v>51</v>
      </c>
      <c r="D304" t="s">
        <v>21</v>
      </c>
      <c r="E304" t="str">
        <f t="shared" si="337"/>
        <v>rmo.opt</v>
      </c>
      <c r="F304" t="s">
        <v>24</v>
      </c>
      <c r="G304">
        <v>1</v>
      </c>
      <c r="H304">
        <v>7.0000000000000007E-2</v>
      </c>
      <c r="I304" s="1">
        <v>7.0000000000000007E-2</v>
      </c>
      <c r="J304" t="s">
        <v>8357</v>
      </c>
      <c r="K304">
        <f t="shared" ref="K304:K367" si="399">SUMIF(E296:E309,"rmo.oepc",I296:I309)</f>
        <v>0.06</v>
      </c>
      <c r="L304" t="s">
        <v>29</v>
      </c>
      <c r="M304">
        <f t="shared" si="396"/>
        <v>33</v>
      </c>
    </row>
    <row r="305" spans="1:13">
      <c r="A305" t="s">
        <v>364</v>
      </c>
      <c r="B305" t="s">
        <v>337</v>
      </c>
      <c r="C305" t="s">
        <v>55</v>
      </c>
      <c r="D305" t="s">
        <v>56</v>
      </c>
      <c r="E305" t="str">
        <f t="shared" si="337"/>
        <v>sc.none</v>
      </c>
      <c r="F305" t="s">
        <v>24</v>
      </c>
      <c r="I305" s="1">
        <v>7.0000000000000007E-2</v>
      </c>
      <c r="J305" t="s">
        <v>8358</v>
      </c>
      <c r="K305">
        <f t="shared" ref="K305:K368" si="400">SUMIF(E296:E309,"power.oepc",I296:I309)</f>
        <v>0.66</v>
      </c>
    </row>
    <row r="306" spans="1:13">
      <c r="A306" t="s">
        <v>365</v>
      </c>
      <c r="B306" t="s">
        <v>337</v>
      </c>
      <c r="C306" t="s">
        <v>58</v>
      </c>
      <c r="D306" t="s">
        <v>59</v>
      </c>
      <c r="E306" t="str">
        <f t="shared" si="337"/>
        <v>tso.cav11</v>
      </c>
      <c r="F306" t="s">
        <v>17</v>
      </c>
      <c r="G306">
        <v>149.71428571428601</v>
      </c>
      <c r="H306">
        <v>7.0000000000000007E-2</v>
      </c>
      <c r="I306" s="1">
        <v>10.48</v>
      </c>
      <c r="J306" t="s">
        <v>8359</v>
      </c>
      <c r="K306">
        <f t="shared" ref="K306:K369" si="401">SUMIF(E296:E309,"tso.opt",I296:I309)</f>
        <v>0.05</v>
      </c>
      <c r="L306" t="s">
        <v>30</v>
      </c>
      <c r="M306">
        <f t="shared" ref="M306:M369" si="402">K298/K306</f>
        <v>1.4000000000000001</v>
      </c>
    </row>
    <row r="307" spans="1:13">
      <c r="A307" t="s">
        <v>384</v>
      </c>
      <c r="B307" t="s">
        <v>337</v>
      </c>
      <c r="C307" t="s">
        <v>58</v>
      </c>
      <c r="D307" t="s">
        <v>16</v>
      </c>
      <c r="E307" t="str">
        <f t="shared" si="337"/>
        <v>tso.full</v>
      </c>
      <c r="F307" t="s">
        <v>24</v>
      </c>
      <c r="G307">
        <v>1</v>
      </c>
      <c r="H307">
        <v>7.0000000000000007E-2</v>
      </c>
      <c r="I307" s="1">
        <v>7.0000000000000007E-2</v>
      </c>
      <c r="J307" t="s">
        <v>8360</v>
      </c>
      <c r="K307">
        <f t="shared" ref="K307:K370" si="403">SUMIF(E296:E309,"pso.opt",I296:I309)</f>
        <v>0.05</v>
      </c>
      <c r="L307" t="s">
        <v>33</v>
      </c>
      <c r="M307">
        <f t="shared" si="402"/>
        <v>1.4000000000000001</v>
      </c>
    </row>
    <row r="308" spans="1:13">
      <c r="A308" t="s">
        <v>385</v>
      </c>
      <c r="B308" t="s">
        <v>337</v>
      </c>
      <c r="C308" t="s">
        <v>58</v>
      </c>
      <c r="D308" t="s">
        <v>19</v>
      </c>
      <c r="E308" t="str">
        <f t="shared" si="337"/>
        <v>tso.oepc</v>
      </c>
      <c r="F308" t="s">
        <v>24</v>
      </c>
      <c r="G308">
        <v>0.85714285714285698</v>
      </c>
      <c r="H308">
        <v>7.0000000000000007E-2</v>
      </c>
      <c r="I308" s="1">
        <v>0.06</v>
      </c>
      <c r="J308" t="s">
        <v>8361</v>
      </c>
      <c r="K308">
        <f t="shared" ref="K308:K371" si="404">SUMIF(E296:E309,"rmo.opt",I296:I309)</f>
        <v>7.0000000000000007E-2</v>
      </c>
      <c r="L308" t="s">
        <v>32</v>
      </c>
      <c r="M308">
        <f t="shared" si="402"/>
        <v>0.85714285714285698</v>
      </c>
    </row>
    <row r="309" spans="1:13">
      <c r="A309" t="s">
        <v>352</v>
      </c>
      <c r="B309" t="s">
        <v>337</v>
      </c>
      <c r="C309" t="s">
        <v>58</v>
      </c>
      <c r="D309" t="s">
        <v>21</v>
      </c>
      <c r="E309" t="str">
        <f t="shared" si="337"/>
        <v>tso.opt</v>
      </c>
      <c r="F309" t="s">
        <v>24</v>
      </c>
      <c r="G309">
        <v>0.71428571428571397</v>
      </c>
      <c r="H309">
        <v>7.0000000000000007E-2</v>
      </c>
      <c r="I309" s="1">
        <v>0.05</v>
      </c>
      <c r="J309" t="s">
        <v>8362</v>
      </c>
      <c r="K309">
        <f t="shared" ref="K309:K372" si="405">SUMIF(E296:E309,"power.opt",I296:I309)</f>
        <v>1.01</v>
      </c>
      <c r="L309" t="s">
        <v>31</v>
      </c>
      <c r="M309">
        <f t="shared" si="402"/>
        <v>21.564356435643564</v>
      </c>
    </row>
    <row r="310" spans="1:13">
      <c r="A310" t="s">
        <v>353</v>
      </c>
      <c r="B310" t="s">
        <v>354</v>
      </c>
      <c r="C310" t="s">
        <v>15</v>
      </c>
      <c r="D310" t="s">
        <v>16</v>
      </c>
      <c r="E310" t="str">
        <f t="shared" si="337"/>
        <v>power.full</v>
      </c>
      <c r="F310" t="s">
        <v>17</v>
      </c>
      <c r="G310">
        <v>93.6666666666667</v>
      </c>
      <c r="H310">
        <v>0.06</v>
      </c>
      <c r="I310" s="1">
        <v>5.62</v>
      </c>
      <c r="L310" t="s">
        <v>8363</v>
      </c>
      <c r="M310">
        <f t="shared" ref="M310:M373" si="406">K311/K320</f>
        <v>69.583333333333329</v>
      </c>
    </row>
    <row r="311" spans="1:13">
      <c r="A311" t="s">
        <v>355</v>
      </c>
      <c r="B311" t="s">
        <v>354</v>
      </c>
      <c r="C311" t="s">
        <v>15</v>
      </c>
      <c r="D311" t="s">
        <v>19</v>
      </c>
      <c r="E311" t="str">
        <f t="shared" si="337"/>
        <v>power.oepc</v>
      </c>
      <c r="F311" t="s">
        <v>17</v>
      </c>
      <c r="G311">
        <v>9.8333333333333304</v>
      </c>
      <c r="H311">
        <v>0.06</v>
      </c>
      <c r="I311" s="1">
        <v>0.59</v>
      </c>
      <c r="J311" t="s">
        <v>8333</v>
      </c>
      <c r="K311">
        <f t="shared" ref="K311:K374" si="407">SUMIF(E310:E323,"tso.cav11",I310:I323)</f>
        <v>8.35</v>
      </c>
      <c r="L311" t="s">
        <v>8364</v>
      </c>
      <c r="M311">
        <f t="shared" ref="M311:M374" si="408">K312/K316+K313/K317+K314/K318+K315/K319</f>
        <v>12.930185633575466</v>
      </c>
    </row>
    <row r="312" spans="1:13">
      <c r="A312" t="s">
        <v>356</v>
      </c>
      <c r="B312" t="s">
        <v>354</v>
      </c>
      <c r="C312" t="s">
        <v>15</v>
      </c>
      <c r="D312" t="s">
        <v>21</v>
      </c>
      <c r="E312" t="str">
        <f t="shared" si="337"/>
        <v>power.opt</v>
      </c>
      <c r="F312" t="s">
        <v>17</v>
      </c>
      <c r="G312">
        <v>9.6666666666666696</v>
      </c>
      <c r="H312">
        <v>0.06</v>
      </c>
      <c r="I312" s="1">
        <v>0.57999999999999996</v>
      </c>
      <c r="J312" t="s">
        <v>8335</v>
      </c>
      <c r="K312">
        <f t="shared" ref="K312:K375" si="409">SUMIF(E310:E323,"tso.full",I310:I323)</f>
        <v>0.11</v>
      </c>
      <c r="L312" t="s">
        <v>8365</v>
      </c>
      <c r="M312">
        <f t="shared" ref="M312:M375" si="410">K312/K320+K313/K321+K314/K322+K315/K323</f>
        <v>12.639655172413793</v>
      </c>
    </row>
    <row r="313" spans="1:13">
      <c r="A313" t="s">
        <v>357</v>
      </c>
      <c r="B313" t="s">
        <v>354</v>
      </c>
      <c r="C313" t="s">
        <v>23</v>
      </c>
      <c r="D313" t="s">
        <v>16</v>
      </c>
      <c r="E313" t="str">
        <f t="shared" si="337"/>
        <v>pso.full</v>
      </c>
      <c r="F313" t="s">
        <v>24</v>
      </c>
      <c r="G313">
        <v>0.83333333333333304</v>
      </c>
      <c r="H313">
        <v>0.06</v>
      </c>
      <c r="I313" s="1">
        <v>0.05</v>
      </c>
      <c r="J313" t="s">
        <v>8336</v>
      </c>
      <c r="K313">
        <f t="shared" ref="K313:K376" si="411">SUMIF(E310:E323,"pso.full",I310:I323)</f>
        <v>0.05</v>
      </c>
      <c r="L313" t="s">
        <v>8369</v>
      </c>
      <c r="M313">
        <f t="shared" ref="M313:M376" si="412">K316/K320+K317/K321+K318/K322+K319/K323</f>
        <v>3.800574712643678</v>
      </c>
    </row>
    <row r="314" spans="1:13">
      <c r="A314" t="s">
        <v>376</v>
      </c>
      <c r="B314" t="s">
        <v>354</v>
      </c>
      <c r="C314" t="s">
        <v>23</v>
      </c>
      <c r="D314" t="s">
        <v>19</v>
      </c>
      <c r="E314" t="str">
        <f t="shared" si="337"/>
        <v>pso.oepc</v>
      </c>
      <c r="F314" t="s">
        <v>24</v>
      </c>
      <c r="G314">
        <v>1</v>
      </c>
      <c r="H314">
        <v>0.06</v>
      </c>
      <c r="I314" s="1">
        <v>0.06</v>
      </c>
      <c r="J314" t="s">
        <v>8353</v>
      </c>
      <c r="K314">
        <f t="shared" ref="K314:K377" si="413">SUMIF(E310:E323,"rmo.full",I310:I323)</f>
        <v>0.06</v>
      </c>
    </row>
    <row r="315" spans="1:13">
      <c r="A315" t="s">
        <v>377</v>
      </c>
      <c r="B315" t="s">
        <v>354</v>
      </c>
      <c r="C315" t="s">
        <v>23</v>
      </c>
      <c r="D315" t="s">
        <v>21</v>
      </c>
      <c r="E315" t="str">
        <f t="shared" si="337"/>
        <v>pso.opt</v>
      </c>
      <c r="F315" t="s">
        <v>24</v>
      </c>
      <c r="G315">
        <v>1</v>
      </c>
      <c r="H315">
        <v>0.06</v>
      </c>
      <c r="I315" s="1">
        <v>0.06</v>
      </c>
      <c r="J315" t="s">
        <v>8354</v>
      </c>
      <c r="K315">
        <f t="shared" ref="K315:K378" si="414">SUMIF(E310:E323,"power.full",I310:I323)</f>
        <v>5.62</v>
      </c>
      <c r="L315" t="s">
        <v>26</v>
      </c>
      <c r="M315">
        <f t="shared" ref="M315:M378" si="415">K312/K316</f>
        <v>1.5714285714285714</v>
      </c>
    </row>
    <row r="316" spans="1:13">
      <c r="A316" t="s">
        <v>378</v>
      </c>
      <c r="B316" t="s">
        <v>354</v>
      </c>
      <c r="C316" t="s">
        <v>51</v>
      </c>
      <c r="D316" t="s">
        <v>16</v>
      </c>
      <c r="E316" t="str">
        <f t="shared" si="337"/>
        <v>rmo.full</v>
      </c>
      <c r="F316" t="s">
        <v>24</v>
      </c>
      <c r="G316">
        <v>1</v>
      </c>
      <c r="H316">
        <v>0.06</v>
      </c>
      <c r="I316" s="1">
        <v>0.06</v>
      </c>
      <c r="J316" t="s">
        <v>8355</v>
      </c>
      <c r="K316">
        <f t="shared" ref="K316:K379" si="416">SUMIF(E310:E323,"tso.oepc",I310:I323)</f>
        <v>7.0000000000000007E-2</v>
      </c>
      <c r="L316" t="s">
        <v>27</v>
      </c>
      <c r="M316">
        <f t="shared" si="415"/>
        <v>0.83333333333333337</v>
      </c>
    </row>
    <row r="317" spans="1:13">
      <c r="A317" t="s">
        <v>379</v>
      </c>
      <c r="B317" t="s">
        <v>354</v>
      </c>
      <c r="C317" t="s">
        <v>51</v>
      </c>
      <c r="D317" t="s">
        <v>19</v>
      </c>
      <c r="E317" t="str">
        <f t="shared" si="337"/>
        <v>rmo.oepc</v>
      </c>
      <c r="F317" t="s">
        <v>24</v>
      </c>
      <c r="G317">
        <v>1</v>
      </c>
      <c r="H317">
        <v>0.06</v>
      </c>
      <c r="I317" s="1">
        <v>0.06</v>
      </c>
      <c r="J317" t="s">
        <v>8356</v>
      </c>
      <c r="K317">
        <f t="shared" ref="K317:K380" si="417">SUMIF(E310:E323,"pso.oepc",I310:I323)</f>
        <v>0.06</v>
      </c>
      <c r="L317" t="s">
        <v>28</v>
      </c>
      <c r="M317">
        <f t="shared" si="415"/>
        <v>1</v>
      </c>
    </row>
    <row r="318" spans="1:13">
      <c r="A318" t="s">
        <v>380</v>
      </c>
      <c r="B318" t="s">
        <v>354</v>
      </c>
      <c r="C318" t="s">
        <v>51</v>
      </c>
      <c r="D318" t="s">
        <v>21</v>
      </c>
      <c r="E318" t="str">
        <f t="shared" si="337"/>
        <v>rmo.opt</v>
      </c>
      <c r="F318" t="s">
        <v>24</v>
      </c>
      <c r="G318">
        <v>0.83333333333333304</v>
      </c>
      <c r="H318">
        <v>0.06</v>
      </c>
      <c r="I318" s="1">
        <v>0.05</v>
      </c>
      <c r="J318" t="s">
        <v>8357</v>
      </c>
      <c r="K318">
        <f t="shared" ref="K318:K381" si="418">SUMIF(E310:E323,"rmo.oepc",I310:I323)</f>
        <v>0.06</v>
      </c>
      <c r="L318" t="s">
        <v>29</v>
      </c>
      <c r="M318">
        <f t="shared" si="415"/>
        <v>9.5254237288135606</v>
      </c>
    </row>
    <row r="319" spans="1:13">
      <c r="A319" t="s">
        <v>381</v>
      </c>
      <c r="B319" t="s">
        <v>354</v>
      </c>
      <c r="C319" t="s">
        <v>55</v>
      </c>
      <c r="D319" t="s">
        <v>56</v>
      </c>
      <c r="E319" t="str">
        <f t="shared" si="337"/>
        <v>sc.none</v>
      </c>
      <c r="F319" t="s">
        <v>24</v>
      </c>
      <c r="I319" s="1">
        <v>0.06</v>
      </c>
      <c r="J319" t="s">
        <v>8358</v>
      </c>
      <c r="K319">
        <f t="shared" ref="K319:K382" si="419">SUMIF(E310:E323,"power.oepc",I310:I323)</f>
        <v>0.59</v>
      </c>
    </row>
    <row r="320" spans="1:13">
      <c r="A320" t="s">
        <v>382</v>
      </c>
      <c r="B320" t="s">
        <v>354</v>
      </c>
      <c r="C320" t="s">
        <v>58</v>
      </c>
      <c r="D320" t="s">
        <v>59</v>
      </c>
      <c r="E320" t="str">
        <f t="shared" si="337"/>
        <v>tso.cav11</v>
      </c>
      <c r="F320" t="s">
        <v>17</v>
      </c>
      <c r="G320">
        <v>139.166666666667</v>
      </c>
      <c r="H320">
        <v>0.06</v>
      </c>
      <c r="I320" s="1">
        <v>8.35</v>
      </c>
      <c r="J320" t="s">
        <v>8359</v>
      </c>
      <c r="K320">
        <f t="shared" ref="K320:K383" si="420">SUMIF(E310:E323,"tso.opt",I310:I323)</f>
        <v>0.12</v>
      </c>
      <c r="L320" t="s">
        <v>30</v>
      </c>
      <c r="M320">
        <f t="shared" ref="M320:M383" si="421">K312/K320</f>
        <v>0.91666666666666674</v>
      </c>
    </row>
    <row r="321" spans="1:13">
      <c r="A321" t="s">
        <v>383</v>
      </c>
      <c r="B321" t="s">
        <v>354</v>
      </c>
      <c r="C321" t="s">
        <v>58</v>
      </c>
      <c r="D321" t="s">
        <v>16</v>
      </c>
      <c r="E321" t="str">
        <f t="shared" si="337"/>
        <v>tso.full</v>
      </c>
      <c r="F321" t="s">
        <v>24</v>
      </c>
      <c r="G321">
        <v>1.8333333333333299</v>
      </c>
      <c r="H321">
        <v>0.06</v>
      </c>
      <c r="I321" s="1">
        <v>0.11</v>
      </c>
      <c r="J321" t="s">
        <v>8360</v>
      </c>
      <c r="K321">
        <f t="shared" ref="K321:K384" si="422">SUMIF(E310:E323,"pso.opt",I310:I323)</f>
        <v>0.06</v>
      </c>
      <c r="L321" t="s">
        <v>33</v>
      </c>
      <c r="M321">
        <f t="shared" si="421"/>
        <v>0.83333333333333337</v>
      </c>
    </row>
    <row r="322" spans="1:13">
      <c r="A322" t="s">
        <v>402</v>
      </c>
      <c r="B322" t="s">
        <v>354</v>
      </c>
      <c r="C322" t="s">
        <v>58</v>
      </c>
      <c r="D322" t="s">
        <v>19</v>
      </c>
      <c r="E322" t="str">
        <f t="shared" si="337"/>
        <v>tso.oepc</v>
      </c>
      <c r="F322" t="s">
        <v>24</v>
      </c>
      <c r="G322">
        <v>1.1666666666666701</v>
      </c>
      <c r="H322">
        <v>0.06</v>
      </c>
      <c r="I322" s="1">
        <v>7.0000000000000007E-2</v>
      </c>
      <c r="J322" t="s">
        <v>8361</v>
      </c>
      <c r="K322">
        <f t="shared" ref="K322:K385" si="423">SUMIF(E310:E323,"rmo.opt",I310:I323)</f>
        <v>0.05</v>
      </c>
      <c r="L322" t="s">
        <v>32</v>
      </c>
      <c r="M322">
        <f t="shared" si="421"/>
        <v>1.2</v>
      </c>
    </row>
    <row r="323" spans="1:13">
      <c r="A323" t="s">
        <v>369</v>
      </c>
      <c r="B323" t="s">
        <v>354</v>
      </c>
      <c r="C323" t="s">
        <v>58</v>
      </c>
      <c r="D323" t="s">
        <v>21</v>
      </c>
      <c r="E323" t="str">
        <f t="shared" ref="E323:E386" si="424">CONCATENATE(C323,".",D323)</f>
        <v>tso.opt</v>
      </c>
      <c r="F323" t="s">
        <v>24</v>
      </c>
      <c r="G323">
        <v>2</v>
      </c>
      <c r="H323">
        <v>0.06</v>
      </c>
      <c r="I323" s="1">
        <v>0.12</v>
      </c>
      <c r="J323" t="s">
        <v>8362</v>
      </c>
      <c r="K323">
        <f t="shared" ref="K323:K386" si="425">SUMIF(E310:E323,"power.opt",I310:I323)</f>
        <v>0.57999999999999996</v>
      </c>
      <c r="L323" t="s">
        <v>31</v>
      </c>
      <c r="M323">
        <f t="shared" si="421"/>
        <v>9.6896551724137936</v>
      </c>
    </row>
    <row r="324" spans="1:13">
      <c r="A324" t="s">
        <v>370</v>
      </c>
      <c r="B324" t="s">
        <v>371</v>
      </c>
      <c r="C324" t="s">
        <v>15</v>
      </c>
      <c r="D324" t="s">
        <v>16</v>
      </c>
      <c r="E324" t="str">
        <f t="shared" si="424"/>
        <v>power.full</v>
      </c>
      <c r="F324" t="s">
        <v>17</v>
      </c>
      <c r="G324">
        <v>453.83333333333297</v>
      </c>
      <c r="H324">
        <v>0.06</v>
      </c>
      <c r="I324" s="1">
        <v>27.23</v>
      </c>
      <c r="L324" t="s">
        <v>8363</v>
      </c>
      <c r="M324">
        <f t="shared" ref="M324:M387" si="426">K325/K334</f>
        <v>355.16666666666669</v>
      </c>
    </row>
    <row r="325" spans="1:13">
      <c r="A325" t="s">
        <v>372</v>
      </c>
      <c r="B325" t="s">
        <v>371</v>
      </c>
      <c r="C325" t="s">
        <v>15</v>
      </c>
      <c r="D325" t="s">
        <v>19</v>
      </c>
      <c r="E325" t="str">
        <f t="shared" si="424"/>
        <v>power.oepc</v>
      </c>
      <c r="F325" t="s">
        <v>17</v>
      </c>
      <c r="G325">
        <v>473.33333333333297</v>
      </c>
      <c r="H325">
        <v>0.06</v>
      </c>
      <c r="I325" s="1">
        <v>28.4</v>
      </c>
      <c r="J325" t="s">
        <v>8333</v>
      </c>
      <c r="K325">
        <f t="shared" ref="K325:K388" si="427">SUMIF(E324:E337,"tso.cav11",I324:I337)</f>
        <v>21.31</v>
      </c>
      <c r="L325" t="s">
        <v>8364</v>
      </c>
      <c r="M325">
        <f t="shared" ref="M325:M388" si="428">K326/K330+K327/K331+K328/K332+K329/K333</f>
        <v>4.3254694835680754</v>
      </c>
    </row>
    <row r="326" spans="1:13">
      <c r="A326" t="s">
        <v>373</v>
      </c>
      <c r="B326" t="s">
        <v>371</v>
      </c>
      <c r="C326" t="s">
        <v>15</v>
      </c>
      <c r="D326" t="s">
        <v>21</v>
      </c>
      <c r="E326" t="str">
        <f t="shared" si="424"/>
        <v>power.opt</v>
      </c>
      <c r="F326" t="s">
        <v>17</v>
      </c>
      <c r="G326">
        <v>460.83333333333297</v>
      </c>
      <c r="H326">
        <v>0.06</v>
      </c>
      <c r="I326" s="1">
        <v>27.65</v>
      </c>
      <c r="J326" t="s">
        <v>8335</v>
      </c>
      <c r="K326">
        <f t="shared" ref="K326:K389" si="429">SUMIF(E324:E337,"tso.full",I324:I337)</f>
        <v>0.06</v>
      </c>
      <c r="L326" t="s">
        <v>8365</v>
      </c>
      <c r="M326">
        <f t="shared" ref="M326:M389" si="430">K326/K334+K327/K335+K328/K336+K329/K337</f>
        <v>4.3514767932489455</v>
      </c>
    </row>
    <row r="327" spans="1:13">
      <c r="A327" t="s">
        <v>374</v>
      </c>
      <c r="B327" t="s">
        <v>371</v>
      </c>
      <c r="C327" t="s">
        <v>23</v>
      </c>
      <c r="D327" t="s">
        <v>16</v>
      </c>
      <c r="E327" t="str">
        <f t="shared" si="424"/>
        <v>pso.full</v>
      </c>
      <c r="F327" t="s">
        <v>24</v>
      </c>
      <c r="G327">
        <v>1</v>
      </c>
      <c r="H327">
        <v>0.06</v>
      </c>
      <c r="I327" s="1">
        <v>0.06</v>
      </c>
      <c r="J327" t="s">
        <v>8336</v>
      </c>
      <c r="K327">
        <f t="shared" ref="K327:K390" si="431">SUMIF(E324:E337,"pso.full",I324:I337)</f>
        <v>0.06</v>
      </c>
      <c r="L327" t="s">
        <v>8369</v>
      </c>
      <c r="M327">
        <f t="shared" ref="M327:M390" si="432">K330/K334+K331/K335+K332/K336+K333/K337</f>
        <v>4.0271247739602174</v>
      </c>
    </row>
    <row r="328" spans="1:13">
      <c r="A328" t="s">
        <v>375</v>
      </c>
      <c r="B328" t="s">
        <v>371</v>
      </c>
      <c r="C328" t="s">
        <v>23</v>
      </c>
      <c r="D328" t="s">
        <v>19</v>
      </c>
      <c r="E328" t="str">
        <f t="shared" si="424"/>
        <v>pso.oepc</v>
      </c>
      <c r="F328" t="s">
        <v>24</v>
      </c>
      <c r="G328">
        <v>0.83333333333333304</v>
      </c>
      <c r="H328">
        <v>0.06</v>
      </c>
      <c r="I328" s="1">
        <v>0.05</v>
      </c>
      <c r="J328" t="s">
        <v>8353</v>
      </c>
      <c r="K328">
        <f t="shared" ref="K328:K391" si="433">SUMIF(E324:E337,"rmo.full",I324:I337)</f>
        <v>7.0000000000000007E-2</v>
      </c>
    </row>
    <row r="329" spans="1:13">
      <c r="A329" t="s">
        <v>394</v>
      </c>
      <c r="B329" t="s">
        <v>371</v>
      </c>
      <c r="C329" t="s">
        <v>23</v>
      </c>
      <c r="D329" t="s">
        <v>21</v>
      </c>
      <c r="E329" t="str">
        <f t="shared" si="424"/>
        <v>pso.opt</v>
      </c>
      <c r="F329" t="s">
        <v>24</v>
      </c>
      <c r="G329">
        <v>0.83333333333333304</v>
      </c>
      <c r="H329">
        <v>0.06</v>
      </c>
      <c r="I329" s="1">
        <v>0.05</v>
      </c>
      <c r="J329" t="s">
        <v>8354</v>
      </c>
      <c r="K329">
        <f t="shared" ref="K329:K392" si="434">SUMIF(E324:E337,"power.full",I324:I337)</f>
        <v>27.23</v>
      </c>
      <c r="L329" t="s">
        <v>26</v>
      </c>
      <c r="M329">
        <f t="shared" ref="M329:M392" si="435">K326/K330</f>
        <v>1</v>
      </c>
    </row>
    <row r="330" spans="1:13">
      <c r="A330" t="s">
        <v>395</v>
      </c>
      <c r="B330" t="s">
        <v>371</v>
      </c>
      <c r="C330" t="s">
        <v>51</v>
      </c>
      <c r="D330" t="s">
        <v>16</v>
      </c>
      <c r="E330" t="str">
        <f t="shared" si="424"/>
        <v>rmo.full</v>
      </c>
      <c r="F330" t="s">
        <v>24</v>
      </c>
      <c r="G330">
        <v>1.1666666666666701</v>
      </c>
      <c r="H330">
        <v>0.06</v>
      </c>
      <c r="I330" s="1">
        <v>7.0000000000000007E-2</v>
      </c>
      <c r="J330" t="s">
        <v>8355</v>
      </c>
      <c r="K330">
        <f t="shared" ref="K330:K393" si="436">SUMIF(E324:E337,"tso.oepc",I324:I337)</f>
        <v>0.06</v>
      </c>
      <c r="L330" t="s">
        <v>27</v>
      </c>
      <c r="M330">
        <f t="shared" si="435"/>
        <v>1.2</v>
      </c>
    </row>
    <row r="331" spans="1:13">
      <c r="A331" t="s">
        <v>396</v>
      </c>
      <c r="B331" t="s">
        <v>371</v>
      </c>
      <c r="C331" t="s">
        <v>51</v>
      </c>
      <c r="D331" t="s">
        <v>19</v>
      </c>
      <c r="E331" t="str">
        <f t="shared" si="424"/>
        <v>rmo.oepc</v>
      </c>
      <c r="F331" t="s">
        <v>24</v>
      </c>
      <c r="G331">
        <v>1</v>
      </c>
      <c r="H331">
        <v>0.06</v>
      </c>
      <c r="I331" s="1">
        <v>0.06</v>
      </c>
      <c r="J331" t="s">
        <v>8356</v>
      </c>
      <c r="K331">
        <f t="shared" ref="K331:K394" si="437">SUMIF(E324:E337,"pso.oepc",I324:I337)</f>
        <v>0.05</v>
      </c>
      <c r="L331" t="s">
        <v>28</v>
      </c>
      <c r="M331">
        <f t="shared" si="435"/>
        <v>1.1666666666666667</v>
      </c>
    </row>
    <row r="332" spans="1:13">
      <c r="A332" t="s">
        <v>397</v>
      </c>
      <c r="B332" t="s">
        <v>371</v>
      </c>
      <c r="C332" t="s">
        <v>51</v>
      </c>
      <c r="D332" t="s">
        <v>21</v>
      </c>
      <c r="E332" t="str">
        <f t="shared" si="424"/>
        <v>rmo.opt</v>
      </c>
      <c r="F332" t="s">
        <v>24</v>
      </c>
      <c r="G332">
        <v>1</v>
      </c>
      <c r="H332">
        <v>0.06</v>
      </c>
      <c r="I332" s="1">
        <v>0.06</v>
      </c>
      <c r="J332" t="s">
        <v>8357</v>
      </c>
      <c r="K332">
        <f t="shared" ref="K332:K395" si="438">SUMIF(E324:E337,"rmo.oepc",I324:I337)</f>
        <v>0.06</v>
      </c>
      <c r="L332" t="s">
        <v>29</v>
      </c>
      <c r="M332">
        <f t="shared" si="435"/>
        <v>0.95880281690140856</v>
      </c>
    </row>
    <row r="333" spans="1:13">
      <c r="A333" t="s">
        <v>398</v>
      </c>
      <c r="B333" t="s">
        <v>371</v>
      </c>
      <c r="C333" t="s">
        <v>55</v>
      </c>
      <c r="D333" t="s">
        <v>56</v>
      </c>
      <c r="E333" t="str">
        <f t="shared" si="424"/>
        <v>sc.none</v>
      </c>
      <c r="F333" t="s">
        <v>24</v>
      </c>
      <c r="I333" s="1">
        <v>0.06</v>
      </c>
      <c r="J333" t="s">
        <v>8358</v>
      </c>
      <c r="K333">
        <f t="shared" ref="K333:K396" si="439">SUMIF(E324:E337,"power.oepc",I324:I337)</f>
        <v>28.4</v>
      </c>
    </row>
    <row r="334" spans="1:13">
      <c r="A334" t="s">
        <v>399</v>
      </c>
      <c r="B334" t="s">
        <v>371</v>
      </c>
      <c r="C334" t="s">
        <v>58</v>
      </c>
      <c r="D334" t="s">
        <v>59</v>
      </c>
      <c r="E334" t="str">
        <f t="shared" si="424"/>
        <v>tso.cav11</v>
      </c>
      <c r="F334" t="s">
        <v>17</v>
      </c>
      <c r="G334">
        <v>355.16666666666703</v>
      </c>
      <c r="H334">
        <v>0.06</v>
      </c>
      <c r="I334" s="1">
        <v>21.31</v>
      </c>
      <c r="J334" t="s">
        <v>8359</v>
      </c>
      <c r="K334">
        <f t="shared" ref="K334:K397" si="440">SUMIF(E324:E337,"tso.opt",I324:I337)</f>
        <v>0.06</v>
      </c>
      <c r="L334" t="s">
        <v>30</v>
      </c>
      <c r="M334">
        <f t="shared" ref="M334:M397" si="441">K326/K334</f>
        <v>1</v>
      </c>
    </row>
    <row r="335" spans="1:13">
      <c r="A335" t="s">
        <v>400</v>
      </c>
      <c r="B335" t="s">
        <v>371</v>
      </c>
      <c r="C335" t="s">
        <v>58</v>
      </c>
      <c r="D335" t="s">
        <v>16</v>
      </c>
      <c r="E335" t="str">
        <f t="shared" si="424"/>
        <v>tso.full</v>
      </c>
      <c r="F335" t="s">
        <v>24</v>
      </c>
      <c r="G335">
        <v>1</v>
      </c>
      <c r="H335">
        <v>0.06</v>
      </c>
      <c r="I335" s="1">
        <v>0.06</v>
      </c>
      <c r="J335" t="s">
        <v>8360</v>
      </c>
      <c r="K335">
        <f t="shared" ref="K335:K398" si="442">SUMIF(E324:E337,"pso.opt",I324:I337)</f>
        <v>0.05</v>
      </c>
      <c r="L335" t="s">
        <v>33</v>
      </c>
      <c r="M335">
        <f t="shared" si="441"/>
        <v>1.2</v>
      </c>
    </row>
    <row r="336" spans="1:13">
      <c r="A336" t="s">
        <v>401</v>
      </c>
      <c r="B336" t="s">
        <v>371</v>
      </c>
      <c r="C336" t="s">
        <v>58</v>
      </c>
      <c r="D336" t="s">
        <v>19</v>
      </c>
      <c r="E336" t="str">
        <f t="shared" si="424"/>
        <v>tso.oepc</v>
      </c>
      <c r="F336" t="s">
        <v>24</v>
      </c>
      <c r="G336">
        <v>1</v>
      </c>
      <c r="H336">
        <v>0.06</v>
      </c>
      <c r="I336" s="1">
        <v>0.06</v>
      </c>
      <c r="J336" t="s">
        <v>8361</v>
      </c>
      <c r="K336">
        <f t="shared" ref="K336:K399" si="443">SUMIF(E324:E337,"rmo.opt",I324:I337)</f>
        <v>0.06</v>
      </c>
      <c r="L336" t="s">
        <v>32</v>
      </c>
      <c r="M336">
        <f t="shared" si="441"/>
        <v>1.1666666666666667</v>
      </c>
    </row>
    <row r="337" spans="1:13">
      <c r="A337" t="s">
        <v>386</v>
      </c>
      <c r="B337" t="s">
        <v>371</v>
      </c>
      <c r="C337" t="s">
        <v>58</v>
      </c>
      <c r="D337" t="s">
        <v>21</v>
      </c>
      <c r="E337" t="str">
        <f t="shared" si="424"/>
        <v>tso.opt</v>
      </c>
      <c r="F337" t="s">
        <v>24</v>
      </c>
      <c r="G337">
        <v>1</v>
      </c>
      <c r="H337">
        <v>0.06</v>
      </c>
      <c r="I337" s="1">
        <v>0.06</v>
      </c>
      <c r="J337" t="s">
        <v>8362</v>
      </c>
      <c r="K337">
        <f t="shared" ref="K337:K400" si="444">SUMIF(E324:E337,"power.opt",I324:I337)</f>
        <v>27.65</v>
      </c>
      <c r="L337" t="s">
        <v>31</v>
      </c>
      <c r="M337">
        <f t="shared" si="441"/>
        <v>0.98481012658227851</v>
      </c>
    </row>
    <row r="338" spans="1:13">
      <c r="A338" t="s">
        <v>387</v>
      </c>
      <c r="B338" t="s">
        <v>388</v>
      </c>
      <c r="C338" t="s">
        <v>15</v>
      </c>
      <c r="D338" t="s">
        <v>16</v>
      </c>
      <c r="E338" t="str">
        <f t="shared" si="424"/>
        <v>power.full</v>
      </c>
      <c r="F338" t="s">
        <v>17</v>
      </c>
      <c r="G338">
        <v>115.4</v>
      </c>
      <c r="H338">
        <v>0.05</v>
      </c>
      <c r="I338" s="1">
        <v>5.77</v>
      </c>
      <c r="L338" t="s">
        <v>8363</v>
      </c>
      <c r="M338">
        <f t="shared" ref="M338:M401" si="445">K339/K348</f>
        <v>93.666666666666671</v>
      </c>
    </row>
    <row r="339" spans="1:13">
      <c r="A339" t="s">
        <v>389</v>
      </c>
      <c r="B339" t="s">
        <v>388</v>
      </c>
      <c r="C339" t="s">
        <v>15</v>
      </c>
      <c r="D339" t="s">
        <v>19</v>
      </c>
      <c r="E339" t="str">
        <f t="shared" si="424"/>
        <v>power.oepc</v>
      </c>
      <c r="F339" t="s">
        <v>17</v>
      </c>
      <c r="G339">
        <v>13</v>
      </c>
      <c r="H339">
        <v>0.05</v>
      </c>
      <c r="I339" s="1">
        <v>0.65</v>
      </c>
      <c r="J339" t="s">
        <v>8333</v>
      </c>
      <c r="K339">
        <f t="shared" ref="K339:K402" si="446">SUMIF(E338:E351,"tso.cav11",I338:I351)</f>
        <v>5.62</v>
      </c>
      <c r="L339" t="s">
        <v>8364</v>
      </c>
      <c r="M339">
        <f t="shared" ref="M339:M402" si="447">K340/K344+K341/K345+K342/K346+K343/K347</f>
        <v>11.424542124542123</v>
      </c>
    </row>
    <row r="340" spans="1:13">
      <c r="A340" t="s">
        <v>390</v>
      </c>
      <c r="B340" t="s">
        <v>388</v>
      </c>
      <c r="C340" t="s">
        <v>15</v>
      </c>
      <c r="D340" t="s">
        <v>21</v>
      </c>
      <c r="E340" t="str">
        <f t="shared" si="424"/>
        <v>power.opt</v>
      </c>
      <c r="F340" t="s">
        <v>17</v>
      </c>
      <c r="G340">
        <v>12.4</v>
      </c>
      <c r="H340">
        <v>0.05</v>
      </c>
      <c r="I340" s="1">
        <v>0.62</v>
      </c>
      <c r="J340" t="s">
        <v>8335</v>
      </c>
      <c r="K340">
        <f t="shared" ref="K340:K403" si="448">SUMIF(E338:E351,"tso.full",I338:I351)</f>
        <v>0.05</v>
      </c>
      <c r="L340" t="s">
        <v>8365</v>
      </c>
      <c r="M340">
        <f t="shared" ref="M340:M403" si="449">K340/K348+K341/K349+K342/K350+K343/K351</f>
        <v>11.973118279569892</v>
      </c>
    </row>
    <row r="341" spans="1:13">
      <c r="A341" t="s">
        <v>391</v>
      </c>
      <c r="B341" t="s">
        <v>388</v>
      </c>
      <c r="C341" t="s">
        <v>23</v>
      </c>
      <c r="D341" t="s">
        <v>16</v>
      </c>
      <c r="E341" t="str">
        <f t="shared" si="424"/>
        <v>pso.full</v>
      </c>
      <c r="F341" t="s">
        <v>24</v>
      </c>
      <c r="G341">
        <v>1.2</v>
      </c>
      <c r="H341">
        <v>0.05</v>
      </c>
      <c r="I341" s="1">
        <v>0.06</v>
      </c>
      <c r="J341" t="s">
        <v>8336</v>
      </c>
      <c r="K341">
        <f t="shared" ref="K341:K404" si="450">SUMIF(E338:E351,"pso.full",I338:I351)</f>
        <v>0.06</v>
      </c>
      <c r="L341" t="s">
        <v>8369</v>
      </c>
      <c r="M341">
        <f t="shared" ref="M341:M404" si="451">K344/K348+K345/K349+K346/K350+K347/K351</f>
        <v>4.21505376344086</v>
      </c>
    </row>
    <row r="342" spans="1:13">
      <c r="A342" t="s">
        <v>392</v>
      </c>
      <c r="B342" t="s">
        <v>388</v>
      </c>
      <c r="C342" t="s">
        <v>23</v>
      </c>
      <c r="D342" t="s">
        <v>19</v>
      </c>
      <c r="E342" t="str">
        <f t="shared" si="424"/>
        <v>pso.oepc</v>
      </c>
      <c r="F342" t="s">
        <v>24</v>
      </c>
      <c r="G342">
        <v>1.2</v>
      </c>
      <c r="H342">
        <v>0.05</v>
      </c>
      <c r="I342" s="1">
        <v>0.06</v>
      </c>
      <c r="J342" t="s">
        <v>8353</v>
      </c>
      <c r="K342">
        <f t="shared" ref="K342:K405" si="452">SUMIF(E338:E351,"rmo.full",I338:I351)</f>
        <v>0.05</v>
      </c>
    </row>
    <row r="343" spans="1:13">
      <c r="A343" t="s">
        <v>393</v>
      </c>
      <c r="B343" t="s">
        <v>388</v>
      </c>
      <c r="C343" t="s">
        <v>23</v>
      </c>
      <c r="D343" t="s">
        <v>21</v>
      </c>
      <c r="E343" t="str">
        <f t="shared" si="424"/>
        <v>pso.opt</v>
      </c>
      <c r="F343" t="s">
        <v>24</v>
      </c>
      <c r="G343">
        <v>1.2</v>
      </c>
      <c r="H343">
        <v>0.05</v>
      </c>
      <c r="I343" s="1">
        <v>0.06</v>
      </c>
      <c r="J343" t="s">
        <v>8354</v>
      </c>
      <c r="K343">
        <f t="shared" ref="K343:K406" si="453">SUMIF(E338:E351,"power.full",I338:I351)</f>
        <v>5.77</v>
      </c>
      <c r="L343" t="s">
        <v>26</v>
      </c>
      <c r="M343">
        <f t="shared" ref="M343:M406" si="454">K340/K344</f>
        <v>0.7142857142857143</v>
      </c>
    </row>
    <row r="344" spans="1:13">
      <c r="A344" t="s">
        <v>413</v>
      </c>
      <c r="B344" t="s">
        <v>388</v>
      </c>
      <c r="C344" t="s">
        <v>51</v>
      </c>
      <c r="D344" t="s">
        <v>16</v>
      </c>
      <c r="E344" t="str">
        <f t="shared" si="424"/>
        <v>rmo.full</v>
      </c>
      <c r="F344" t="s">
        <v>24</v>
      </c>
      <c r="G344">
        <v>1</v>
      </c>
      <c r="H344">
        <v>0.05</v>
      </c>
      <c r="I344" s="1">
        <v>0.05</v>
      </c>
      <c r="J344" t="s">
        <v>8355</v>
      </c>
      <c r="K344">
        <f t="shared" ref="K344:K407" si="455">SUMIF(E338:E351,"tso.oepc",I338:I351)</f>
        <v>7.0000000000000007E-2</v>
      </c>
      <c r="L344" t="s">
        <v>27</v>
      </c>
      <c r="M344">
        <f t="shared" si="454"/>
        <v>1</v>
      </c>
    </row>
    <row r="345" spans="1:13">
      <c r="A345" t="s">
        <v>414</v>
      </c>
      <c r="B345" t="s">
        <v>388</v>
      </c>
      <c r="C345" t="s">
        <v>51</v>
      </c>
      <c r="D345" t="s">
        <v>19</v>
      </c>
      <c r="E345" t="str">
        <f t="shared" si="424"/>
        <v>rmo.oepc</v>
      </c>
      <c r="F345" t="s">
        <v>24</v>
      </c>
      <c r="G345">
        <v>1.2</v>
      </c>
      <c r="H345">
        <v>0.05</v>
      </c>
      <c r="I345" s="1">
        <v>0.06</v>
      </c>
      <c r="J345" t="s">
        <v>8356</v>
      </c>
      <c r="K345">
        <f t="shared" ref="K345:K408" si="456">SUMIF(E338:E351,"pso.oepc",I338:I351)</f>
        <v>0.06</v>
      </c>
      <c r="L345" t="s">
        <v>28</v>
      </c>
      <c r="M345">
        <f t="shared" si="454"/>
        <v>0.83333333333333337</v>
      </c>
    </row>
    <row r="346" spans="1:13">
      <c r="A346" t="s">
        <v>415</v>
      </c>
      <c r="B346" t="s">
        <v>388</v>
      </c>
      <c r="C346" t="s">
        <v>51</v>
      </c>
      <c r="D346" t="s">
        <v>21</v>
      </c>
      <c r="E346" t="str">
        <f t="shared" si="424"/>
        <v>rmo.opt</v>
      </c>
      <c r="F346" t="s">
        <v>24</v>
      </c>
      <c r="G346">
        <v>1.2</v>
      </c>
      <c r="H346">
        <v>0.05</v>
      </c>
      <c r="I346" s="1">
        <v>0.06</v>
      </c>
      <c r="J346" t="s">
        <v>8357</v>
      </c>
      <c r="K346">
        <f t="shared" ref="K346:K409" si="457">SUMIF(E338:E351,"rmo.oepc",I338:I351)</f>
        <v>0.06</v>
      </c>
      <c r="L346" t="s">
        <v>29</v>
      </c>
      <c r="M346">
        <f t="shared" si="454"/>
        <v>8.8769230769230756</v>
      </c>
    </row>
    <row r="347" spans="1:13">
      <c r="A347" t="s">
        <v>416</v>
      </c>
      <c r="B347" t="s">
        <v>388</v>
      </c>
      <c r="C347" t="s">
        <v>55</v>
      </c>
      <c r="D347" t="s">
        <v>56</v>
      </c>
      <c r="E347" t="str">
        <f t="shared" si="424"/>
        <v>sc.none</v>
      </c>
      <c r="F347" t="s">
        <v>24</v>
      </c>
      <c r="I347" s="1">
        <v>0.05</v>
      </c>
      <c r="J347" t="s">
        <v>8358</v>
      </c>
      <c r="K347">
        <f t="shared" ref="K347:K410" si="458">SUMIF(E338:E351,"power.oepc",I338:I351)</f>
        <v>0.65</v>
      </c>
    </row>
    <row r="348" spans="1:13">
      <c r="A348" t="s">
        <v>417</v>
      </c>
      <c r="B348" t="s">
        <v>388</v>
      </c>
      <c r="C348" t="s">
        <v>58</v>
      </c>
      <c r="D348" t="s">
        <v>59</v>
      </c>
      <c r="E348" t="str">
        <f t="shared" si="424"/>
        <v>tso.cav11</v>
      </c>
      <c r="F348" t="s">
        <v>17</v>
      </c>
      <c r="G348">
        <v>112.4</v>
      </c>
      <c r="H348">
        <v>0.05</v>
      </c>
      <c r="I348" s="1">
        <v>5.62</v>
      </c>
      <c r="J348" t="s">
        <v>8359</v>
      </c>
      <c r="K348">
        <f t="shared" ref="K348:K411" si="459">SUMIF(E338:E351,"tso.opt",I338:I351)</f>
        <v>0.06</v>
      </c>
      <c r="L348" t="s">
        <v>30</v>
      </c>
      <c r="M348">
        <f t="shared" ref="M348:M411" si="460">K340/K348</f>
        <v>0.83333333333333337</v>
      </c>
    </row>
    <row r="349" spans="1:13">
      <c r="A349" t="s">
        <v>418</v>
      </c>
      <c r="B349" t="s">
        <v>388</v>
      </c>
      <c r="C349" t="s">
        <v>58</v>
      </c>
      <c r="D349" t="s">
        <v>16</v>
      </c>
      <c r="E349" t="str">
        <f t="shared" si="424"/>
        <v>tso.full</v>
      </c>
      <c r="F349" t="s">
        <v>24</v>
      </c>
      <c r="G349">
        <v>1</v>
      </c>
      <c r="H349">
        <v>0.05</v>
      </c>
      <c r="I349" s="1">
        <v>0.05</v>
      </c>
      <c r="J349" t="s">
        <v>8360</v>
      </c>
      <c r="K349">
        <f t="shared" ref="K349:K412" si="461">SUMIF(E338:E351,"pso.opt",I338:I351)</f>
        <v>0.06</v>
      </c>
      <c r="L349" t="s">
        <v>33</v>
      </c>
      <c r="M349">
        <f t="shared" si="460"/>
        <v>1</v>
      </c>
    </row>
    <row r="350" spans="1:13">
      <c r="A350" t="s">
        <v>419</v>
      </c>
      <c r="B350" t="s">
        <v>388</v>
      </c>
      <c r="C350" t="s">
        <v>58</v>
      </c>
      <c r="D350" t="s">
        <v>19</v>
      </c>
      <c r="E350" t="str">
        <f t="shared" si="424"/>
        <v>tso.oepc</v>
      </c>
      <c r="F350" t="s">
        <v>24</v>
      </c>
      <c r="G350">
        <v>1.4</v>
      </c>
      <c r="H350">
        <v>0.05</v>
      </c>
      <c r="I350" s="1">
        <v>7.0000000000000007E-2</v>
      </c>
      <c r="J350" t="s">
        <v>8361</v>
      </c>
      <c r="K350">
        <f t="shared" ref="K350:K413" si="462">SUMIF(E338:E351,"rmo.opt",I338:I351)</f>
        <v>0.06</v>
      </c>
      <c r="L350" t="s">
        <v>32</v>
      </c>
      <c r="M350">
        <f t="shared" si="460"/>
        <v>0.83333333333333337</v>
      </c>
    </row>
    <row r="351" spans="1:13">
      <c r="A351" t="s">
        <v>420</v>
      </c>
      <c r="B351" t="s">
        <v>388</v>
      </c>
      <c r="C351" t="s">
        <v>58</v>
      </c>
      <c r="D351" t="s">
        <v>21</v>
      </c>
      <c r="E351" t="str">
        <f t="shared" si="424"/>
        <v>tso.opt</v>
      </c>
      <c r="F351" t="s">
        <v>24</v>
      </c>
      <c r="G351">
        <v>1.2</v>
      </c>
      <c r="H351">
        <v>0.05</v>
      </c>
      <c r="I351" s="1">
        <v>0.06</v>
      </c>
      <c r="J351" t="s">
        <v>8362</v>
      </c>
      <c r="K351">
        <f t="shared" ref="K351:K414" si="463">SUMIF(E338:E351,"power.opt",I338:I351)</f>
        <v>0.62</v>
      </c>
      <c r="L351" t="s">
        <v>31</v>
      </c>
      <c r="M351">
        <f t="shared" si="460"/>
        <v>9.306451612903226</v>
      </c>
    </row>
    <row r="352" spans="1:13">
      <c r="A352" t="s">
        <v>405</v>
      </c>
      <c r="B352" t="s">
        <v>406</v>
      </c>
      <c r="C352" t="s">
        <v>15</v>
      </c>
      <c r="D352" t="s">
        <v>16</v>
      </c>
      <c r="E352" t="str">
        <f t="shared" si="424"/>
        <v>power.full</v>
      </c>
      <c r="F352" t="s">
        <v>17</v>
      </c>
      <c r="G352">
        <v>301.375</v>
      </c>
      <c r="H352">
        <v>0.08</v>
      </c>
      <c r="I352" s="1">
        <v>24.11</v>
      </c>
      <c r="L352" t="s">
        <v>8363</v>
      </c>
      <c r="M352">
        <f t="shared" ref="M352:M415" si="464">K353/K362</f>
        <v>376.4</v>
      </c>
    </row>
    <row r="353" spans="1:13">
      <c r="A353" t="s">
        <v>407</v>
      </c>
      <c r="B353" t="s">
        <v>406</v>
      </c>
      <c r="C353" t="s">
        <v>15</v>
      </c>
      <c r="D353" t="s">
        <v>19</v>
      </c>
      <c r="E353" t="str">
        <f t="shared" si="424"/>
        <v>power.oepc</v>
      </c>
      <c r="F353" t="s">
        <v>17</v>
      </c>
      <c r="G353">
        <v>289.625</v>
      </c>
      <c r="H353">
        <v>0.08</v>
      </c>
      <c r="I353" s="1">
        <v>23.17</v>
      </c>
      <c r="J353" t="s">
        <v>8333</v>
      </c>
      <c r="K353">
        <f t="shared" ref="K353:K416" si="465">SUMIF(E352:E365,"tso.cav11",I352:I365)</f>
        <v>18.82</v>
      </c>
      <c r="L353" t="s">
        <v>8364</v>
      </c>
      <c r="M353">
        <f t="shared" ref="M353:M416" si="466">K354/K358+K355/K359+K356/K360+K357/K361</f>
        <v>4.5405697022011218</v>
      </c>
    </row>
    <row r="354" spans="1:13">
      <c r="A354" t="s">
        <v>408</v>
      </c>
      <c r="B354" t="s">
        <v>406</v>
      </c>
      <c r="C354" t="s">
        <v>15</v>
      </c>
      <c r="D354" t="s">
        <v>21</v>
      </c>
      <c r="E354" t="str">
        <f t="shared" si="424"/>
        <v>power.opt</v>
      </c>
      <c r="F354" t="s">
        <v>17</v>
      </c>
      <c r="G354">
        <v>298.75</v>
      </c>
      <c r="H354">
        <v>0.08</v>
      </c>
      <c r="I354" s="1">
        <v>23.9</v>
      </c>
      <c r="J354" t="s">
        <v>8335</v>
      </c>
      <c r="K354">
        <f t="shared" ref="K354:K417" si="467">SUMIF(E352:E365,"tso.full",I352:I365)</f>
        <v>0.06</v>
      </c>
      <c r="L354" t="s">
        <v>8365</v>
      </c>
      <c r="M354">
        <f t="shared" ref="M354:M417" si="468">K354/K362+K355/K363+K356/K364+K357/K365</f>
        <v>4.0659294680215181</v>
      </c>
    </row>
    <row r="355" spans="1:13">
      <c r="A355" t="s">
        <v>409</v>
      </c>
      <c r="B355" t="s">
        <v>406</v>
      </c>
      <c r="C355" t="s">
        <v>23</v>
      </c>
      <c r="D355" t="s">
        <v>16</v>
      </c>
      <c r="E355" t="str">
        <f t="shared" si="424"/>
        <v>pso.full</v>
      </c>
      <c r="F355" t="s">
        <v>24</v>
      </c>
      <c r="G355">
        <v>0.75</v>
      </c>
      <c r="H355">
        <v>0.08</v>
      </c>
      <c r="I355" s="1">
        <v>0.06</v>
      </c>
      <c r="J355" t="s">
        <v>8336</v>
      </c>
      <c r="K355">
        <f t="shared" ref="K355:K418" si="469">SUMIF(E352:E365,"pso.full",I352:I365)</f>
        <v>0.06</v>
      </c>
      <c r="L355" t="s">
        <v>8369</v>
      </c>
      <c r="M355">
        <f t="shared" ref="M355:M418" si="470">K358/K362+K359/K363+K360/K364+K361/K365</f>
        <v>3.7408846383741783</v>
      </c>
    </row>
    <row r="356" spans="1:13">
      <c r="A356" t="s">
        <v>410</v>
      </c>
      <c r="B356" t="s">
        <v>406</v>
      </c>
      <c r="C356" t="s">
        <v>23</v>
      </c>
      <c r="D356" t="s">
        <v>19</v>
      </c>
      <c r="E356" t="str">
        <f t="shared" si="424"/>
        <v>pso.oepc</v>
      </c>
      <c r="F356" t="s">
        <v>24</v>
      </c>
      <c r="G356">
        <v>0.75</v>
      </c>
      <c r="H356">
        <v>0.08</v>
      </c>
      <c r="I356" s="1">
        <v>0.06</v>
      </c>
      <c r="J356" t="s">
        <v>8353</v>
      </c>
      <c r="K356">
        <f t="shared" ref="K356:K419" si="471">SUMIF(E352:E365,"rmo.full",I352:I365)</f>
        <v>0.06</v>
      </c>
    </row>
    <row r="357" spans="1:13">
      <c r="A357" t="s">
        <v>411</v>
      </c>
      <c r="B357" t="s">
        <v>406</v>
      </c>
      <c r="C357" t="s">
        <v>23</v>
      </c>
      <c r="D357" t="s">
        <v>21</v>
      </c>
      <c r="E357" t="str">
        <f t="shared" si="424"/>
        <v>pso.opt</v>
      </c>
      <c r="F357" t="s">
        <v>24</v>
      </c>
      <c r="G357">
        <v>0.75</v>
      </c>
      <c r="H357">
        <v>0.08</v>
      </c>
      <c r="I357" s="1">
        <v>0.06</v>
      </c>
      <c r="J357" t="s">
        <v>8354</v>
      </c>
      <c r="K357">
        <f t="shared" ref="K357:K420" si="472">SUMIF(E352:E365,"power.full",I352:I365)</f>
        <v>24.11</v>
      </c>
      <c r="L357" t="s">
        <v>26</v>
      </c>
      <c r="M357">
        <f t="shared" ref="M357:M420" si="473">K354/K358</f>
        <v>1</v>
      </c>
    </row>
    <row r="358" spans="1:13">
      <c r="A358" t="s">
        <v>412</v>
      </c>
      <c r="B358" t="s">
        <v>406</v>
      </c>
      <c r="C358" t="s">
        <v>51</v>
      </c>
      <c r="D358" t="s">
        <v>16</v>
      </c>
      <c r="E358" t="str">
        <f t="shared" si="424"/>
        <v>rmo.full</v>
      </c>
      <c r="F358" t="s">
        <v>24</v>
      </c>
      <c r="G358">
        <v>0.75</v>
      </c>
      <c r="H358">
        <v>0.08</v>
      </c>
      <c r="I358" s="1">
        <v>0.06</v>
      </c>
      <c r="J358" t="s">
        <v>8355</v>
      </c>
      <c r="K358">
        <f t="shared" ref="K358:K421" si="474">SUMIF(E352:E365,"tso.oepc",I352:I365)</f>
        <v>0.06</v>
      </c>
      <c r="L358" t="s">
        <v>27</v>
      </c>
      <c r="M358">
        <f t="shared" si="473"/>
        <v>1</v>
      </c>
    </row>
    <row r="359" spans="1:13">
      <c r="A359" t="s">
        <v>431</v>
      </c>
      <c r="B359" t="s">
        <v>406</v>
      </c>
      <c r="C359" t="s">
        <v>51</v>
      </c>
      <c r="D359" t="s">
        <v>19</v>
      </c>
      <c r="E359" t="str">
        <f t="shared" si="424"/>
        <v>rmo.oepc</v>
      </c>
      <c r="F359" t="s">
        <v>24</v>
      </c>
      <c r="G359">
        <v>0.5</v>
      </c>
      <c r="H359">
        <v>0.08</v>
      </c>
      <c r="I359" s="1">
        <v>0.04</v>
      </c>
      <c r="J359" t="s">
        <v>8356</v>
      </c>
      <c r="K359">
        <f t="shared" ref="K359:K422" si="475">SUMIF(E352:E365,"pso.oepc",I352:I365)</f>
        <v>0.06</v>
      </c>
      <c r="L359" t="s">
        <v>28</v>
      </c>
      <c r="M359">
        <f t="shared" si="473"/>
        <v>1.5</v>
      </c>
    </row>
    <row r="360" spans="1:13">
      <c r="A360" t="s">
        <v>432</v>
      </c>
      <c r="B360" t="s">
        <v>406</v>
      </c>
      <c r="C360" t="s">
        <v>51</v>
      </c>
      <c r="D360" t="s">
        <v>21</v>
      </c>
      <c r="E360" t="str">
        <f t="shared" si="424"/>
        <v>rmo.opt</v>
      </c>
      <c r="F360" t="s">
        <v>24</v>
      </c>
      <c r="G360">
        <v>0.875</v>
      </c>
      <c r="H360">
        <v>0.08</v>
      </c>
      <c r="I360" s="1">
        <v>7.0000000000000007E-2</v>
      </c>
      <c r="J360" t="s">
        <v>8357</v>
      </c>
      <c r="K360">
        <f t="shared" ref="K360:K423" si="476">SUMIF(E352:E365,"rmo.oepc",I352:I365)</f>
        <v>0.04</v>
      </c>
      <c r="L360" t="s">
        <v>29</v>
      </c>
      <c r="M360">
        <f t="shared" si="473"/>
        <v>1.040569702201122</v>
      </c>
    </row>
    <row r="361" spans="1:13">
      <c r="A361" t="s">
        <v>433</v>
      </c>
      <c r="B361" t="s">
        <v>406</v>
      </c>
      <c r="C361" t="s">
        <v>55</v>
      </c>
      <c r="D361" t="s">
        <v>56</v>
      </c>
      <c r="E361" t="str">
        <f t="shared" si="424"/>
        <v>sc.none</v>
      </c>
      <c r="F361" t="s">
        <v>24</v>
      </c>
      <c r="I361" s="1">
        <v>0.08</v>
      </c>
      <c r="J361" t="s">
        <v>8358</v>
      </c>
      <c r="K361">
        <f t="shared" ref="K361:K424" si="477">SUMIF(E352:E365,"power.oepc",I352:I365)</f>
        <v>23.17</v>
      </c>
    </row>
    <row r="362" spans="1:13">
      <c r="A362" t="s">
        <v>434</v>
      </c>
      <c r="B362" t="s">
        <v>406</v>
      </c>
      <c r="C362" t="s">
        <v>58</v>
      </c>
      <c r="D362" t="s">
        <v>59</v>
      </c>
      <c r="E362" t="str">
        <f t="shared" si="424"/>
        <v>tso.cav11</v>
      </c>
      <c r="F362" t="s">
        <v>17</v>
      </c>
      <c r="G362">
        <v>235.25</v>
      </c>
      <c r="H362">
        <v>0.08</v>
      </c>
      <c r="I362" s="1">
        <v>18.82</v>
      </c>
      <c r="J362" t="s">
        <v>8359</v>
      </c>
      <c r="K362">
        <f t="shared" ref="K362:K425" si="478">SUMIF(E352:E365,"tso.opt",I352:I365)</f>
        <v>0.05</v>
      </c>
      <c r="L362" t="s">
        <v>30</v>
      </c>
      <c r="M362">
        <f t="shared" ref="M362:M425" si="479">K354/K362</f>
        <v>1.2</v>
      </c>
    </row>
    <row r="363" spans="1:13">
      <c r="A363" t="s">
        <v>435</v>
      </c>
      <c r="B363" t="s">
        <v>406</v>
      </c>
      <c r="C363" t="s">
        <v>58</v>
      </c>
      <c r="D363" t="s">
        <v>16</v>
      </c>
      <c r="E363" t="str">
        <f t="shared" si="424"/>
        <v>tso.full</v>
      </c>
      <c r="F363" t="s">
        <v>24</v>
      </c>
      <c r="G363">
        <v>0.75</v>
      </c>
      <c r="H363">
        <v>0.08</v>
      </c>
      <c r="I363" s="1">
        <v>0.06</v>
      </c>
      <c r="J363" t="s">
        <v>8360</v>
      </c>
      <c r="K363">
        <f t="shared" ref="K363:K426" si="480">SUMIF(E352:E365,"pso.opt",I352:I365)</f>
        <v>0.06</v>
      </c>
      <c r="L363" t="s">
        <v>33</v>
      </c>
      <c r="M363">
        <f t="shared" si="479"/>
        <v>1</v>
      </c>
    </row>
    <row r="364" spans="1:13">
      <c r="A364" t="s">
        <v>436</v>
      </c>
      <c r="B364" t="s">
        <v>406</v>
      </c>
      <c r="C364" t="s">
        <v>58</v>
      </c>
      <c r="D364" t="s">
        <v>19</v>
      </c>
      <c r="E364" t="str">
        <f t="shared" si="424"/>
        <v>tso.oepc</v>
      </c>
      <c r="F364" t="s">
        <v>24</v>
      </c>
      <c r="G364">
        <v>0.75</v>
      </c>
      <c r="H364">
        <v>0.08</v>
      </c>
      <c r="I364" s="1">
        <v>0.06</v>
      </c>
      <c r="J364" t="s">
        <v>8361</v>
      </c>
      <c r="K364">
        <f t="shared" ref="K364:K427" si="481">SUMIF(E352:E365,"rmo.opt",I352:I365)</f>
        <v>7.0000000000000007E-2</v>
      </c>
      <c r="L364" t="s">
        <v>32</v>
      </c>
      <c r="M364">
        <f t="shared" si="479"/>
        <v>0.85714285714285698</v>
      </c>
    </row>
    <row r="365" spans="1:13">
      <c r="A365" t="s">
        <v>437</v>
      </c>
      <c r="B365" t="s">
        <v>406</v>
      </c>
      <c r="C365" t="s">
        <v>58</v>
      </c>
      <c r="D365" t="s">
        <v>21</v>
      </c>
      <c r="E365" t="str">
        <f t="shared" si="424"/>
        <v>tso.opt</v>
      </c>
      <c r="F365" t="s">
        <v>24</v>
      </c>
      <c r="G365">
        <v>0.625</v>
      </c>
      <c r="H365">
        <v>0.08</v>
      </c>
      <c r="I365" s="1">
        <v>0.05</v>
      </c>
      <c r="J365" t="s">
        <v>8362</v>
      </c>
      <c r="K365">
        <f t="shared" ref="K365:K428" si="482">SUMIF(E352:E365,"power.opt",I352:I365)</f>
        <v>23.9</v>
      </c>
      <c r="L365" t="s">
        <v>31</v>
      </c>
      <c r="M365">
        <f t="shared" si="479"/>
        <v>1.0087866108786612</v>
      </c>
    </row>
    <row r="366" spans="1:13">
      <c r="A366" t="s">
        <v>403</v>
      </c>
      <c r="B366" t="s">
        <v>404</v>
      </c>
      <c r="C366" t="s">
        <v>15</v>
      </c>
      <c r="D366" t="s">
        <v>16</v>
      </c>
      <c r="E366" t="str">
        <f t="shared" si="424"/>
        <v>power.full</v>
      </c>
      <c r="F366" t="s">
        <v>17</v>
      </c>
      <c r="G366">
        <v>129.25</v>
      </c>
      <c r="H366">
        <v>0.04</v>
      </c>
      <c r="I366" s="1">
        <v>5.17</v>
      </c>
      <c r="L366" t="s">
        <v>8363</v>
      </c>
      <c r="M366">
        <f t="shared" ref="M366:M429" si="483">K367/K376</f>
        <v>88.75</v>
      </c>
    </row>
    <row r="367" spans="1:13">
      <c r="A367" t="s">
        <v>424</v>
      </c>
      <c r="B367" t="s">
        <v>404</v>
      </c>
      <c r="C367" t="s">
        <v>15</v>
      </c>
      <c r="D367" t="s">
        <v>19</v>
      </c>
      <c r="E367" t="str">
        <f t="shared" si="424"/>
        <v>power.oepc</v>
      </c>
      <c r="F367" t="s">
        <v>17</v>
      </c>
      <c r="G367">
        <v>12.75</v>
      </c>
      <c r="H367">
        <v>0.04</v>
      </c>
      <c r="I367" s="1">
        <v>0.51</v>
      </c>
      <c r="J367" t="s">
        <v>8333</v>
      </c>
      <c r="K367">
        <f t="shared" ref="K367:K430" si="484">SUMIF(E366:E379,"tso.cav11",I366:I379)</f>
        <v>3.55</v>
      </c>
      <c r="L367" t="s">
        <v>8364</v>
      </c>
      <c r="M367">
        <f t="shared" ref="M367:M430" si="485">K368/K372+K369/K373+K370/K374+K371/K375</f>
        <v>12.970588235294118</v>
      </c>
    </row>
    <row r="368" spans="1:13">
      <c r="A368" t="s">
        <v>425</v>
      </c>
      <c r="B368" t="s">
        <v>404</v>
      </c>
      <c r="C368" t="s">
        <v>15</v>
      </c>
      <c r="D368" t="s">
        <v>21</v>
      </c>
      <c r="E368" t="str">
        <f t="shared" si="424"/>
        <v>power.opt</v>
      </c>
      <c r="F368" t="s">
        <v>17</v>
      </c>
      <c r="G368">
        <v>13.25</v>
      </c>
      <c r="H368">
        <v>0.04</v>
      </c>
      <c r="I368" s="1">
        <v>0.53</v>
      </c>
      <c r="J368" t="s">
        <v>8335</v>
      </c>
      <c r="K368">
        <f t="shared" ref="K368:K431" si="486">SUMIF(E366:E379,"tso.full",I366:I379)</f>
        <v>0.02</v>
      </c>
      <c r="L368" t="s">
        <v>8365</v>
      </c>
      <c r="M368">
        <f t="shared" ref="M368:M431" si="487">K368/K376+K369/K377+K370/K378+K371/K379</f>
        <v>12.254716981132075</v>
      </c>
    </row>
    <row r="369" spans="1:13">
      <c r="A369" t="s">
        <v>426</v>
      </c>
      <c r="B369" t="s">
        <v>404</v>
      </c>
      <c r="C369" t="s">
        <v>23</v>
      </c>
      <c r="D369" t="s">
        <v>16</v>
      </c>
      <c r="E369" t="str">
        <f t="shared" si="424"/>
        <v>pso.full</v>
      </c>
      <c r="F369" t="s">
        <v>24</v>
      </c>
      <c r="G369">
        <v>1</v>
      </c>
      <c r="H369">
        <v>0.04</v>
      </c>
      <c r="I369" s="1">
        <v>0.04</v>
      </c>
      <c r="J369" t="s">
        <v>8336</v>
      </c>
      <c r="K369">
        <f t="shared" ref="K369:K432" si="488">SUMIF(E366:E379,"pso.full",I366:I379)</f>
        <v>0.04</v>
      </c>
      <c r="L369" t="s">
        <v>8369</v>
      </c>
      <c r="M369">
        <f t="shared" ref="M369:M432" si="489">K372/K376+K373/K377+K374/K378+K375/K379</f>
        <v>3.7122641509433962</v>
      </c>
    </row>
    <row r="370" spans="1:13">
      <c r="A370" t="s">
        <v>427</v>
      </c>
      <c r="B370" t="s">
        <v>404</v>
      </c>
      <c r="C370" t="s">
        <v>23</v>
      </c>
      <c r="D370" t="s">
        <v>19</v>
      </c>
      <c r="E370" t="str">
        <f t="shared" si="424"/>
        <v>pso.oepc</v>
      </c>
      <c r="F370" t="s">
        <v>24</v>
      </c>
      <c r="G370">
        <v>1</v>
      </c>
      <c r="H370">
        <v>0.04</v>
      </c>
      <c r="I370" s="1">
        <v>0.04</v>
      </c>
      <c r="J370" t="s">
        <v>8353</v>
      </c>
      <c r="K370">
        <f t="shared" ref="K370:K433" si="490">SUMIF(E366:E379,"rmo.full",I366:I379)</f>
        <v>0.04</v>
      </c>
    </row>
    <row r="371" spans="1:13">
      <c r="A371" t="s">
        <v>428</v>
      </c>
      <c r="B371" t="s">
        <v>404</v>
      </c>
      <c r="C371" t="s">
        <v>23</v>
      </c>
      <c r="D371" t="s">
        <v>21</v>
      </c>
      <c r="E371" t="str">
        <f t="shared" si="424"/>
        <v>pso.opt</v>
      </c>
      <c r="F371" t="s">
        <v>24</v>
      </c>
      <c r="G371">
        <v>1</v>
      </c>
      <c r="H371">
        <v>0.04</v>
      </c>
      <c r="I371" s="1">
        <v>0.04</v>
      </c>
      <c r="J371" t="s">
        <v>8354</v>
      </c>
      <c r="K371">
        <f t="shared" ref="K371:K434" si="491">SUMIF(E366:E379,"power.full",I366:I379)</f>
        <v>5.17</v>
      </c>
      <c r="L371" t="s">
        <v>26</v>
      </c>
      <c r="M371">
        <f t="shared" ref="M371:M434" si="492">K368/K372</f>
        <v>0.5</v>
      </c>
    </row>
    <row r="372" spans="1:13">
      <c r="A372" t="s">
        <v>429</v>
      </c>
      <c r="B372" t="s">
        <v>404</v>
      </c>
      <c r="C372" t="s">
        <v>51</v>
      </c>
      <c r="D372" t="s">
        <v>16</v>
      </c>
      <c r="E372" t="str">
        <f t="shared" si="424"/>
        <v>rmo.full</v>
      </c>
      <c r="F372" t="s">
        <v>24</v>
      </c>
      <c r="G372">
        <v>1</v>
      </c>
      <c r="H372">
        <v>0.04</v>
      </c>
      <c r="I372" s="1">
        <v>0.04</v>
      </c>
      <c r="J372" t="s">
        <v>8355</v>
      </c>
      <c r="K372">
        <f t="shared" ref="K372:K435" si="493">SUMIF(E366:E379,"tso.oepc",I366:I379)</f>
        <v>0.04</v>
      </c>
      <c r="L372" t="s">
        <v>27</v>
      </c>
      <c r="M372">
        <f t="shared" si="492"/>
        <v>1</v>
      </c>
    </row>
    <row r="373" spans="1:13">
      <c r="A373" t="s">
        <v>430</v>
      </c>
      <c r="B373" t="s">
        <v>404</v>
      </c>
      <c r="C373" t="s">
        <v>51</v>
      </c>
      <c r="D373" t="s">
        <v>19</v>
      </c>
      <c r="E373" t="str">
        <f t="shared" si="424"/>
        <v>rmo.oepc</v>
      </c>
      <c r="F373" t="s">
        <v>24</v>
      </c>
      <c r="G373">
        <v>0.75</v>
      </c>
      <c r="H373">
        <v>0.04</v>
      </c>
      <c r="I373" s="1">
        <v>0.03</v>
      </c>
      <c r="J373" t="s">
        <v>8356</v>
      </c>
      <c r="K373">
        <f t="shared" ref="K373:K436" si="494">SUMIF(E366:E379,"pso.oepc",I366:I379)</f>
        <v>0.04</v>
      </c>
      <c r="L373" t="s">
        <v>28</v>
      </c>
      <c r="M373">
        <f t="shared" si="492"/>
        <v>1.3333333333333335</v>
      </c>
    </row>
    <row r="374" spans="1:13">
      <c r="A374" t="s">
        <v>449</v>
      </c>
      <c r="B374" t="s">
        <v>404</v>
      </c>
      <c r="C374" t="s">
        <v>51</v>
      </c>
      <c r="D374" t="s">
        <v>21</v>
      </c>
      <c r="E374" t="str">
        <f t="shared" si="424"/>
        <v>rmo.opt</v>
      </c>
      <c r="F374" t="s">
        <v>24</v>
      </c>
      <c r="G374">
        <v>1</v>
      </c>
      <c r="H374">
        <v>0.04</v>
      </c>
      <c r="I374" s="1">
        <v>0.04</v>
      </c>
      <c r="J374" t="s">
        <v>8357</v>
      </c>
      <c r="K374">
        <f t="shared" ref="K374:K437" si="495">SUMIF(E366:E379,"rmo.oepc",I366:I379)</f>
        <v>0.03</v>
      </c>
      <c r="L374" t="s">
        <v>29</v>
      </c>
      <c r="M374">
        <f t="shared" si="492"/>
        <v>10.137254901960784</v>
      </c>
    </row>
    <row r="375" spans="1:13">
      <c r="A375" t="s">
        <v>450</v>
      </c>
      <c r="B375" t="s">
        <v>404</v>
      </c>
      <c r="C375" t="s">
        <v>55</v>
      </c>
      <c r="D375" t="s">
        <v>56</v>
      </c>
      <c r="E375" t="str">
        <f t="shared" si="424"/>
        <v>sc.none</v>
      </c>
      <c r="F375" t="s">
        <v>24</v>
      </c>
      <c r="I375" s="1">
        <v>0.04</v>
      </c>
      <c r="J375" t="s">
        <v>8358</v>
      </c>
      <c r="K375">
        <f t="shared" ref="K375:K438" si="496">SUMIF(E366:E379,"power.oepc",I366:I379)</f>
        <v>0.51</v>
      </c>
    </row>
    <row r="376" spans="1:13">
      <c r="A376" t="s">
        <v>451</v>
      </c>
      <c r="B376" t="s">
        <v>404</v>
      </c>
      <c r="C376" t="s">
        <v>58</v>
      </c>
      <c r="D376" t="s">
        <v>59</v>
      </c>
      <c r="E376" t="str">
        <f t="shared" si="424"/>
        <v>tso.cav11</v>
      </c>
      <c r="F376" t="s">
        <v>17</v>
      </c>
      <c r="G376">
        <v>88.75</v>
      </c>
      <c r="H376">
        <v>0.04</v>
      </c>
      <c r="I376" s="1">
        <v>3.55</v>
      </c>
      <c r="J376" t="s">
        <v>8359</v>
      </c>
      <c r="K376">
        <f t="shared" ref="K376:K439" si="497">SUMIF(E366:E379,"tso.opt",I366:I379)</f>
        <v>0.04</v>
      </c>
      <c r="L376" t="s">
        <v>30</v>
      </c>
      <c r="M376">
        <f t="shared" ref="M376:M439" si="498">K368/K376</f>
        <v>0.5</v>
      </c>
    </row>
    <row r="377" spans="1:13">
      <c r="A377" t="s">
        <v>452</v>
      </c>
      <c r="B377" t="s">
        <v>404</v>
      </c>
      <c r="C377" t="s">
        <v>58</v>
      </c>
      <c r="D377" t="s">
        <v>16</v>
      </c>
      <c r="E377" t="str">
        <f t="shared" si="424"/>
        <v>tso.full</v>
      </c>
      <c r="F377" t="s">
        <v>24</v>
      </c>
      <c r="G377">
        <v>0.5</v>
      </c>
      <c r="H377">
        <v>0.04</v>
      </c>
      <c r="I377" s="1">
        <v>0.02</v>
      </c>
      <c r="J377" t="s">
        <v>8360</v>
      </c>
      <c r="K377">
        <f t="shared" ref="K377:K440" si="499">SUMIF(E366:E379,"pso.opt",I366:I379)</f>
        <v>0.04</v>
      </c>
      <c r="L377" t="s">
        <v>33</v>
      </c>
      <c r="M377">
        <f t="shared" si="498"/>
        <v>1</v>
      </c>
    </row>
    <row r="378" spans="1:13">
      <c r="A378" t="s">
        <v>453</v>
      </c>
      <c r="B378" t="s">
        <v>404</v>
      </c>
      <c r="C378" t="s">
        <v>58</v>
      </c>
      <c r="D378" t="s">
        <v>19</v>
      </c>
      <c r="E378" t="str">
        <f t="shared" si="424"/>
        <v>tso.oepc</v>
      </c>
      <c r="F378" t="s">
        <v>24</v>
      </c>
      <c r="G378">
        <v>1</v>
      </c>
      <c r="H378">
        <v>0.04</v>
      </c>
      <c r="I378" s="1">
        <v>0.04</v>
      </c>
      <c r="J378" t="s">
        <v>8361</v>
      </c>
      <c r="K378">
        <f t="shared" ref="K378:K441" si="500">SUMIF(E366:E379,"rmo.opt",I366:I379)</f>
        <v>0.04</v>
      </c>
      <c r="L378" t="s">
        <v>32</v>
      </c>
      <c r="M378">
        <f t="shared" si="498"/>
        <v>1</v>
      </c>
    </row>
    <row r="379" spans="1:13">
      <c r="A379" t="s">
        <v>454</v>
      </c>
      <c r="B379" t="s">
        <v>404</v>
      </c>
      <c r="C379" t="s">
        <v>58</v>
      </c>
      <c r="D379" t="s">
        <v>21</v>
      </c>
      <c r="E379" t="str">
        <f t="shared" si="424"/>
        <v>tso.opt</v>
      </c>
      <c r="F379" t="s">
        <v>24</v>
      </c>
      <c r="G379">
        <v>1</v>
      </c>
      <c r="H379">
        <v>0.04</v>
      </c>
      <c r="I379" s="1">
        <v>0.04</v>
      </c>
      <c r="J379" t="s">
        <v>8362</v>
      </c>
      <c r="K379">
        <f t="shared" ref="K379:K442" si="501">SUMIF(E366:E379,"power.opt",I366:I379)</f>
        <v>0.53</v>
      </c>
      <c r="L379" t="s">
        <v>31</v>
      </c>
      <c r="M379">
        <f t="shared" si="498"/>
        <v>9.7547169811320753</v>
      </c>
    </row>
    <row r="380" spans="1:13">
      <c r="A380" t="s">
        <v>421</v>
      </c>
      <c r="B380" t="s">
        <v>422</v>
      </c>
      <c r="C380" t="s">
        <v>15</v>
      </c>
      <c r="D380" t="s">
        <v>16</v>
      </c>
      <c r="E380" t="str">
        <f t="shared" si="424"/>
        <v>power.full</v>
      </c>
      <c r="F380" t="s">
        <v>17</v>
      </c>
      <c r="G380">
        <v>35.5</v>
      </c>
      <c r="H380">
        <v>0.02</v>
      </c>
      <c r="I380" s="1">
        <v>0.71</v>
      </c>
      <c r="L380" t="s">
        <v>8363</v>
      </c>
      <c r="M380">
        <f t="shared" ref="M380:M443" si="502">K381/K390</f>
        <v>30</v>
      </c>
    </row>
    <row r="381" spans="1:13">
      <c r="A381" t="s">
        <v>423</v>
      </c>
      <c r="B381" t="s">
        <v>422</v>
      </c>
      <c r="C381" t="s">
        <v>15</v>
      </c>
      <c r="D381" t="s">
        <v>19</v>
      </c>
      <c r="E381" t="str">
        <f t="shared" si="424"/>
        <v>power.oepc</v>
      </c>
      <c r="F381" t="s">
        <v>17</v>
      </c>
      <c r="G381">
        <v>34.5</v>
      </c>
      <c r="H381">
        <v>0.02</v>
      </c>
      <c r="I381" s="1">
        <v>0.69</v>
      </c>
      <c r="J381" t="s">
        <v>8333</v>
      </c>
      <c r="K381">
        <f t="shared" ref="K381:K444" si="503">SUMIF(E380:E393,"tso.cav11",I380:I393)</f>
        <v>1.2</v>
      </c>
      <c r="L381" t="s">
        <v>8364</v>
      </c>
      <c r="M381">
        <f t="shared" ref="M381:M444" si="504">K382/K386+K383/K387+K384/K388+K385/K389</f>
        <v>4.6123188405797109</v>
      </c>
    </row>
    <row r="382" spans="1:13">
      <c r="A382" t="s">
        <v>442</v>
      </c>
      <c r="B382" t="s">
        <v>422</v>
      </c>
      <c r="C382" t="s">
        <v>15</v>
      </c>
      <c r="D382" t="s">
        <v>21</v>
      </c>
      <c r="E382" t="str">
        <f t="shared" si="424"/>
        <v>power.opt</v>
      </c>
      <c r="F382" t="s">
        <v>17</v>
      </c>
      <c r="G382">
        <v>32.5</v>
      </c>
      <c r="H382">
        <v>0.02</v>
      </c>
      <c r="I382" s="1">
        <v>0.65</v>
      </c>
      <c r="J382" t="s">
        <v>8335</v>
      </c>
      <c r="K382">
        <f t="shared" ref="K382:K445" si="505">SUMIF(E380:E393,"tso.full",I380:I393)</f>
        <v>0.05</v>
      </c>
      <c r="L382" t="s">
        <v>8365</v>
      </c>
      <c r="M382">
        <f t="shared" ref="M382:M445" si="506">K382/K390+K383/K391+K384/K392+K385/K393</f>
        <v>4.342307692307692</v>
      </c>
    </row>
    <row r="383" spans="1:13">
      <c r="A383" t="s">
        <v>443</v>
      </c>
      <c r="B383" t="s">
        <v>422</v>
      </c>
      <c r="C383" t="s">
        <v>23</v>
      </c>
      <c r="D383" t="s">
        <v>16</v>
      </c>
      <c r="E383" t="str">
        <f t="shared" si="424"/>
        <v>pso.full</v>
      </c>
      <c r="F383" t="s">
        <v>24</v>
      </c>
      <c r="G383">
        <v>2</v>
      </c>
      <c r="H383">
        <v>0.02</v>
      </c>
      <c r="I383" s="1">
        <v>0.04</v>
      </c>
      <c r="J383" t="s">
        <v>8336</v>
      </c>
      <c r="K383">
        <f t="shared" ref="K383:K446" si="507">SUMIF(E380:E393,"pso.full",I380:I393)</f>
        <v>0.04</v>
      </c>
      <c r="L383" t="s">
        <v>8369</v>
      </c>
      <c r="M383">
        <f t="shared" ref="M383:M446" si="508">K386/K390+K387/K391+K388/K392+K389/K393</f>
        <v>3.8115384615384613</v>
      </c>
    </row>
    <row r="384" spans="1:13">
      <c r="A384" t="s">
        <v>444</v>
      </c>
      <c r="B384" t="s">
        <v>422</v>
      </c>
      <c r="C384" t="s">
        <v>23</v>
      </c>
      <c r="D384" t="s">
        <v>19</v>
      </c>
      <c r="E384" t="str">
        <f t="shared" si="424"/>
        <v>pso.oepc</v>
      </c>
      <c r="F384" t="s">
        <v>24</v>
      </c>
      <c r="G384">
        <v>2</v>
      </c>
      <c r="H384">
        <v>0.02</v>
      </c>
      <c r="I384" s="1">
        <v>0.04</v>
      </c>
      <c r="J384" t="s">
        <v>8353</v>
      </c>
      <c r="K384">
        <f t="shared" ref="K384:K447" si="509">SUMIF(E380:E393,"rmo.full",I380:I393)</f>
        <v>0.04</v>
      </c>
    </row>
    <row r="385" spans="1:13">
      <c r="A385" t="s">
        <v>445</v>
      </c>
      <c r="B385" t="s">
        <v>422</v>
      </c>
      <c r="C385" t="s">
        <v>23</v>
      </c>
      <c r="D385" t="s">
        <v>21</v>
      </c>
      <c r="E385" t="str">
        <f t="shared" si="424"/>
        <v>pso.opt</v>
      </c>
      <c r="F385" t="s">
        <v>24</v>
      </c>
      <c r="G385">
        <v>2</v>
      </c>
      <c r="H385">
        <v>0.02</v>
      </c>
      <c r="I385" s="1">
        <v>0.04</v>
      </c>
      <c r="J385" t="s">
        <v>8354</v>
      </c>
      <c r="K385">
        <f t="shared" ref="K385:K448" si="510">SUMIF(E380:E393,"power.full",I380:I393)</f>
        <v>0.71</v>
      </c>
      <c r="L385" t="s">
        <v>26</v>
      </c>
      <c r="M385">
        <f t="shared" ref="M385:M448" si="511">K382/K386</f>
        <v>1.25</v>
      </c>
    </row>
    <row r="386" spans="1:13">
      <c r="A386" t="s">
        <v>446</v>
      </c>
      <c r="B386" t="s">
        <v>422</v>
      </c>
      <c r="C386" t="s">
        <v>51</v>
      </c>
      <c r="D386" t="s">
        <v>16</v>
      </c>
      <c r="E386" t="str">
        <f t="shared" si="424"/>
        <v>rmo.full</v>
      </c>
      <c r="F386" t="s">
        <v>24</v>
      </c>
      <c r="G386">
        <v>2</v>
      </c>
      <c r="H386">
        <v>0.02</v>
      </c>
      <c r="I386" s="1">
        <v>0.04</v>
      </c>
      <c r="J386" t="s">
        <v>8355</v>
      </c>
      <c r="K386">
        <f t="shared" ref="K386:K449" si="512">SUMIF(E380:E393,"tso.oepc",I380:I393)</f>
        <v>0.04</v>
      </c>
      <c r="L386" t="s">
        <v>27</v>
      </c>
      <c r="M386">
        <f t="shared" si="511"/>
        <v>1</v>
      </c>
    </row>
    <row r="387" spans="1:13">
      <c r="A387" t="s">
        <v>447</v>
      </c>
      <c r="B387" t="s">
        <v>422</v>
      </c>
      <c r="C387" t="s">
        <v>51</v>
      </c>
      <c r="D387" t="s">
        <v>19</v>
      </c>
      <c r="E387" t="str">
        <f t="shared" ref="E387:E450" si="513">CONCATENATE(C387,".",D387)</f>
        <v>rmo.oepc</v>
      </c>
      <c r="F387" t="s">
        <v>24</v>
      </c>
      <c r="G387">
        <v>1.5</v>
      </c>
      <c r="H387">
        <v>0.02</v>
      </c>
      <c r="I387" s="1">
        <v>0.03</v>
      </c>
      <c r="J387" t="s">
        <v>8356</v>
      </c>
      <c r="K387">
        <f t="shared" ref="K387:K450" si="514">SUMIF(E380:E393,"pso.oepc",I380:I393)</f>
        <v>0.04</v>
      </c>
      <c r="L387" t="s">
        <v>28</v>
      </c>
      <c r="M387">
        <f t="shared" si="511"/>
        <v>1.3333333333333335</v>
      </c>
    </row>
    <row r="388" spans="1:13">
      <c r="A388" t="s">
        <v>448</v>
      </c>
      <c r="B388" t="s">
        <v>422</v>
      </c>
      <c r="C388" t="s">
        <v>51</v>
      </c>
      <c r="D388" t="s">
        <v>21</v>
      </c>
      <c r="E388" t="str">
        <f t="shared" si="513"/>
        <v>rmo.opt</v>
      </c>
      <c r="F388" t="s">
        <v>24</v>
      </c>
      <c r="G388">
        <v>2</v>
      </c>
      <c r="H388">
        <v>0.02</v>
      </c>
      <c r="I388" s="1">
        <v>0.04</v>
      </c>
      <c r="J388" t="s">
        <v>8357</v>
      </c>
      <c r="K388">
        <f t="shared" ref="K388:K451" si="515">SUMIF(E380:E393,"rmo.oepc",I380:I393)</f>
        <v>0.03</v>
      </c>
      <c r="L388" t="s">
        <v>29</v>
      </c>
      <c r="M388">
        <f t="shared" si="511"/>
        <v>1.0289855072463769</v>
      </c>
    </row>
    <row r="389" spans="1:13">
      <c r="A389" t="s">
        <v>467</v>
      </c>
      <c r="B389" t="s">
        <v>422</v>
      </c>
      <c r="C389" t="s">
        <v>55</v>
      </c>
      <c r="D389" t="s">
        <v>56</v>
      </c>
      <c r="E389" t="str">
        <f t="shared" si="513"/>
        <v>sc.none</v>
      </c>
      <c r="F389" t="s">
        <v>24</v>
      </c>
      <c r="I389" s="1">
        <v>0.02</v>
      </c>
      <c r="J389" t="s">
        <v>8358</v>
      </c>
      <c r="K389">
        <f t="shared" ref="K389:K452" si="516">SUMIF(E380:E393,"power.oepc",I380:I393)</f>
        <v>0.69</v>
      </c>
    </row>
    <row r="390" spans="1:13">
      <c r="A390" t="s">
        <v>468</v>
      </c>
      <c r="B390" t="s">
        <v>422</v>
      </c>
      <c r="C390" t="s">
        <v>58</v>
      </c>
      <c r="D390" t="s">
        <v>59</v>
      </c>
      <c r="E390" t="str">
        <f t="shared" si="513"/>
        <v>tso.cav11</v>
      </c>
      <c r="F390" t="s">
        <v>24</v>
      </c>
      <c r="G390">
        <v>60</v>
      </c>
      <c r="H390">
        <v>0.02</v>
      </c>
      <c r="I390" s="1">
        <v>1.2</v>
      </c>
      <c r="J390" t="s">
        <v>8359</v>
      </c>
      <c r="K390">
        <f t="shared" ref="K390:K453" si="517">SUMIF(E380:E393,"tso.opt",I380:I393)</f>
        <v>0.04</v>
      </c>
      <c r="L390" t="s">
        <v>30</v>
      </c>
      <c r="M390">
        <f t="shared" ref="M390:M453" si="518">K382/K390</f>
        <v>1.25</v>
      </c>
    </row>
    <row r="391" spans="1:13">
      <c r="A391" t="s">
        <v>469</v>
      </c>
      <c r="B391" t="s">
        <v>422</v>
      </c>
      <c r="C391" t="s">
        <v>58</v>
      </c>
      <c r="D391" t="s">
        <v>16</v>
      </c>
      <c r="E391" t="str">
        <f t="shared" si="513"/>
        <v>tso.full</v>
      </c>
      <c r="F391" t="s">
        <v>24</v>
      </c>
      <c r="G391">
        <v>2.5</v>
      </c>
      <c r="H391">
        <v>0.02</v>
      </c>
      <c r="I391" s="1">
        <v>0.05</v>
      </c>
      <c r="J391" t="s">
        <v>8360</v>
      </c>
      <c r="K391">
        <f t="shared" ref="K391:K454" si="519">SUMIF(E380:E393,"pso.opt",I380:I393)</f>
        <v>0.04</v>
      </c>
      <c r="L391" t="s">
        <v>33</v>
      </c>
      <c r="M391">
        <f t="shared" si="518"/>
        <v>1</v>
      </c>
    </row>
    <row r="392" spans="1:13">
      <c r="A392" t="s">
        <v>470</v>
      </c>
      <c r="B392" t="s">
        <v>422</v>
      </c>
      <c r="C392" t="s">
        <v>58</v>
      </c>
      <c r="D392" t="s">
        <v>19</v>
      </c>
      <c r="E392" t="str">
        <f t="shared" si="513"/>
        <v>tso.oepc</v>
      </c>
      <c r="F392" t="s">
        <v>24</v>
      </c>
      <c r="G392">
        <v>2</v>
      </c>
      <c r="H392">
        <v>0.02</v>
      </c>
      <c r="I392" s="1">
        <v>0.04</v>
      </c>
      <c r="J392" t="s">
        <v>8361</v>
      </c>
      <c r="K392">
        <f t="shared" ref="K392:K455" si="520">SUMIF(E380:E393,"rmo.opt",I380:I393)</f>
        <v>0.04</v>
      </c>
      <c r="L392" t="s">
        <v>32</v>
      </c>
      <c r="M392">
        <f t="shared" si="518"/>
        <v>1</v>
      </c>
    </row>
    <row r="393" spans="1:13">
      <c r="A393" t="s">
        <v>471</v>
      </c>
      <c r="B393" t="s">
        <v>422</v>
      </c>
      <c r="C393" t="s">
        <v>58</v>
      </c>
      <c r="D393" t="s">
        <v>21</v>
      </c>
      <c r="E393" t="str">
        <f t="shared" si="513"/>
        <v>tso.opt</v>
      </c>
      <c r="F393" t="s">
        <v>24</v>
      </c>
      <c r="G393">
        <v>2</v>
      </c>
      <c r="H393">
        <v>0.02</v>
      </c>
      <c r="I393" s="1">
        <v>0.04</v>
      </c>
      <c r="J393" t="s">
        <v>8362</v>
      </c>
      <c r="K393">
        <f t="shared" ref="K393:K456" si="521">SUMIF(E380:E393,"power.opt",I380:I393)</f>
        <v>0.65</v>
      </c>
      <c r="L393" t="s">
        <v>31</v>
      </c>
      <c r="M393">
        <f t="shared" si="518"/>
        <v>1.0923076923076922</v>
      </c>
    </row>
    <row r="394" spans="1:13">
      <c r="A394" t="s">
        <v>438</v>
      </c>
      <c r="B394" t="s">
        <v>439</v>
      </c>
      <c r="C394" t="s">
        <v>15</v>
      </c>
      <c r="D394" t="s">
        <v>16</v>
      </c>
      <c r="E394" t="str">
        <f t="shared" si="513"/>
        <v>power.full</v>
      </c>
      <c r="F394" t="s">
        <v>17</v>
      </c>
      <c r="G394">
        <v>14.25</v>
      </c>
      <c r="H394">
        <v>0.04</v>
      </c>
      <c r="I394" s="1">
        <v>0.56999999999999995</v>
      </c>
      <c r="L394" t="s">
        <v>8363</v>
      </c>
      <c r="M394">
        <f t="shared" ref="M394:M457" si="522">K395/K404</f>
        <v>103.33333333333334</v>
      </c>
    </row>
    <row r="395" spans="1:13">
      <c r="A395" t="s">
        <v>440</v>
      </c>
      <c r="B395" t="s">
        <v>439</v>
      </c>
      <c r="C395" t="s">
        <v>15</v>
      </c>
      <c r="D395" t="s">
        <v>19</v>
      </c>
      <c r="E395" t="str">
        <f t="shared" si="513"/>
        <v>power.oepc</v>
      </c>
      <c r="F395" t="s">
        <v>17</v>
      </c>
      <c r="G395">
        <v>14</v>
      </c>
      <c r="H395">
        <v>0.04</v>
      </c>
      <c r="I395" s="1">
        <v>0.56000000000000005</v>
      </c>
      <c r="J395" t="s">
        <v>8333</v>
      </c>
      <c r="K395">
        <f t="shared" ref="K395:K458" si="523">SUMIF(E394:E407,"tso.cav11",I394:I407)</f>
        <v>3.1</v>
      </c>
      <c r="L395" t="s">
        <v>8364</v>
      </c>
      <c r="M395">
        <f t="shared" ref="M395:M458" si="524">K396/K400+K397/K401+K398/K402+K399/K403</f>
        <v>4.1011904761904763</v>
      </c>
    </row>
    <row r="396" spans="1:13">
      <c r="A396" t="s">
        <v>441</v>
      </c>
      <c r="B396" t="s">
        <v>439</v>
      </c>
      <c r="C396" t="s">
        <v>15</v>
      </c>
      <c r="D396" t="s">
        <v>21</v>
      </c>
      <c r="E396" t="str">
        <f t="shared" si="513"/>
        <v>power.opt</v>
      </c>
      <c r="F396" t="s">
        <v>17</v>
      </c>
      <c r="G396">
        <v>14</v>
      </c>
      <c r="H396">
        <v>0.04</v>
      </c>
      <c r="I396" s="1">
        <v>0.56000000000000005</v>
      </c>
      <c r="J396" t="s">
        <v>8335</v>
      </c>
      <c r="K396">
        <f t="shared" ref="K396:K459" si="525">SUMIF(E394:E407,"tso.full",I394:I407)</f>
        <v>0.04</v>
      </c>
      <c r="L396" t="s">
        <v>8365</v>
      </c>
      <c r="M396">
        <f t="shared" ref="M396:M459" si="526">K396/K404+K397/K405+K398/K406+K399/K407</f>
        <v>5.1011904761904763</v>
      </c>
    </row>
    <row r="397" spans="1:13">
      <c r="A397" t="s">
        <v>460</v>
      </c>
      <c r="B397" t="s">
        <v>439</v>
      </c>
      <c r="C397" t="s">
        <v>23</v>
      </c>
      <c r="D397" t="s">
        <v>16</v>
      </c>
      <c r="E397" t="str">
        <f t="shared" si="513"/>
        <v>pso.full</v>
      </c>
      <c r="F397" t="s">
        <v>24</v>
      </c>
      <c r="G397">
        <v>0.75</v>
      </c>
      <c r="H397">
        <v>0.04</v>
      </c>
      <c r="I397" s="1">
        <v>0.03</v>
      </c>
      <c r="J397" t="s">
        <v>8336</v>
      </c>
      <c r="K397">
        <f t="shared" ref="K397:K460" si="527">SUMIF(E394:E407,"pso.full",I394:I407)</f>
        <v>0.03</v>
      </c>
      <c r="L397" t="s">
        <v>8369</v>
      </c>
      <c r="M397">
        <f t="shared" ref="M397:M460" si="528">K400/K404+K401/K405+K402/K406+K403/K407</f>
        <v>5</v>
      </c>
    </row>
    <row r="398" spans="1:13">
      <c r="A398" t="s">
        <v>461</v>
      </c>
      <c r="B398" t="s">
        <v>439</v>
      </c>
      <c r="C398" t="s">
        <v>23</v>
      </c>
      <c r="D398" t="s">
        <v>19</v>
      </c>
      <c r="E398" t="str">
        <f t="shared" si="513"/>
        <v>pso.oepc</v>
      </c>
      <c r="F398" t="s">
        <v>24</v>
      </c>
      <c r="G398">
        <v>1</v>
      </c>
      <c r="H398">
        <v>0.04</v>
      </c>
      <c r="I398" s="1">
        <v>0.04</v>
      </c>
      <c r="J398" t="s">
        <v>8353</v>
      </c>
      <c r="K398">
        <f t="shared" ref="K398:K461" si="529">SUMIF(E394:E407,"rmo.full",I394:I407)</f>
        <v>0.04</v>
      </c>
    </row>
    <row r="399" spans="1:13">
      <c r="A399" t="s">
        <v>462</v>
      </c>
      <c r="B399" t="s">
        <v>439</v>
      </c>
      <c r="C399" t="s">
        <v>23</v>
      </c>
      <c r="D399" t="s">
        <v>21</v>
      </c>
      <c r="E399" t="str">
        <f t="shared" si="513"/>
        <v>pso.opt</v>
      </c>
      <c r="F399" t="s">
        <v>24</v>
      </c>
      <c r="G399">
        <v>1</v>
      </c>
      <c r="H399">
        <v>0.04</v>
      </c>
      <c r="I399" s="1">
        <v>0.04</v>
      </c>
      <c r="J399" t="s">
        <v>8354</v>
      </c>
      <c r="K399">
        <f t="shared" ref="K399:K462" si="530">SUMIF(E394:E407,"power.full",I394:I407)</f>
        <v>0.56999999999999995</v>
      </c>
      <c r="L399" t="s">
        <v>26</v>
      </c>
      <c r="M399">
        <f t="shared" ref="M399:M462" si="531">K396/K400</f>
        <v>1.3333333333333335</v>
      </c>
    </row>
    <row r="400" spans="1:13">
      <c r="A400" t="s">
        <v>463</v>
      </c>
      <c r="B400" t="s">
        <v>439</v>
      </c>
      <c r="C400" t="s">
        <v>51</v>
      </c>
      <c r="D400" t="s">
        <v>16</v>
      </c>
      <c r="E400" t="str">
        <f t="shared" si="513"/>
        <v>rmo.full</v>
      </c>
      <c r="F400" t="s">
        <v>24</v>
      </c>
      <c r="G400">
        <v>1</v>
      </c>
      <c r="H400">
        <v>0.04</v>
      </c>
      <c r="I400" s="1">
        <v>0.04</v>
      </c>
      <c r="J400" t="s">
        <v>8355</v>
      </c>
      <c r="K400">
        <f t="shared" ref="K400:K463" si="532">SUMIF(E394:E407,"tso.oepc",I394:I407)</f>
        <v>0.03</v>
      </c>
      <c r="L400" t="s">
        <v>27</v>
      </c>
      <c r="M400">
        <f t="shared" si="531"/>
        <v>0.75</v>
      </c>
    </row>
    <row r="401" spans="1:13">
      <c r="A401" t="s">
        <v>464</v>
      </c>
      <c r="B401" t="s">
        <v>439</v>
      </c>
      <c r="C401" t="s">
        <v>51</v>
      </c>
      <c r="D401" t="s">
        <v>19</v>
      </c>
      <c r="E401" t="str">
        <f t="shared" si="513"/>
        <v>rmo.oepc</v>
      </c>
      <c r="F401" t="s">
        <v>24</v>
      </c>
      <c r="G401">
        <v>1</v>
      </c>
      <c r="H401">
        <v>0.04</v>
      </c>
      <c r="I401" s="1">
        <v>0.04</v>
      </c>
      <c r="J401" t="s">
        <v>8356</v>
      </c>
      <c r="K401">
        <f t="shared" ref="K401:K464" si="533">SUMIF(E394:E407,"pso.oepc",I394:I407)</f>
        <v>0.04</v>
      </c>
      <c r="L401" t="s">
        <v>28</v>
      </c>
      <c r="M401">
        <f t="shared" si="531"/>
        <v>1</v>
      </c>
    </row>
    <row r="402" spans="1:13">
      <c r="A402" t="s">
        <v>465</v>
      </c>
      <c r="B402" t="s">
        <v>439</v>
      </c>
      <c r="C402" t="s">
        <v>51</v>
      </c>
      <c r="D402" t="s">
        <v>21</v>
      </c>
      <c r="E402" t="str">
        <f t="shared" si="513"/>
        <v>rmo.opt</v>
      </c>
      <c r="F402" t="s">
        <v>24</v>
      </c>
      <c r="G402">
        <v>0.5</v>
      </c>
      <c r="H402">
        <v>0.04</v>
      </c>
      <c r="I402" s="1">
        <v>0.02</v>
      </c>
      <c r="J402" t="s">
        <v>8357</v>
      </c>
      <c r="K402">
        <f t="shared" ref="K402:K465" si="534">SUMIF(E394:E407,"rmo.oepc",I394:I407)</f>
        <v>0.04</v>
      </c>
      <c r="L402" t="s">
        <v>29</v>
      </c>
      <c r="M402">
        <f t="shared" si="531"/>
        <v>1.0178571428571426</v>
      </c>
    </row>
    <row r="403" spans="1:13">
      <c r="A403" t="s">
        <v>466</v>
      </c>
      <c r="B403" t="s">
        <v>439</v>
      </c>
      <c r="C403" t="s">
        <v>55</v>
      </c>
      <c r="D403" t="s">
        <v>56</v>
      </c>
      <c r="E403" t="str">
        <f t="shared" si="513"/>
        <v>sc.none</v>
      </c>
      <c r="F403" t="s">
        <v>24</v>
      </c>
      <c r="I403" s="1">
        <v>0.04</v>
      </c>
      <c r="J403" t="s">
        <v>8358</v>
      </c>
      <c r="K403">
        <f t="shared" ref="K403:K466" si="535">SUMIF(E394:E407,"power.oepc",I394:I407)</f>
        <v>0.56000000000000005</v>
      </c>
    </row>
    <row r="404" spans="1:13">
      <c r="A404" t="s">
        <v>485</v>
      </c>
      <c r="B404" t="s">
        <v>439</v>
      </c>
      <c r="C404" t="s">
        <v>58</v>
      </c>
      <c r="D404" t="s">
        <v>59</v>
      </c>
      <c r="E404" t="str">
        <f t="shared" si="513"/>
        <v>tso.cav11</v>
      </c>
      <c r="F404" t="s">
        <v>24</v>
      </c>
      <c r="G404">
        <v>77.5</v>
      </c>
      <c r="H404">
        <v>0.04</v>
      </c>
      <c r="I404" s="1">
        <v>3.1</v>
      </c>
      <c r="J404" t="s">
        <v>8359</v>
      </c>
      <c r="K404">
        <f t="shared" ref="K404:K467" si="536">SUMIF(E394:E407,"tso.opt",I394:I407)</f>
        <v>0.03</v>
      </c>
      <c r="L404" t="s">
        <v>30</v>
      </c>
      <c r="M404">
        <f t="shared" ref="M404:M467" si="537">K396/K404</f>
        <v>1.3333333333333335</v>
      </c>
    </row>
    <row r="405" spans="1:13">
      <c r="A405" t="s">
        <v>486</v>
      </c>
      <c r="B405" t="s">
        <v>439</v>
      </c>
      <c r="C405" t="s">
        <v>58</v>
      </c>
      <c r="D405" t="s">
        <v>16</v>
      </c>
      <c r="E405" t="str">
        <f t="shared" si="513"/>
        <v>tso.full</v>
      </c>
      <c r="F405" t="s">
        <v>24</v>
      </c>
      <c r="G405">
        <v>1</v>
      </c>
      <c r="H405">
        <v>0.04</v>
      </c>
      <c r="I405" s="1">
        <v>0.04</v>
      </c>
      <c r="J405" t="s">
        <v>8360</v>
      </c>
      <c r="K405">
        <f t="shared" ref="K405:K468" si="538">SUMIF(E394:E407,"pso.opt",I394:I407)</f>
        <v>0.04</v>
      </c>
      <c r="L405" t="s">
        <v>33</v>
      </c>
      <c r="M405">
        <f t="shared" si="537"/>
        <v>0.75</v>
      </c>
    </row>
    <row r="406" spans="1:13">
      <c r="A406" t="s">
        <v>487</v>
      </c>
      <c r="B406" t="s">
        <v>439</v>
      </c>
      <c r="C406" t="s">
        <v>58</v>
      </c>
      <c r="D406" t="s">
        <v>19</v>
      </c>
      <c r="E406" t="str">
        <f t="shared" si="513"/>
        <v>tso.oepc</v>
      </c>
      <c r="F406" t="s">
        <v>24</v>
      </c>
      <c r="G406">
        <v>0.75</v>
      </c>
      <c r="H406">
        <v>0.04</v>
      </c>
      <c r="I406" s="1">
        <v>0.03</v>
      </c>
      <c r="J406" t="s">
        <v>8361</v>
      </c>
      <c r="K406">
        <f t="shared" ref="K406:K469" si="539">SUMIF(E394:E407,"rmo.opt",I394:I407)</f>
        <v>0.02</v>
      </c>
      <c r="L406" t="s">
        <v>32</v>
      </c>
      <c r="M406">
        <f t="shared" si="537"/>
        <v>2</v>
      </c>
    </row>
    <row r="407" spans="1:13">
      <c r="A407" t="s">
        <v>488</v>
      </c>
      <c r="B407" t="s">
        <v>439</v>
      </c>
      <c r="C407" t="s">
        <v>58</v>
      </c>
      <c r="D407" t="s">
        <v>21</v>
      </c>
      <c r="E407" t="str">
        <f t="shared" si="513"/>
        <v>tso.opt</v>
      </c>
      <c r="F407" t="s">
        <v>24</v>
      </c>
      <c r="G407">
        <v>0.75</v>
      </c>
      <c r="H407">
        <v>0.04</v>
      </c>
      <c r="I407" s="1">
        <v>0.03</v>
      </c>
      <c r="J407" t="s">
        <v>8362</v>
      </c>
      <c r="K407">
        <f t="shared" ref="K407:K470" si="540">SUMIF(E394:E407,"power.opt",I394:I407)</f>
        <v>0.56000000000000005</v>
      </c>
      <c r="L407" t="s">
        <v>31</v>
      </c>
      <c r="M407">
        <f t="shared" si="537"/>
        <v>1.0178571428571426</v>
      </c>
    </row>
    <row r="408" spans="1:13">
      <c r="A408" t="s">
        <v>455</v>
      </c>
      <c r="B408" t="s">
        <v>456</v>
      </c>
      <c r="C408" t="s">
        <v>15</v>
      </c>
      <c r="D408" t="s">
        <v>16</v>
      </c>
      <c r="E408" t="str">
        <f t="shared" si="513"/>
        <v>power.full</v>
      </c>
      <c r="F408" t="s">
        <v>17</v>
      </c>
      <c r="G408">
        <v>851.20833333333303</v>
      </c>
      <c r="H408">
        <v>0.24</v>
      </c>
      <c r="I408" s="1">
        <v>204.29</v>
      </c>
      <c r="L408" t="s">
        <v>8363</v>
      </c>
      <c r="M408">
        <f t="shared" ref="M408:M471" si="541">K409/K418</f>
        <v>297.08333333333331</v>
      </c>
    </row>
    <row r="409" spans="1:13">
      <c r="A409" t="s">
        <v>457</v>
      </c>
      <c r="B409" t="s">
        <v>456</v>
      </c>
      <c r="C409" t="s">
        <v>15</v>
      </c>
      <c r="D409" t="s">
        <v>19</v>
      </c>
      <c r="E409" t="str">
        <f t="shared" si="513"/>
        <v>power.oepc</v>
      </c>
      <c r="F409" t="s">
        <v>17</v>
      </c>
      <c r="G409">
        <v>37.375</v>
      </c>
      <c r="H409">
        <v>0.24</v>
      </c>
      <c r="I409" s="1">
        <v>8.9700000000000006</v>
      </c>
      <c r="J409" t="s">
        <v>8333</v>
      </c>
      <c r="K409">
        <f t="shared" ref="K409:K472" si="542">SUMIF(E408:E421,"tso.cav11",I408:I421)</f>
        <v>35.65</v>
      </c>
      <c r="L409" t="s">
        <v>8364</v>
      </c>
      <c r="M409">
        <f t="shared" ref="M409:M472" si="543">K410/K414+K411/K415+K412/K416+K413/K417</f>
        <v>25.920958751393531</v>
      </c>
    </row>
    <row r="410" spans="1:13">
      <c r="A410" t="s">
        <v>458</v>
      </c>
      <c r="B410" t="s">
        <v>456</v>
      </c>
      <c r="C410" t="s">
        <v>15</v>
      </c>
      <c r="D410" t="s">
        <v>21</v>
      </c>
      <c r="E410" t="str">
        <f t="shared" si="513"/>
        <v>power.opt</v>
      </c>
      <c r="F410" t="s">
        <v>17</v>
      </c>
      <c r="G410">
        <v>34.4583333333333</v>
      </c>
      <c r="H410">
        <v>0.24</v>
      </c>
      <c r="I410" s="1">
        <v>8.27</v>
      </c>
      <c r="J410" t="s">
        <v>8335</v>
      </c>
      <c r="K410">
        <f t="shared" ref="K410:K473" si="544">SUMIF(E408:E421,"tso.full",I408:I421)</f>
        <v>0.11</v>
      </c>
      <c r="L410" t="s">
        <v>8365</v>
      </c>
      <c r="M410">
        <f t="shared" ref="M410:M473" si="545">K410/K418+K411/K419+K412/K420+K413/K421</f>
        <v>27.785872632003223</v>
      </c>
    </row>
    <row r="411" spans="1:13">
      <c r="A411" t="s">
        <v>459</v>
      </c>
      <c r="B411" t="s">
        <v>456</v>
      </c>
      <c r="C411" t="s">
        <v>23</v>
      </c>
      <c r="D411" t="s">
        <v>16</v>
      </c>
      <c r="E411" t="str">
        <f t="shared" si="513"/>
        <v>pso.full</v>
      </c>
      <c r="F411" t="s">
        <v>24</v>
      </c>
      <c r="G411">
        <v>0.54166666666666696</v>
      </c>
      <c r="H411">
        <v>0.24</v>
      </c>
      <c r="I411" s="1">
        <v>0.13</v>
      </c>
      <c r="J411" t="s">
        <v>8336</v>
      </c>
      <c r="K411">
        <f t="shared" ref="K411:K474" si="546">SUMIF(E408:E421,"pso.full",I408:I421)</f>
        <v>0.13</v>
      </c>
      <c r="L411" t="s">
        <v>8369</v>
      </c>
      <c r="M411">
        <f t="shared" ref="M411:M474" si="547">K414/K418+K415/K419+K416/K420+K417/K421</f>
        <v>4.0346432889963726</v>
      </c>
    </row>
    <row r="412" spans="1:13">
      <c r="A412" t="s">
        <v>478</v>
      </c>
      <c r="B412" t="s">
        <v>456</v>
      </c>
      <c r="C412" t="s">
        <v>23</v>
      </c>
      <c r="D412" t="s">
        <v>19</v>
      </c>
      <c r="E412" t="str">
        <f t="shared" si="513"/>
        <v>pso.oepc</v>
      </c>
      <c r="F412" t="s">
        <v>24</v>
      </c>
      <c r="G412">
        <v>0.54166666666666696</v>
      </c>
      <c r="H412">
        <v>0.24</v>
      </c>
      <c r="I412" s="1">
        <v>0.13</v>
      </c>
      <c r="J412" t="s">
        <v>8353</v>
      </c>
      <c r="K412">
        <f t="shared" ref="K412:K475" si="548">SUMIF(E408:E421,"rmo.full",I408:I421)</f>
        <v>0.13</v>
      </c>
    </row>
    <row r="413" spans="1:13">
      <c r="A413" t="s">
        <v>479</v>
      </c>
      <c r="B413" t="s">
        <v>456</v>
      </c>
      <c r="C413" t="s">
        <v>23</v>
      </c>
      <c r="D413" t="s">
        <v>21</v>
      </c>
      <c r="E413" t="str">
        <f t="shared" si="513"/>
        <v>pso.opt</v>
      </c>
      <c r="F413" t="s">
        <v>24</v>
      </c>
      <c r="G413">
        <v>0.625</v>
      </c>
      <c r="H413">
        <v>0.24</v>
      </c>
      <c r="I413" s="1">
        <v>0.15</v>
      </c>
      <c r="J413" t="s">
        <v>8354</v>
      </c>
      <c r="K413">
        <f t="shared" ref="K413:K476" si="549">SUMIF(E408:E421,"power.full",I408:I421)</f>
        <v>204.29</v>
      </c>
      <c r="L413" t="s">
        <v>26</v>
      </c>
      <c r="M413">
        <f t="shared" ref="M413:M476" si="550">K410/K414</f>
        <v>0.84615384615384615</v>
      </c>
    </row>
    <row r="414" spans="1:13">
      <c r="A414" t="s">
        <v>480</v>
      </c>
      <c r="B414" t="s">
        <v>456</v>
      </c>
      <c r="C414" t="s">
        <v>51</v>
      </c>
      <c r="D414" t="s">
        <v>16</v>
      </c>
      <c r="E414" t="str">
        <f t="shared" si="513"/>
        <v>rmo.full</v>
      </c>
      <c r="F414" t="s">
        <v>24</v>
      </c>
      <c r="G414">
        <v>0.54166666666666696</v>
      </c>
      <c r="H414">
        <v>0.24</v>
      </c>
      <c r="I414" s="1">
        <v>0.13</v>
      </c>
      <c r="J414" t="s">
        <v>8355</v>
      </c>
      <c r="K414">
        <f t="shared" ref="K414:K477" si="551">SUMIF(E408:E421,"tso.oepc",I408:I421)</f>
        <v>0.13</v>
      </c>
      <c r="L414" t="s">
        <v>27</v>
      </c>
      <c r="M414">
        <f t="shared" si="550"/>
        <v>1</v>
      </c>
    </row>
    <row r="415" spans="1:13">
      <c r="A415" t="s">
        <v>481</v>
      </c>
      <c r="B415" t="s">
        <v>456</v>
      </c>
      <c r="C415" t="s">
        <v>51</v>
      </c>
      <c r="D415" t="s">
        <v>19</v>
      </c>
      <c r="E415" t="str">
        <f t="shared" si="513"/>
        <v>rmo.oepc</v>
      </c>
      <c r="F415" t="s">
        <v>24</v>
      </c>
      <c r="G415">
        <v>0.41666666666666702</v>
      </c>
      <c r="H415">
        <v>0.24</v>
      </c>
      <c r="I415" s="1">
        <v>0.1</v>
      </c>
      <c r="J415" t="s">
        <v>8356</v>
      </c>
      <c r="K415">
        <f t="shared" ref="K415:K478" si="552">SUMIF(E408:E421,"pso.oepc",I408:I421)</f>
        <v>0.13</v>
      </c>
      <c r="L415" t="s">
        <v>28</v>
      </c>
      <c r="M415">
        <f t="shared" si="550"/>
        <v>1.3</v>
      </c>
    </row>
    <row r="416" spans="1:13">
      <c r="A416" t="s">
        <v>482</v>
      </c>
      <c r="B416" t="s">
        <v>456</v>
      </c>
      <c r="C416" t="s">
        <v>51</v>
      </c>
      <c r="D416" t="s">
        <v>21</v>
      </c>
      <c r="E416" t="str">
        <f t="shared" si="513"/>
        <v>rmo.opt</v>
      </c>
      <c r="F416" t="s">
        <v>24</v>
      </c>
      <c r="G416">
        <v>0.41666666666666702</v>
      </c>
      <c r="H416">
        <v>0.24</v>
      </c>
      <c r="I416" s="1">
        <v>0.1</v>
      </c>
      <c r="J416" t="s">
        <v>8357</v>
      </c>
      <c r="K416">
        <f t="shared" ref="K416:K479" si="553">SUMIF(E408:E421,"rmo.oepc",I408:I421)</f>
        <v>0.1</v>
      </c>
      <c r="L416" t="s">
        <v>29</v>
      </c>
      <c r="M416">
        <f t="shared" si="550"/>
        <v>22.774804905239684</v>
      </c>
    </row>
    <row r="417" spans="1:13">
      <c r="A417" t="s">
        <v>483</v>
      </c>
      <c r="B417" t="s">
        <v>456</v>
      </c>
      <c r="C417" t="s">
        <v>55</v>
      </c>
      <c r="D417" t="s">
        <v>56</v>
      </c>
      <c r="E417" t="str">
        <f t="shared" si="513"/>
        <v>sc.none</v>
      </c>
      <c r="F417" t="s">
        <v>24</v>
      </c>
      <c r="I417" s="1">
        <v>0.24</v>
      </c>
      <c r="J417" t="s">
        <v>8358</v>
      </c>
      <c r="K417">
        <f t="shared" ref="K417:K480" si="554">SUMIF(E408:E421,"power.oepc",I408:I421)</f>
        <v>8.9700000000000006</v>
      </c>
    </row>
    <row r="418" spans="1:13">
      <c r="A418" t="s">
        <v>484</v>
      </c>
      <c r="B418" t="s">
        <v>456</v>
      </c>
      <c r="C418" t="s">
        <v>58</v>
      </c>
      <c r="D418" t="s">
        <v>59</v>
      </c>
      <c r="E418" t="str">
        <f t="shared" si="513"/>
        <v>tso.cav11</v>
      </c>
      <c r="F418" t="s">
        <v>17</v>
      </c>
      <c r="G418">
        <v>148.541666666667</v>
      </c>
      <c r="H418">
        <v>0.24</v>
      </c>
      <c r="I418" s="1">
        <v>35.65</v>
      </c>
      <c r="J418" t="s">
        <v>8359</v>
      </c>
      <c r="K418">
        <f t="shared" ref="K418:K481" si="555">SUMIF(E408:E421,"tso.opt",I408:I421)</f>
        <v>0.12</v>
      </c>
      <c r="L418" t="s">
        <v>30</v>
      </c>
      <c r="M418">
        <f t="shared" ref="M418:M481" si="556">K410/K418</f>
        <v>0.91666666666666674</v>
      </c>
    </row>
    <row r="419" spans="1:13">
      <c r="A419" t="s">
        <v>503</v>
      </c>
      <c r="B419" t="s">
        <v>456</v>
      </c>
      <c r="C419" t="s">
        <v>58</v>
      </c>
      <c r="D419" t="s">
        <v>16</v>
      </c>
      <c r="E419" t="str">
        <f t="shared" si="513"/>
        <v>tso.full</v>
      </c>
      <c r="F419" t="s">
        <v>24</v>
      </c>
      <c r="G419">
        <v>0.45833333333333298</v>
      </c>
      <c r="H419">
        <v>0.24</v>
      </c>
      <c r="I419" s="1">
        <v>0.11</v>
      </c>
      <c r="J419" t="s">
        <v>8360</v>
      </c>
      <c r="K419">
        <f t="shared" ref="K419:K482" si="557">SUMIF(E408:E421,"pso.opt",I408:I421)</f>
        <v>0.15</v>
      </c>
      <c r="L419" t="s">
        <v>33</v>
      </c>
      <c r="M419">
        <f t="shared" si="556"/>
        <v>0.8666666666666667</v>
      </c>
    </row>
    <row r="420" spans="1:13">
      <c r="A420" t="s">
        <v>504</v>
      </c>
      <c r="B420" t="s">
        <v>456</v>
      </c>
      <c r="C420" t="s">
        <v>58</v>
      </c>
      <c r="D420" t="s">
        <v>19</v>
      </c>
      <c r="E420" t="str">
        <f t="shared" si="513"/>
        <v>tso.oepc</v>
      </c>
      <c r="F420" t="s">
        <v>24</v>
      </c>
      <c r="G420">
        <v>0.54166666666666696</v>
      </c>
      <c r="H420">
        <v>0.24</v>
      </c>
      <c r="I420" s="1">
        <v>0.13</v>
      </c>
      <c r="J420" t="s">
        <v>8361</v>
      </c>
      <c r="K420">
        <f t="shared" ref="K420:K483" si="558">SUMIF(E408:E421,"rmo.opt",I408:I421)</f>
        <v>0.1</v>
      </c>
      <c r="L420" t="s">
        <v>32</v>
      </c>
      <c r="M420">
        <f t="shared" si="556"/>
        <v>1.3</v>
      </c>
    </row>
    <row r="421" spans="1:13">
      <c r="A421" t="s">
        <v>505</v>
      </c>
      <c r="B421" t="s">
        <v>456</v>
      </c>
      <c r="C421" t="s">
        <v>58</v>
      </c>
      <c r="D421" t="s">
        <v>21</v>
      </c>
      <c r="E421" t="str">
        <f t="shared" si="513"/>
        <v>tso.opt</v>
      </c>
      <c r="F421" t="s">
        <v>24</v>
      </c>
      <c r="G421">
        <v>0.5</v>
      </c>
      <c r="H421">
        <v>0.24</v>
      </c>
      <c r="I421" s="1">
        <v>0.12</v>
      </c>
      <c r="J421" t="s">
        <v>8362</v>
      </c>
      <c r="K421">
        <f t="shared" ref="K421:K484" si="559">SUMIF(E408:E421,"power.opt",I408:I421)</f>
        <v>8.27</v>
      </c>
      <c r="L421" t="s">
        <v>31</v>
      </c>
      <c r="M421">
        <f t="shared" si="556"/>
        <v>24.70253929866989</v>
      </c>
    </row>
    <row r="422" spans="1:13">
      <c r="A422" t="s">
        <v>472</v>
      </c>
      <c r="B422" t="s">
        <v>473</v>
      </c>
      <c r="C422" t="s">
        <v>15</v>
      </c>
      <c r="D422" t="s">
        <v>16</v>
      </c>
      <c r="E422" t="str">
        <f t="shared" si="513"/>
        <v>power.full</v>
      </c>
      <c r="F422" t="s">
        <v>17</v>
      </c>
      <c r="G422">
        <v>149.15384615384599</v>
      </c>
      <c r="H422">
        <v>0.13</v>
      </c>
      <c r="I422" s="1">
        <v>19.39</v>
      </c>
      <c r="L422" t="s">
        <v>8363</v>
      </c>
      <c r="M422">
        <f t="shared" ref="M422:M485" si="560">K423/K432</f>
        <v>398</v>
      </c>
    </row>
    <row r="423" spans="1:13">
      <c r="A423" t="s">
        <v>474</v>
      </c>
      <c r="B423" t="s">
        <v>473</v>
      </c>
      <c r="C423" t="s">
        <v>15</v>
      </c>
      <c r="D423" t="s">
        <v>19</v>
      </c>
      <c r="E423" t="str">
        <f t="shared" si="513"/>
        <v>power.oepc</v>
      </c>
      <c r="F423" t="s">
        <v>17</v>
      </c>
      <c r="G423">
        <v>41.076923076923102</v>
      </c>
      <c r="H423">
        <v>0.13</v>
      </c>
      <c r="I423" s="1">
        <v>5.34</v>
      </c>
      <c r="J423" t="s">
        <v>8333</v>
      </c>
      <c r="K423">
        <f t="shared" ref="K423:K486" si="561">SUMIF(E422:E435,"tso.cav11",I422:I435)</f>
        <v>35.82</v>
      </c>
      <c r="L423" t="s">
        <v>8364</v>
      </c>
      <c r="M423">
        <f t="shared" ref="M423:M486" si="562">K424/K428+K425/K429+K426/K430+K427/K431</f>
        <v>6.714419475655431</v>
      </c>
    </row>
    <row r="424" spans="1:13">
      <c r="A424" t="s">
        <v>475</v>
      </c>
      <c r="B424" t="s">
        <v>473</v>
      </c>
      <c r="C424" t="s">
        <v>15</v>
      </c>
      <c r="D424" t="s">
        <v>21</v>
      </c>
      <c r="E424" t="str">
        <f t="shared" si="513"/>
        <v>power.opt</v>
      </c>
      <c r="F424" t="s">
        <v>17</v>
      </c>
      <c r="G424">
        <v>40.846153846153797</v>
      </c>
      <c r="H424">
        <v>0.13</v>
      </c>
      <c r="I424" s="1">
        <v>5.31</v>
      </c>
      <c r="J424" t="s">
        <v>8335</v>
      </c>
      <c r="K424">
        <f t="shared" ref="K424:K487" si="563">SUMIF(E422:E435,"tso.full",I422:I435)</f>
        <v>0.12</v>
      </c>
      <c r="L424" t="s">
        <v>8365</v>
      </c>
      <c r="M424">
        <f t="shared" ref="M424:M487" si="564">K424/K432+K425/K433+K426/K434+K427/K435</f>
        <v>7.2099340866290014</v>
      </c>
    </row>
    <row r="425" spans="1:13">
      <c r="A425" t="s">
        <v>476</v>
      </c>
      <c r="B425" t="s">
        <v>473</v>
      </c>
      <c r="C425" t="s">
        <v>23</v>
      </c>
      <c r="D425" t="s">
        <v>16</v>
      </c>
      <c r="E425" t="str">
        <f t="shared" si="513"/>
        <v>pso.full</v>
      </c>
      <c r="F425" t="s">
        <v>24</v>
      </c>
      <c r="G425">
        <v>0.69230769230769196</v>
      </c>
      <c r="H425">
        <v>0.13</v>
      </c>
      <c r="I425" s="1">
        <v>0.09</v>
      </c>
      <c r="J425" t="s">
        <v>8336</v>
      </c>
      <c r="K425">
        <f t="shared" ref="K425:K488" si="565">SUMIF(E422:E435,"pso.full",I422:I435)</f>
        <v>0.09</v>
      </c>
      <c r="L425" t="s">
        <v>8369</v>
      </c>
      <c r="M425">
        <f t="shared" ref="M425:M488" si="566">K428/K432+K429/K433+K430/K434+K431/K435</f>
        <v>4.6056497175141242</v>
      </c>
    </row>
    <row r="426" spans="1:13">
      <c r="A426" t="s">
        <v>477</v>
      </c>
      <c r="B426" t="s">
        <v>473</v>
      </c>
      <c r="C426" t="s">
        <v>23</v>
      </c>
      <c r="D426" t="s">
        <v>19</v>
      </c>
      <c r="E426" t="str">
        <f t="shared" si="513"/>
        <v>pso.oepc</v>
      </c>
      <c r="F426" t="s">
        <v>24</v>
      </c>
      <c r="G426">
        <v>0.92307692307692302</v>
      </c>
      <c r="H426">
        <v>0.13</v>
      </c>
      <c r="I426" s="1">
        <v>0.12</v>
      </c>
      <c r="J426" t="s">
        <v>8353</v>
      </c>
      <c r="K426">
        <f t="shared" ref="K426:K489" si="567">SUMIF(E422:E435,"rmo.full",I422:I435)</f>
        <v>0.11</v>
      </c>
    </row>
    <row r="427" spans="1:13">
      <c r="A427" t="s">
        <v>496</v>
      </c>
      <c r="B427" t="s">
        <v>473</v>
      </c>
      <c r="C427" t="s">
        <v>23</v>
      </c>
      <c r="D427" t="s">
        <v>21</v>
      </c>
      <c r="E427" t="str">
        <f t="shared" si="513"/>
        <v>pso.opt</v>
      </c>
      <c r="F427" t="s">
        <v>24</v>
      </c>
      <c r="G427">
        <v>0.61538461538461497</v>
      </c>
      <c r="H427">
        <v>0.13</v>
      </c>
      <c r="I427" s="1">
        <v>0.08</v>
      </c>
      <c r="J427" t="s">
        <v>8354</v>
      </c>
      <c r="K427">
        <f t="shared" ref="K427:K490" si="568">SUMIF(E422:E435,"power.full",I422:I435)</f>
        <v>19.39</v>
      </c>
      <c r="L427" t="s">
        <v>26</v>
      </c>
      <c r="M427">
        <f t="shared" ref="M427:M490" si="569">K424/K428</f>
        <v>1.3333333333333333</v>
      </c>
    </row>
    <row r="428" spans="1:13">
      <c r="A428" t="s">
        <v>497</v>
      </c>
      <c r="B428" t="s">
        <v>473</v>
      </c>
      <c r="C428" t="s">
        <v>51</v>
      </c>
      <c r="D428" t="s">
        <v>16</v>
      </c>
      <c r="E428" t="str">
        <f t="shared" si="513"/>
        <v>rmo.full</v>
      </c>
      <c r="F428" t="s">
        <v>24</v>
      </c>
      <c r="G428">
        <v>0.84615384615384603</v>
      </c>
      <c r="H428">
        <v>0.13</v>
      </c>
      <c r="I428" s="1">
        <v>0.11</v>
      </c>
      <c r="J428" t="s">
        <v>8355</v>
      </c>
      <c r="K428">
        <f t="shared" ref="K428:K491" si="570">SUMIF(E422:E435,"tso.oepc",I422:I435)</f>
        <v>0.09</v>
      </c>
      <c r="L428" t="s">
        <v>27</v>
      </c>
      <c r="M428">
        <f t="shared" si="569"/>
        <v>0.75</v>
      </c>
    </row>
    <row r="429" spans="1:13">
      <c r="A429" t="s">
        <v>498</v>
      </c>
      <c r="B429" t="s">
        <v>473</v>
      </c>
      <c r="C429" t="s">
        <v>51</v>
      </c>
      <c r="D429" t="s">
        <v>19</v>
      </c>
      <c r="E429" t="str">
        <f t="shared" si="513"/>
        <v>rmo.oepc</v>
      </c>
      <c r="F429" t="s">
        <v>24</v>
      </c>
      <c r="G429">
        <v>0.84615384615384603</v>
      </c>
      <c r="H429">
        <v>0.13</v>
      </c>
      <c r="I429" s="1">
        <v>0.11</v>
      </c>
      <c r="J429" t="s">
        <v>8356</v>
      </c>
      <c r="K429">
        <f t="shared" ref="K429:K492" si="571">SUMIF(E422:E435,"pso.oepc",I422:I435)</f>
        <v>0.12</v>
      </c>
      <c r="L429" t="s">
        <v>28</v>
      </c>
      <c r="M429">
        <f t="shared" si="569"/>
        <v>1</v>
      </c>
    </row>
    <row r="430" spans="1:13">
      <c r="A430" t="s">
        <v>499</v>
      </c>
      <c r="B430" t="s">
        <v>473</v>
      </c>
      <c r="C430" t="s">
        <v>51</v>
      </c>
      <c r="D430" t="s">
        <v>21</v>
      </c>
      <c r="E430" t="str">
        <f t="shared" si="513"/>
        <v>rmo.opt</v>
      </c>
      <c r="F430" t="s">
        <v>24</v>
      </c>
      <c r="G430">
        <v>0.76923076923076905</v>
      </c>
      <c r="H430">
        <v>0.13</v>
      </c>
      <c r="I430" s="1">
        <v>0.1</v>
      </c>
      <c r="J430" t="s">
        <v>8357</v>
      </c>
      <c r="K430">
        <f t="shared" ref="K430:K493" si="572">SUMIF(E422:E435,"rmo.oepc",I422:I435)</f>
        <v>0.11</v>
      </c>
      <c r="L430" t="s">
        <v>29</v>
      </c>
      <c r="M430">
        <f t="shared" si="569"/>
        <v>3.6310861423220975</v>
      </c>
    </row>
    <row r="431" spans="1:13">
      <c r="A431" t="s">
        <v>500</v>
      </c>
      <c r="B431" t="s">
        <v>473</v>
      </c>
      <c r="C431" t="s">
        <v>55</v>
      </c>
      <c r="D431" t="s">
        <v>56</v>
      </c>
      <c r="E431" t="str">
        <f t="shared" si="513"/>
        <v>sc.none</v>
      </c>
      <c r="F431" t="s">
        <v>24</v>
      </c>
      <c r="I431" s="1">
        <v>0.13</v>
      </c>
      <c r="J431" t="s">
        <v>8358</v>
      </c>
      <c r="K431">
        <f t="shared" ref="K431:K494" si="573">SUMIF(E422:E435,"power.oepc",I422:I435)</f>
        <v>5.34</v>
      </c>
    </row>
    <row r="432" spans="1:13">
      <c r="A432" t="s">
        <v>501</v>
      </c>
      <c r="B432" t="s">
        <v>473</v>
      </c>
      <c r="C432" t="s">
        <v>58</v>
      </c>
      <c r="D432" t="s">
        <v>59</v>
      </c>
      <c r="E432" t="str">
        <f t="shared" si="513"/>
        <v>tso.cav11</v>
      </c>
      <c r="F432" t="s">
        <v>24</v>
      </c>
      <c r="G432">
        <v>275.538461538462</v>
      </c>
      <c r="H432">
        <v>0.13</v>
      </c>
      <c r="I432" s="1">
        <v>35.82</v>
      </c>
      <c r="J432" t="s">
        <v>8359</v>
      </c>
      <c r="K432">
        <f t="shared" ref="K432:K495" si="574">SUMIF(E422:E435,"tso.opt",I422:I435)</f>
        <v>0.09</v>
      </c>
      <c r="L432" t="s">
        <v>30</v>
      </c>
      <c r="M432">
        <f t="shared" ref="M432:M495" si="575">K424/K432</f>
        <v>1.3333333333333333</v>
      </c>
    </row>
    <row r="433" spans="1:13">
      <c r="A433" t="s">
        <v>502</v>
      </c>
      <c r="B433" t="s">
        <v>473</v>
      </c>
      <c r="C433" t="s">
        <v>58</v>
      </c>
      <c r="D433" t="s">
        <v>16</v>
      </c>
      <c r="E433" t="str">
        <f t="shared" si="513"/>
        <v>tso.full</v>
      </c>
      <c r="F433" t="s">
        <v>24</v>
      </c>
      <c r="G433">
        <v>0.92307692307692302</v>
      </c>
      <c r="H433">
        <v>0.13</v>
      </c>
      <c r="I433" s="1">
        <v>0.12</v>
      </c>
      <c r="J433" t="s">
        <v>8360</v>
      </c>
      <c r="K433">
        <f t="shared" ref="K433:K496" si="576">SUMIF(E422:E435,"pso.opt",I422:I435)</f>
        <v>0.08</v>
      </c>
      <c r="L433" t="s">
        <v>33</v>
      </c>
      <c r="M433">
        <f t="shared" si="575"/>
        <v>1.125</v>
      </c>
    </row>
    <row r="434" spans="1:13">
      <c r="A434" t="s">
        <v>522</v>
      </c>
      <c r="B434" t="s">
        <v>473</v>
      </c>
      <c r="C434" t="s">
        <v>58</v>
      </c>
      <c r="D434" t="s">
        <v>19</v>
      </c>
      <c r="E434" t="str">
        <f t="shared" si="513"/>
        <v>tso.oepc</v>
      </c>
      <c r="F434" t="s">
        <v>24</v>
      </c>
      <c r="G434">
        <v>0.69230769230769196</v>
      </c>
      <c r="H434">
        <v>0.13</v>
      </c>
      <c r="I434" s="1">
        <v>0.09</v>
      </c>
      <c r="J434" t="s">
        <v>8361</v>
      </c>
      <c r="K434">
        <f t="shared" ref="K434:K497" si="577">SUMIF(E422:E435,"rmo.opt",I422:I435)</f>
        <v>0.1</v>
      </c>
      <c r="L434" t="s">
        <v>32</v>
      </c>
      <c r="M434">
        <f t="shared" si="575"/>
        <v>1.0999999999999999</v>
      </c>
    </row>
    <row r="435" spans="1:13">
      <c r="A435" t="s">
        <v>489</v>
      </c>
      <c r="B435" t="s">
        <v>473</v>
      </c>
      <c r="C435" t="s">
        <v>58</v>
      </c>
      <c r="D435" t="s">
        <v>21</v>
      </c>
      <c r="E435" t="str">
        <f t="shared" si="513"/>
        <v>tso.opt</v>
      </c>
      <c r="F435" t="s">
        <v>24</v>
      </c>
      <c r="G435">
        <v>0.69230769230769196</v>
      </c>
      <c r="H435">
        <v>0.13</v>
      </c>
      <c r="I435" s="1">
        <v>0.09</v>
      </c>
      <c r="J435" t="s">
        <v>8362</v>
      </c>
      <c r="K435">
        <f t="shared" ref="K435:K498" si="578">SUMIF(E422:E435,"power.opt",I422:I435)</f>
        <v>5.31</v>
      </c>
      <c r="L435" t="s">
        <v>31</v>
      </c>
      <c r="M435">
        <f t="shared" si="575"/>
        <v>3.6516007532956691</v>
      </c>
    </row>
    <row r="436" spans="1:13">
      <c r="A436" t="s">
        <v>490</v>
      </c>
      <c r="B436" t="s">
        <v>491</v>
      </c>
      <c r="C436" t="s">
        <v>15</v>
      </c>
      <c r="D436" t="s">
        <v>16</v>
      </c>
      <c r="E436" t="str">
        <f t="shared" si="513"/>
        <v>power.full</v>
      </c>
      <c r="F436" t="s">
        <v>17</v>
      </c>
      <c r="G436">
        <v>172.09090909090901</v>
      </c>
      <c r="H436">
        <v>0.11</v>
      </c>
      <c r="I436" s="1">
        <v>18.93</v>
      </c>
      <c r="L436" t="s">
        <v>8363</v>
      </c>
      <c r="M436">
        <f t="shared" ref="M436:M499" si="579">K437/K446</f>
        <v>379.33333333333337</v>
      </c>
    </row>
    <row r="437" spans="1:13">
      <c r="A437" t="s">
        <v>492</v>
      </c>
      <c r="B437" t="s">
        <v>491</v>
      </c>
      <c r="C437" t="s">
        <v>15</v>
      </c>
      <c r="D437" t="s">
        <v>19</v>
      </c>
      <c r="E437" t="str">
        <f t="shared" si="513"/>
        <v>power.oepc</v>
      </c>
      <c r="F437" t="s">
        <v>17</v>
      </c>
      <c r="G437">
        <v>33.909090909090899</v>
      </c>
      <c r="H437">
        <v>0.11</v>
      </c>
      <c r="I437" s="1">
        <v>3.73</v>
      </c>
      <c r="J437" t="s">
        <v>8333</v>
      </c>
      <c r="K437">
        <f t="shared" ref="K437:K500" si="580">SUMIF(E436:E449,"tso.cav11",I436:I449)</f>
        <v>34.14</v>
      </c>
      <c r="L437" t="s">
        <v>8364</v>
      </c>
      <c r="M437">
        <f t="shared" ref="M437:M500" si="581">K438/K442+K439/K443+K440/K444+K441/K445</f>
        <v>8.2972892463509087</v>
      </c>
    </row>
    <row r="438" spans="1:13">
      <c r="A438" t="s">
        <v>493</v>
      </c>
      <c r="B438" t="s">
        <v>491</v>
      </c>
      <c r="C438" t="s">
        <v>15</v>
      </c>
      <c r="D438" t="s">
        <v>21</v>
      </c>
      <c r="E438" t="str">
        <f t="shared" si="513"/>
        <v>power.opt</v>
      </c>
      <c r="F438" t="s">
        <v>17</v>
      </c>
      <c r="G438">
        <v>32</v>
      </c>
      <c r="H438">
        <v>0.11</v>
      </c>
      <c r="I438" s="1">
        <v>3.52</v>
      </c>
      <c r="J438" t="s">
        <v>8335</v>
      </c>
      <c r="K438">
        <f t="shared" ref="K438:K501" si="582">SUMIF(E436:E449,"tso.full",I436:I449)</f>
        <v>0.09</v>
      </c>
      <c r="L438" t="s">
        <v>8365</v>
      </c>
      <c r="M438">
        <f t="shared" ref="M438:M501" si="583">K438/K446+K439/K447+K440/K448+K441/K449</f>
        <v>8.2778409090909086</v>
      </c>
    </row>
    <row r="439" spans="1:13">
      <c r="A439" t="s">
        <v>494</v>
      </c>
      <c r="B439" t="s">
        <v>491</v>
      </c>
      <c r="C439" t="s">
        <v>23</v>
      </c>
      <c r="D439" t="s">
        <v>16</v>
      </c>
      <c r="E439" t="str">
        <f t="shared" si="513"/>
        <v>pso.full</v>
      </c>
      <c r="F439" t="s">
        <v>24</v>
      </c>
      <c r="G439">
        <v>0.81818181818181801</v>
      </c>
      <c r="H439">
        <v>0.11</v>
      </c>
      <c r="I439" s="1">
        <v>0.09</v>
      </c>
      <c r="J439" t="s">
        <v>8336</v>
      </c>
      <c r="K439">
        <f t="shared" ref="K439:K502" si="584">SUMIF(E436:E449,"pso.full",I436:I449)</f>
        <v>0.09</v>
      </c>
      <c r="L439" t="s">
        <v>8369</v>
      </c>
      <c r="M439">
        <f t="shared" ref="M439:M502" si="585">K442/K446+K443/K447+K444/K448+K445/K449</f>
        <v>3.7778409090909086</v>
      </c>
    </row>
    <row r="440" spans="1:13">
      <c r="A440" t="s">
        <v>495</v>
      </c>
      <c r="B440" t="s">
        <v>491</v>
      </c>
      <c r="C440" t="s">
        <v>23</v>
      </c>
      <c r="D440" t="s">
        <v>19</v>
      </c>
      <c r="E440" t="str">
        <f t="shared" si="513"/>
        <v>pso.oepc</v>
      </c>
      <c r="F440" t="s">
        <v>24</v>
      </c>
      <c r="G440">
        <v>0.81818181818181801</v>
      </c>
      <c r="H440">
        <v>0.11</v>
      </c>
      <c r="I440" s="1">
        <v>0.09</v>
      </c>
      <c r="J440" t="s">
        <v>8353</v>
      </c>
      <c r="K440">
        <f t="shared" ref="K440:K503" si="586">SUMIF(E436:E449,"rmo.full",I436:I449)</f>
        <v>0.11</v>
      </c>
    </row>
    <row r="441" spans="1:13">
      <c r="A441" t="s">
        <v>514</v>
      </c>
      <c r="B441" t="s">
        <v>491</v>
      </c>
      <c r="C441" t="s">
        <v>23</v>
      </c>
      <c r="D441" t="s">
        <v>21</v>
      </c>
      <c r="E441" t="str">
        <f t="shared" si="513"/>
        <v>pso.opt</v>
      </c>
      <c r="F441" t="s">
        <v>24</v>
      </c>
      <c r="G441">
        <v>0.90909090909090895</v>
      </c>
      <c r="H441">
        <v>0.11</v>
      </c>
      <c r="I441" s="1">
        <v>0.1</v>
      </c>
      <c r="J441" t="s">
        <v>8354</v>
      </c>
      <c r="K441">
        <f t="shared" ref="K441:K504" si="587">SUMIF(E436:E449,"power.full",I436:I449)</f>
        <v>18.93</v>
      </c>
      <c r="L441" t="s">
        <v>26</v>
      </c>
      <c r="M441">
        <f t="shared" ref="M441:M504" si="588">K438/K442</f>
        <v>1</v>
      </c>
    </row>
    <row r="442" spans="1:13">
      <c r="A442" t="s">
        <v>515</v>
      </c>
      <c r="B442" t="s">
        <v>491</v>
      </c>
      <c r="C442" t="s">
        <v>51</v>
      </c>
      <c r="D442" t="s">
        <v>16</v>
      </c>
      <c r="E442" t="str">
        <f t="shared" si="513"/>
        <v>rmo.full</v>
      </c>
      <c r="F442" t="s">
        <v>24</v>
      </c>
      <c r="G442">
        <v>1</v>
      </c>
      <c r="H442">
        <v>0.11</v>
      </c>
      <c r="I442" s="1">
        <v>0.11</v>
      </c>
      <c r="J442" t="s">
        <v>8355</v>
      </c>
      <c r="K442">
        <f t="shared" ref="K442:K505" si="589">SUMIF(E436:E449,"tso.oepc",I436:I449)</f>
        <v>0.09</v>
      </c>
      <c r="L442" t="s">
        <v>27</v>
      </c>
      <c r="M442">
        <f t="shared" si="588"/>
        <v>1</v>
      </c>
    </row>
    <row r="443" spans="1:13">
      <c r="A443" t="s">
        <v>516</v>
      </c>
      <c r="B443" t="s">
        <v>491</v>
      </c>
      <c r="C443" t="s">
        <v>51</v>
      </c>
      <c r="D443" t="s">
        <v>19</v>
      </c>
      <c r="E443" t="str">
        <f t="shared" si="513"/>
        <v>rmo.oepc</v>
      </c>
      <c r="F443" t="s">
        <v>24</v>
      </c>
      <c r="G443">
        <v>0.81818181818181801</v>
      </c>
      <c r="H443">
        <v>0.11</v>
      </c>
      <c r="I443" s="1">
        <v>0.09</v>
      </c>
      <c r="J443" t="s">
        <v>8356</v>
      </c>
      <c r="K443">
        <f t="shared" ref="K443:K506" si="590">SUMIF(E436:E449,"pso.oepc",I436:I449)</f>
        <v>0.09</v>
      </c>
      <c r="L443" t="s">
        <v>28</v>
      </c>
      <c r="M443">
        <f t="shared" si="588"/>
        <v>1.2222222222222223</v>
      </c>
    </row>
    <row r="444" spans="1:13">
      <c r="A444" t="s">
        <v>517</v>
      </c>
      <c r="B444" t="s">
        <v>491</v>
      </c>
      <c r="C444" t="s">
        <v>51</v>
      </c>
      <c r="D444" t="s">
        <v>21</v>
      </c>
      <c r="E444" t="str">
        <f t="shared" si="513"/>
        <v>rmo.opt</v>
      </c>
      <c r="F444" t="s">
        <v>24</v>
      </c>
      <c r="G444">
        <v>1</v>
      </c>
      <c r="H444">
        <v>0.11</v>
      </c>
      <c r="I444" s="1">
        <v>0.11</v>
      </c>
      <c r="J444" t="s">
        <v>8357</v>
      </c>
      <c r="K444">
        <f t="shared" ref="K444:K507" si="591">SUMIF(E436:E449,"rmo.oepc",I436:I449)</f>
        <v>0.09</v>
      </c>
      <c r="L444" t="s">
        <v>29</v>
      </c>
      <c r="M444">
        <f t="shared" si="588"/>
        <v>5.0750670241286864</v>
      </c>
    </row>
    <row r="445" spans="1:13">
      <c r="A445" t="s">
        <v>518</v>
      </c>
      <c r="B445" t="s">
        <v>491</v>
      </c>
      <c r="C445" t="s">
        <v>55</v>
      </c>
      <c r="D445" t="s">
        <v>56</v>
      </c>
      <c r="E445" t="str">
        <f t="shared" si="513"/>
        <v>sc.none</v>
      </c>
      <c r="F445" t="s">
        <v>24</v>
      </c>
      <c r="I445" s="1">
        <v>0.11</v>
      </c>
      <c r="J445" t="s">
        <v>8358</v>
      </c>
      <c r="K445">
        <f t="shared" ref="K445:K508" si="592">SUMIF(E436:E449,"power.oepc",I436:I449)</f>
        <v>3.73</v>
      </c>
    </row>
    <row r="446" spans="1:13">
      <c r="A446" t="s">
        <v>519</v>
      </c>
      <c r="B446" t="s">
        <v>491</v>
      </c>
      <c r="C446" t="s">
        <v>58</v>
      </c>
      <c r="D446" t="s">
        <v>59</v>
      </c>
      <c r="E446" t="str">
        <f t="shared" si="513"/>
        <v>tso.cav11</v>
      </c>
      <c r="F446" t="s">
        <v>24</v>
      </c>
      <c r="G446">
        <v>310.36363636363598</v>
      </c>
      <c r="H446">
        <v>0.11</v>
      </c>
      <c r="I446" s="1">
        <v>34.14</v>
      </c>
      <c r="J446" t="s">
        <v>8359</v>
      </c>
      <c r="K446">
        <f t="shared" ref="K446:K509" si="593">SUMIF(E436:E449,"tso.opt",I436:I449)</f>
        <v>0.09</v>
      </c>
      <c r="L446" t="s">
        <v>30</v>
      </c>
      <c r="M446">
        <f t="shared" ref="M446:M509" si="594">K438/K446</f>
        <v>1</v>
      </c>
    </row>
    <row r="447" spans="1:13">
      <c r="A447" t="s">
        <v>520</v>
      </c>
      <c r="B447" t="s">
        <v>491</v>
      </c>
      <c r="C447" t="s">
        <v>58</v>
      </c>
      <c r="D447" t="s">
        <v>16</v>
      </c>
      <c r="E447" t="str">
        <f t="shared" si="513"/>
        <v>tso.full</v>
      </c>
      <c r="F447" t="s">
        <v>24</v>
      </c>
      <c r="G447">
        <v>0.81818181818181801</v>
      </c>
      <c r="H447">
        <v>0.11</v>
      </c>
      <c r="I447" s="1">
        <v>0.09</v>
      </c>
      <c r="J447" t="s">
        <v>8360</v>
      </c>
      <c r="K447">
        <f t="shared" ref="K447:K510" si="595">SUMIF(E436:E449,"pso.opt",I436:I449)</f>
        <v>0.1</v>
      </c>
      <c r="L447" t="s">
        <v>33</v>
      </c>
      <c r="M447">
        <f t="shared" si="594"/>
        <v>0.89999999999999991</v>
      </c>
    </row>
    <row r="448" spans="1:13">
      <c r="A448" t="s">
        <v>521</v>
      </c>
      <c r="B448" t="s">
        <v>491</v>
      </c>
      <c r="C448" t="s">
        <v>58</v>
      </c>
      <c r="D448" t="s">
        <v>19</v>
      </c>
      <c r="E448" t="str">
        <f t="shared" si="513"/>
        <v>tso.oepc</v>
      </c>
      <c r="F448" t="s">
        <v>24</v>
      </c>
      <c r="G448">
        <v>0.81818181818181801</v>
      </c>
      <c r="H448">
        <v>0.11</v>
      </c>
      <c r="I448" s="1">
        <v>0.09</v>
      </c>
      <c r="J448" t="s">
        <v>8361</v>
      </c>
      <c r="K448">
        <f t="shared" ref="K448:K511" si="596">SUMIF(E436:E449,"rmo.opt",I436:I449)</f>
        <v>0.11</v>
      </c>
      <c r="L448" t="s">
        <v>32</v>
      </c>
      <c r="M448">
        <f t="shared" si="594"/>
        <v>1</v>
      </c>
    </row>
    <row r="449" spans="1:13">
      <c r="A449" t="s">
        <v>506</v>
      </c>
      <c r="B449" t="s">
        <v>491</v>
      </c>
      <c r="C449" t="s">
        <v>58</v>
      </c>
      <c r="D449" t="s">
        <v>21</v>
      </c>
      <c r="E449" t="str">
        <f t="shared" si="513"/>
        <v>tso.opt</v>
      </c>
      <c r="F449" t="s">
        <v>24</v>
      </c>
      <c r="G449">
        <v>0.81818181818181801</v>
      </c>
      <c r="H449">
        <v>0.11</v>
      </c>
      <c r="I449" s="1">
        <v>0.09</v>
      </c>
      <c r="J449" t="s">
        <v>8362</v>
      </c>
      <c r="K449">
        <f t="shared" ref="K449:K512" si="597">SUMIF(E436:E449,"power.opt",I436:I449)</f>
        <v>3.52</v>
      </c>
      <c r="L449" t="s">
        <v>31</v>
      </c>
      <c r="M449">
        <f t="shared" si="594"/>
        <v>5.3778409090909092</v>
      </c>
    </row>
    <row r="450" spans="1:13">
      <c r="A450" t="s">
        <v>507</v>
      </c>
      <c r="B450" t="s">
        <v>508</v>
      </c>
      <c r="C450" t="s">
        <v>15</v>
      </c>
      <c r="D450" t="s">
        <v>16</v>
      </c>
      <c r="E450" t="str">
        <f t="shared" si="513"/>
        <v>power.full</v>
      </c>
      <c r="F450" t="s">
        <v>17</v>
      </c>
      <c r="G450">
        <v>206.625</v>
      </c>
      <c r="H450">
        <v>0.08</v>
      </c>
      <c r="I450" s="1">
        <v>16.53</v>
      </c>
      <c r="L450" t="s">
        <v>8363</v>
      </c>
      <c r="M450">
        <f t="shared" ref="M450:M513" si="598">K451/K460</f>
        <v>338.9</v>
      </c>
    </row>
    <row r="451" spans="1:13">
      <c r="A451" t="s">
        <v>509</v>
      </c>
      <c r="B451" t="s">
        <v>508</v>
      </c>
      <c r="C451" t="s">
        <v>15</v>
      </c>
      <c r="D451" t="s">
        <v>19</v>
      </c>
      <c r="E451" t="str">
        <f t="shared" ref="E451:E514" si="599">CONCATENATE(C451,".",D451)</f>
        <v>power.oepc</v>
      </c>
      <c r="F451" t="s">
        <v>17</v>
      </c>
      <c r="G451">
        <v>58.125</v>
      </c>
      <c r="H451">
        <v>0.08</v>
      </c>
      <c r="I451" s="1">
        <v>4.6500000000000004</v>
      </c>
      <c r="J451" t="s">
        <v>8333</v>
      </c>
      <c r="K451">
        <f t="shared" ref="K451:K514" si="600">SUMIF(E450:E463,"tso.cav11",I450:I463)</f>
        <v>33.89</v>
      </c>
      <c r="L451" t="s">
        <v>8364</v>
      </c>
      <c r="M451">
        <f t="shared" ref="M451:M514" si="601">K452/K456+K453/K457+K454/K458+K455/K459</f>
        <v>6.5965053763440862</v>
      </c>
    </row>
    <row r="452" spans="1:13">
      <c r="A452" t="s">
        <v>510</v>
      </c>
      <c r="B452" t="s">
        <v>508</v>
      </c>
      <c r="C452" t="s">
        <v>15</v>
      </c>
      <c r="D452" t="s">
        <v>21</v>
      </c>
      <c r="E452" t="str">
        <f t="shared" si="599"/>
        <v>power.opt</v>
      </c>
      <c r="F452" t="s">
        <v>17</v>
      </c>
      <c r="G452">
        <v>61.375</v>
      </c>
      <c r="H452">
        <v>0.08</v>
      </c>
      <c r="I452" s="1">
        <v>4.91</v>
      </c>
      <c r="J452" t="s">
        <v>8335</v>
      </c>
      <c r="K452">
        <f t="shared" ref="K452:K515" si="602">SUMIF(E450:E463,"tso.full",I450:I463)</f>
        <v>0.09</v>
      </c>
      <c r="L452" t="s">
        <v>8365</v>
      </c>
      <c r="M452">
        <f t="shared" ref="M452:M515" si="603">K452/K460+K453/K461+K454/K462+K455/K463</f>
        <v>6.3688715052768003</v>
      </c>
    </row>
    <row r="453" spans="1:13">
      <c r="A453" t="s">
        <v>511</v>
      </c>
      <c r="B453" t="s">
        <v>508</v>
      </c>
      <c r="C453" t="s">
        <v>23</v>
      </c>
      <c r="D453" t="s">
        <v>16</v>
      </c>
      <c r="E453" t="str">
        <f t="shared" si="599"/>
        <v>pso.full</v>
      </c>
      <c r="F453" t="s">
        <v>24</v>
      </c>
      <c r="G453">
        <v>1.375</v>
      </c>
      <c r="H453">
        <v>0.08</v>
      </c>
      <c r="I453" s="1">
        <v>0.11</v>
      </c>
      <c r="J453" t="s">
        <v>8336</v>
      </c>
      <c r="K453">
        <f t="shared" ref="K453:K516" si="604">SUMIF(E450:E463,"pso.full",I450:I463)</f>
        <v>0.11</v>
      </c>
      <c r="L453" t="s">
        <v>8369</v>
      </c>
      <c r="M453">
        <f t="shared" ref="M453:M516" si="605">K456/K460+K457/K461+K458/K462+K459/K463</f>
        <v>3.974319570449917</v>
      </c>
    </row>
    <row r="454" spans="1:13">
      <c r="A454" t="s">
        <v>512</v>
      </c>
      <c r="B454" t="s">
        <v>508</v>
      </c>
      <c r="C454" t="s">
        <v>23</v>
      </c>
      <c r="D454" t="s">
        <v>19</v>
      </c>
      <c r="E454" t="str">
        <f t="shared" si="599"/>
        <v>pso.oepc</v>
      </c>
      <c r="F454" t="s">
        <v>24</v>
      </c>
      <c r="G454">
        <v>1.5</v>
      </c>
      <c r="H454">
        <v>0.08</v>
      </c>
      <c r="I454" s="1">
        <v>0.12</v>
      </c>
      <c r="J454" t="s">
        <v>8353</v>
      </c>
      <c r="K454">
        <f t="shared" ref="K454:K517" si="606">SUMIF(E450:E463,"rmo.full",I450:I463)</f>
        <v>0.08</v>
      </c>
    </row>
    <row r="455" spans="1:13">
      <c r="A455" t="s">
        <v>513</v>
      </c>
      <c r="B455" t="s">
        <v>508</v>
      </c>
      <c r="C455" t="s">
        <v>23</v>
      </c>
      <c r="D455" t="s">
        <v>21</v>
      </c>
      <c r="E455" t="str">
        <f t="shared" si="599"/>
        <v>pso.opt</v>
      </c>
      <c r="F455" t="s">
        <v>24</v>
      </c>
      <c r="G455">
        <v>1</v>
      </c>
      <c r="H455">
        <v>0.08</v>
      </c>
      <c r="I455" s="1">
        <v>0.08</v>
      </c>
      <c r="J455" t="s">
        <v>8354</v>
      </c>
      <c r="K455">
        <f t="shared" ref="K455:K518" si="607">SUMIF(E450:E463,"power.full",I450:I463)</f>
        <v>16.53</v>
      </c>
      <c r="L455" t="s">
        <v>26</v>
      </c>
      <c r="M455">
        <f t="shared" ref="M455:M518" si="608">K452/K456</f>
        <v>1.125</v>
      </c>
    </row>
    <row r="456" spans="1:13">
      <c r="A456" t="s">
        <v>534</v>
      </c>
      <c r="B456" t="s">
        <v>508</v>
      </c>
      <c r="C456" t="s">
        <v>51</v>
      </c>
      <c r="D456" t="s">
        <v>16</v>
      </c>
      <c r="E456" t="str">
        <f t="shared" si="599"/>
        <v>rmo.full</v>
      </c>
      <c r="F456" t="s">
        <v>24</v>
      </c>
      <c r="G456">
        <v>1</v>
      </c>
      <c r="H456">
        <v>0.08</v>
      </c>
      <c r="I456" s="1">
        <v>0.08</v>
      </c>
      <c r="J456" t="s">
        <v>8355</v>
      </c>
      <c r="K456">
        <f t="shared" ref="K456:K519" si="609">SUMIF(E450:E463,"tso.oepc",I450:I463)</f>
        <v>0.08</v>
      </c>
      <c r="L456" t="s">
        <v>27</v>
      </c>
      <c r="M456">
        <f t="shared" si="608"/>
        <v>0.91666666666666674</v>
      </c>
    </row>
    <row r="457" spans="1:13">
      <c r="A457" t="s">
        <v>535</v>
      </c>
      <c r="B457" t="s">
        <v>508</v>
      </c>
      <c r="C457" t="s">
        <v>51</v>
      </c>
      <c r="D457" t="s">
        <v>19</v>
      </c>
      <c r="E457" t="str">
        <f t="shared" si="599"/>
        <v>rmo.oepc</v>
      </c>
      <c r="F457" t="s">
        <v>24</v>
      </c>
      <c r="G457">
        <v>1</v>
      </c>
      <c r="H457">
        <v>0.08</v>
      </c>
      <c r="I457" s="1">
        <v>0.08</v>
      </c>
      <c r="J457" t="s">
        <v>8356</v>
      </c>
      <c r="K457">
        <f t="shared" ref="K457:K520" si="610">SUMIF(E450:E463,"pso.oepc",I450:I463)</f>
        <v>0.12</v>
      </c>
      <c r="L457" t="s">
        <v>28</v>
      </c>
      <c r="M457">
        <f t="shared" si="608"/>
        <v>1</v>
      </c>
    </row>
    <row r="458" spans="1:13">
      <c r="A458" t="s">
        <v>536</v>
      </c>
      <c r="B458" t="s">
        <v>508</v>
      </c>
      <c r="C458" t="s">
        <v>51</v>
      </c>
      <c r="D458" t="s">
        <v>21</v>
      </c>
      <c r="E458" t="str">
        <f t="shared" si="599"/>
        <v>rmo.opt</v>
      </c>
      <c r="F458" t="s">
        <v>24</v>
      </c>
      <c r="G458">
        <v>1.375</v>
      </c>
      <c r="H458">
        <v>0.08</v>
      </c>
      <c r="I458" s="1">
        <v>0.11</v>
      </c>
      <c r="J458" t="s">
        <v>8357</v>
      </c>
      <c r="K458">
        <f t="shared" ref="K458:K521" si="611">SUMIF(E450:E463,"rmo.oepc",I450:I463)</f>
        <v>0.08</v>
      </c>
      <c r="L458" t="s">
        <v>29</v>
      </c>
      <c r="M458">
        <f t="shared" si="608"/>
        <v>3.5548387096774192</v>
      </c>
    </row>
    <row r="459" spans="1:13">
      <c r="A459" t="s">
        <v>537</v>
      </c>
      <c r="B459" t="s">
        <v>508</v>
      </c>
      <c r="C459" t="s">
        <v>55</v>
      </c>
      <c r="D459" t="s">
        <v>56</v>
      </c>
      <c r="E459" t="str">
        <f t="shared" si="599"/>
        <v>sc.none</v>
      </c>
      <c r="F459" t="s">
        <v>24</v>
      </c>
      <c r="I459" s="1">
        <v>0.08</v>
      </c>
      <c r="J459" t="s">
        <v>8358</v>
      </c>
      <c r="K459">
        <f t="shared" ref="K459:K522" si="612">SUMIF(E450:E463,"power.oepc",I450:I463)</f>
        <v>4.6500000000000004</v>
      </c>
    </row>
    <row r="460" spans="1:13">
      <c r="A460" t="s">
        <v>538</v>
      </c>
      <c r="B460" t="s">
        <v>508</v>
      </c>
      <c r="C460" t="s">
        <v>58</v>
      </c>
      <c r="D460" t="s">
        <v>59</v>
      </c>
      <c r="E460" t="str">
        <f t="shared" si="599"/>
        <v>tso.cav11</v>
      </c>
      <c r="F460" t="s">
        <v>24</v>
      </c>
      <c r="G460">
        <v>423.625</v>
      </c>
      <c r="H460">
        <v>0.08</v>
      </c>
      <c r="I460" s="1">
        <v>33.89</v>
      </c>
      <c r="J460" t="s">
        <v>8359</v>
      </c>
      <c r="K460">
        <f t="shared" ref="K460:K523" si="613">SUMIF(E450:E463,"tso.opt",I450:I463)</f>
        <v>0.1</v>
      </c>
      <c r="L460" t="s">
        <v>30</v>
      </c>
      <c r="M460">
        <f t="shared" ref="M460:M523" si="614">K452/K460</f>
        <v>0.89999999999999991</v>
      </c>
    </row>
    <row r="461" spans="1:13">
      <c r="A461" t="s">
        <v>539</v>
      </c>
      <c r="B461" t="s">
        <v>508</v>
      </c>
      <c r="C461" t="s">
        <v>58</v>
      </c>
      <c r="D461" t="s">
        <v>16</v>
      </c>
      <c r="E461" t="str">
        <f t="shared" si="599"/>
        <v>tso.full</v>
      </c>
      <c r="F461" t="s">
        <v>24</v>
      </c>
      <c r="G461">
        <v>1.125</v>
      </c>
      <c r="H461">
        <v>0.08</v>
      </c>
      <c r="I461" s="1">
        <v>0.09</v>
      </c>
      <c r="J461" t="s">
        <v>8360</v>
      </c>
      <c r="K461">
        <f t="shared" ref="K461:K524" si="615">SUMIF(E450:E463,"pso.opt",I450:I463)</f>
        <v>0.08</v>
      </c>
      <c r="L461" t="s">
        <v>33</v>
      </c>
      <c r="M461">
        <f t="shared" si="614"/>
        <v>1.375</v>
      </c>
    </row>
    <row r="462" spans="1:13">
      <c r="A462" t="s">
        <v>540</v>
      </c>
      <c r="B462" t="s">
        <v>508</v>
      </c>
      <c r="C462" t="s">
        <v>58</v>
      </c>
      <c r="D462" t="s">
        <v>19</v>
      </c>
      <c r="E462" t="str">
        <f t="shared" si="599"/>
        <v>tso.oepc</v>
      </c>
      <c r="F462" t="s">
        <v>24</v>
      </c>
      <c r="G462">
        <v>1</v>
      </c>
      <c r="H462">
        <v>0.08</v>
      </c>
      <c r="I462" s="1">
        <v>0.08</v>
      </c>
      <c r="J462" t="s">
        <v>8361</v>
      </c>
      <c r="K462">
        <f t="shared" ref="K462:K525" si="616">SUMIF(E450:E463,"rmo.opt",I450:I463)</f>
        <v>0.11</v>
      </c>
      <c r="L462" t="s">
        <v>32</v>
      </c>
      <c r="M462">
        <f t="shared" si="614"/>
        <v>0.72727272727272729</v>
      </c>
    </row>
    <row r="463" spans="1:13">
      <c r="A463" t="s">
        <v>541</v>
      </c>
      <c r="B463" t="s">
        <v>508</v>
      </c>
      <c r="C463" t="s">
        <v>58</v>
      </c>
      <c r="D463" t="s">
        <v>21</v>
      </c>
      <c r="E463" t="str">
        <f t="shared" si="599"/>
        <v>tso.opt</v>
      </c>
      <c r="F463" t="s">
        <v>24</v>
      </c>
      <c r="G463">
        <v>1.25</v>
      </c>
      <c r="H463">
        <v>0.08</v>
      </c>
      <c r="I463" s="1">
        <v>0.1</v>
      </c>
      <c r="J463" t="s">
        <v>8362</v>
      </c>
      <c r="K463">
        <f t="shared" ref="K463:K526" si="617">SUMIF(E450:E463,"power.opt",I450:I463)</f>
        <v>4.91</v>
      </c>
      <c r="L463" t="s">
        <v>31</v>
      </c>
      <c r="M463">
        <f t="shared" si="614"/>
        <v>3.3665987780040734</v>
      </c>
    </row>
    <row r="464" spans="1:13">
      <c r="A464" t="s">
        <v>526</v>
      </c>
      <c r="B464" t="s">
        <v>527</v>
      </c>
      <c r="C464" t="s">
        <v>15</v>
      </c>
      <c r="D464" t="s">
        <v>16</v>
      </c>
      <c r="E464" t="str">
        <f t="shared" si="599"/>
        <v>power.full</v>
      </c>
      <c r="F464" t="s">
        <v>17</v>
      </c>
      <c r="G464">
        <v>238.5</v>
      </c>
      <c r="H464">
        <v>0.06</v>
      </c>
      <c r="I464" s="1">
        <v>14.31</v>
      </c>
      <c r="L464" t="s">
        <v>8363</v>
      </c>
      <c r="M464">
        <f t="shared" ref="M464:M527" si="618">K465/K474</f>
        <v>9.4646464646464636</v>
      </c>
    </row>
    <row r="465" spans="1:13">
      <c r="A465" t="s">
        <v>528</v>
      </c>
      <c r="B465" t="s">
        <v>527</v>
      </c>
      <c r="C465" t="s">
        <v>15</v>
      </c>
      <c r="D465" t="s">
        <v>19</v>
      </c>
      <c r="E465" t="str">
        <f t="shared" si="599"/>
        <v>power.oepc</v>
      </c>
      <c r="F465" t="s">
        <v>17</v>
      </c>
      <c r="G465">
        <v>28.6666666666667</v>
      </c>
      <c r="H465">
        <v>0.06</v>
      </c>
      <c r="I465" s="1">
        <v>1.72</v>
      </c>
      <c r="J465" t="s">
        <v>8333</v>
      </c>
      <c r="K465">
        <f t="shared" ref="K465:K528" si="619">SUMIF(E464:E477,"tso.cav11",I464:I477)</f>
        <v>18.739999999999998</v>
      </c>
      <c r="L465" t="s">
        <v>8364</v>
      </c>
      <c r="M465">
        <f t="shared" ref="M465:M528" si="620">K466/K470+K467/K471+K468/K472+K469/K473</f>
        <v>33.18974970328501</v>
      </c>
    </row>
    <row r="466" spans="1:13">
      <c r="A466" t="s">
        <v>529</v>
      </c>
      <c r="B466" t="s">
        <v>527</v>
      </c>
      <c r="C466" t="s">
        <v>15</v>
      </c>
      <c r="D466" t="s">
        <v>21</v>
      </c>
      <c r="E466" t="str">
        <f t="shared" si="599"/>
        <v>power.opt</v>
      </c>
      <c r="F466" t="s">
        <v>17</v>
      </c>
      <c r="G466">
        <v>19.3333333333333</v>
      </c>
      <c r="H466">
        <v>0.06</v>
      </c>
      <c r="I466" s="1">
        <v>1.1599999999999999</v>
      </c>
      <c r="J466" t="s">
        <v>8335</v>
      </c>
      <c r="K466">
        <f t="shared" ref="K466:K529" si="621">SUMIF(E464:E477,"tso.full",I464:I477)</f>
        <v>20.39</v>
      </c>
      <c r="L466" t="s">
        <v>8365</v>
      </c>
      <c r="M466">
        <f t="shared" ref="M466:M529" si="622">K466/K474+K467/K475+K468/K476+K469/K477</f>
        <v>46.354000936017599</v>
      </c>
    </row>
    <row r="467" spans="1:13">
      <c r="A467" t="s">
        <v>530</v>
      </c>
      <c r="B467" t="s">
        <v>527</v>
      </c>
      <c r="C467" t="s">
        <v>23</v>
      </c>
      <c r="D467" t="s">
        <v>16</v>
      </c>
      <c r="E467" t="str">
        <f t="shared" si="599"/>
        <v>pso.full</v>
      </c>
      <c r="F467" t="s">
        <v>17</v>
      </c>
      <c r="G467">
        <v>350.5</v>
      </c>
      <c r="H467">
        <v>0.06</v>
      </c>
      <c r="I467" s="1">
        <v>21.03</v>
      </c>
      <c r="J467" t="s">
        <v>8336</v>
      </c>
      <c r="K467">
        <f t="shared" ref="K467:K530" si="623">SUMIF(E464:E477,"pso.full",I464:I477)</f>
        <v>21.03</v>
      </c>
      <c r="L467" t="s">
        <v>8369</v>
      </c>
      <c r="M467">
        <f t="shared" ref="M467:M530" si="624">K470/K474+K471/K475+K472/K476+K473/K477</f>
        <v>5.8577547116300188</v>
      </c>
    </row>
    <row r="468" spans="1:13">
      <c r="A468" t="s">
        <v>531</v>
      </c>
      <c r="B468" t="s">
        <v>527</v>
      </c>
      <c r="C468" t="s">
        <v>23</v>
      </c>
      <c r="D468" t="s">
        <v>19</v>
      </c>
      <c r="E468" t="str">
        <f t="shared" si="599"/>
        <v>pso.oepc</v>
      </c>
      <c r="F468" t="s">
        <v>17</v>
      </c>
      <c r="G468">
        <v>48.6666666666667</v>
      </c>
      <c r="H468">
        <v>0.06</v>
      </c>
      <c r="I468" s="1">
        <v>2.92</v>
      </c>
      <c r="J468" t="s">
        <v>8353</v>
      </c>
      <c r="K468">
        <f t="shared" ref="K468:K531" si="625">SUMIF(E464:E477,"rmo.full",I464:I477)</f>
        <v>12.55</v>
      </c>
    </row>
    <row r="469" spans="1:13">
      <c r="A469" t="s">
        <v>532</v>
      </c>
      <c r="B469" t="s">
        <v>527</v>
      </c>
      <c r="C469" t="s">
        <v>23</v>
      </c>
      <c r="D469" t="s">
        <v>21</v>
      </c>
      <c r="E469" t="str">
        <f t="shared" si="599"/>
        <v>pso.opt</v>
      </c>
      <c r="F469" t="s">
        <v>17</v>
      </c>
      <c r="G469">
        <v>22.6666666666667</v>
      </c>
      <c r="H469">
        <v>0.06</v>
      </c>
      <c r="I469" s="1">
        <v>1.36</v>
      </c>
      <c r="J469" t="s">
        <v>8354</v>
      </c>
      <c r="K469">
        <f t="shared" ref="K469:K532" si="626">SUMIF(E464:E477,"power.full",I464:I477)</f>
        <v>14.31</v>
      </c>
      <c r="L469" t="s">
        <v>26</v>
      </c>
      <c r="M469">
        <f t="shared" ref="M469:M532" si="627">K466/K470</f>
        <v>11.455056179775282</v>
      </c>
    </row>
    <row r="470" spans="1:13">
      <c r="A470" t="s">
        <v>533</v>
      </c>
      <c r="B470" t="s">
        <v>527</v>
      </c>
      <c r="C470" t="s">
        <v>51</v>
      </c>
      <c r="D470" t="s">
        <v>16</v>
      </c>
      <c r="E470" t="str">
        <f t="shared" si="599"/>
        <v>rmo.full</v>
      </c>
      <c r="F470" t="s">
        <v>17</v>
      </c>
      <c r="G470">
        <v>209.166666666667</v>
      </c>
      <c r="H470">
        <v>0.06</v>
      </c>
      <c r="I470" s="1">
        <v>12.55</v>
      </c>
      <c r="J470" t="s">
        <v>8355</v>
      </c>
      <c r="K470">
        <f t="shared" ref="K470:K533" si="628">SUMIF(E464:E477,"tso.oepc",I464:I477)</f>
        <v>1.78</v>
      </c>
      <c r="L470" t="s">
        <v>27</v>
      </c>
      <c r="M470">
        <f t="shared" si="627"/>
        <v>7.2020547945205484</v>
      </c>
    </row>
    <row r="471" spans="1:13">
      <c r="A471" t="s">
        <v>555</v>
      </c>
      <c r="B471" t="s">
        <v>527</v>
      </c>
      <c r="C471" t="s">
        <v>51</v>
      </c>
      <c r="D471" t="s">
        <v>19</v>
      </c>
      <c r="E471" t="str">
        <f t="shared" si="599"/>
        <v>rmo.oepc</v>
      </c>
      <c r="F471" t="s">
        <v>17</v>
      </c>
      <c r="G471">
        <v>33.6666666666667</v>
      </c>
      <c r="H471">
        <v>0.06</v>
      </c>
      <c r="I471" s="1">
        <v>2.02</v>
      </c>
      <c r="J471" t="s">
        <v>8356</v>
      </c>
      <c r="K471">
        <f t="shared" ref="K471:K534" si="629">SUMIF(E464:E477,"pso.oepc",I464:I477)</f>
        <v>2.92</v>
      </c>
      <c r="L471" t="s">
        <v>28</v>
      </c>
      <c r="M471">
        <f t="shared" si="627"/>
        <v>6.2128712871287135</v>
      </c>
    </row>
    <row r="472" spans="1:13">
      <c r="A472" t="s">
        <v>556</v>
      </c>
      <c r="B472" t="s">
        <v>527</v>
      </c>
      <c r="C472" t="s">
        <v>51</v>
      </c>
      <c r="D472" t="s">
        <v>21</v>
      </c>
      <c r="E472" t="str">
        <f t="shared" si="599"/>
        <v>rmo.opt</v>
      </c>
      <c r="F472" t="s">
        <v>17</v>
      </c>
      <c r="G472">
        <v>25.3333333333333</v>
      </c>
      <c r="H472">
        <v>0.06</v>
      </c>
      <c r="I472" s="1">
        <v>1.52</v>
      </c>
      <c r="J472" t="s">
        <v>8357</v>
      </c>
      <c r="K472">
        <f t="shared" ref="K472:K535" si="630">SUMIF(E464:E477,"rmo.oepc",I464:I477)</f>
        <v>2.02</v>
      </c>
      <c r="L472" t="s">
        <v>29</v>
      </c>
      <c r="M472">
        <f t="shared" si="627"/>
        <v>8.3197674418604652</v>
      </c>
    </row>
    <row r="473" spans="1:13">
      <c r="A473" t="s">
        <v>557</v>
      </c>
      <c r="B473" t="s">
        <v>527</v>
      </c>
      <c r="C473" t="s">
        <v>55</v>
      </c>
      <c r="D473" t="s">
        <v>56</v>
      </c>
      <c r="E473" t="str">
        <f t="shared" si="599"/>
        <v>sc.none</v>
      </c>
      <c r="F473" t="s">
        <v>24</v>
      </c>
      <c r="I473" s="1">
        <v>0.06</v>
      </c>
      <c r="J473" t="s">
        <v>8358</v>
      </c>
      <c r="K473">
        <f t="shared" ref="K473:K536" si="631">SUMIF(E464:E477,"power.oepc",I464:I477)</f>
        <v>1.72</v>
      </c>
    </row>
    <row r="474" spans="1:13">
      <c r="A474" t="s">
        <v>558</v>
      </c>
      <c r="B474" t="s">
        <v>527</v>
      </c>
      <c r="C474" t="s">
        <v>58</v>
      </c>
      <c r="D474" t="s">
        <v>59</v>
      </c>
      <c r="E474" t="str">
        <f t="shared" si="599"/>
        <v>tso.cav11</v>
      </c>
      <c r="F474" t="s">
        <v>17</v>
      </c>
      <c r="G474">
        <v>312.33333333333297</v>
      </c>
      <c r="H474">
        <v>0.06</v>
      </c>
      <c r="I474" s="1">
        <v>18.739999999999998</v>
      </c>
      <c r="J474" t="s">
        <v>8359</v>
      </c>
      <c r="K474">
        <f t="shared" ref="K474:K537" si="632">SUMIF(E464:E477,"tso.opt",I464:I477)</f>
        <v>1.98</v>
      </c>
      <c r="L474" t="s">
        <v>30</v>
      </c>
      <c r="M474">
        <f t="shared" ref="M474:M537" si="633">K466/K474</f>
        <v>10.297979797979798</v>
      </c>
    </row>
    <row r="475" spans="1:13">
      <c r="A475" t="s">
        <v>559</v>
      </c>
      <c r="B475" t="s">
        <v>527</v>
      </c>
      <c r="C475" t="s">
        <v>58</v>
      </c>
      <c r="D475" t="s">
        <v>16</v>
      </c>
      <c r="E475" t="str">
        <f t="shared" si="599"/>
        <v>tso.full</v>
      </c>
      <c r="F475" t="s">
        <v>17</v>
      </c>
      <c r="G475">
        <v>339.83333333333297</v>
      </c>
      <c r="H475">
        <v>0.06</v>
      </c>
      <c r="I475" s="1">
        <v>20.39</v>
      </c>
      <c r="J475" t="s">
        <v>8360</v>
      </c>
      <c r="K475">
        <f t="shared" ref="K475:K538" si="634">SUMIF(E464:E477,"pso.opt",I464:I477)</f>
        <v>1.36</v>
      </c>
      <c r="L475" t="s">
        <v>33</v>
      </c>
      <c r="M475">
        <f t="shared" si="633"/>
        <v>15.463235294117647</v>
      </c>
    </row>
    <row r="476" spans="1:13">
      <c r="A476" t="s">
        <v>560</v>
      </c>
      <c r="B476" t="s">
        <v>527</v>
      </c>
      <c r="C476" t="s">
        <v>58</v>
      </c>
      <c r="D476" t="s">
        <v>19</v>
      </c>
      <c r="E476" t="str">
        <f t="shared" si="599"/>
        <v>tso.oepc</v>
      </c>
      <c r="F476" t="s">
        <v>17</v>
      </c>
      <c r="G476">
        <v>29.6666666666667</v>
      </c>
      <c r="H476">
        <v>0.06</v>
      </c>
      <c r="I476" s="1">
        <v>1.78</v>
      </c>
      <c r="J476" t="s">
        <v>8361</v>
      </c>
      <c r="K476">
        <f t="shared" ref="K476:K539" si="635">SUMIF(E464:E477,"rmo.opt",I464:I477)</f>
        <v>1.52</v>
      </c>
      <c r="L476" t="s">
        <v>32</v>
      </c>
      <c r="M476">
        <f t="shared" si="633"/>
        <v>8.2565789473684212</v>
      </c>
    </row>
    <row r="477" spans="1:13">
      <c r="A477" t="s">
        <v>523</v>
      </c>
      <c r="B477" t="s">
        <v>527</v>
      </c>
      <c r="C477" t="s">
        <v>58</v>
      </c>
      <c r="D477" t="s">
        <v>21</v>
      </c>
      <c r="E477" t="str">
        <f t="shared" si="599"/>
        <v>tso.opt</v>
      </c>
      <c r="F477" t="s">
        <v>17</v>
      </c>
      <c r="G477">
        <v>33</v>
      </c>
      <c r="H477">
        <v>0.06</v>
      </c>
      <c r="I477" s="1">
        <v>1.98</v>
      </c>
      <c r="J477" t="s">
        <v>8362</v>
      </c>
      <c r="K477">
        <f t="shared" ref="K477:K540" si="636">SUMIF(E464:E477,"power.opt",I464:I477)</f>
        <v>1.1599999999999999</v>
      </c>
      <c r="L477" t="s">
        <v>31</v>
      </c>
      <c r="M477">
        <f t="shared" si="633"/>
        <v>12.336206896551726</v>
      </c>
    </row>
    <row r="478" spans="1:13">
      <c r="A478" t="s">
        <v>524</v>
      </c>
      <c r="B478" t="s">
        <v>525</v>
      </c>
      <c r="C478" t="s">
        <v>15</v>
      </c>
      <c r="D478" t="s">
        <v>16</v>
      </c>
      <c r="E478" t="str">
        <f t="shared" si="599"/>
        <v>power.full</v>
      </c>
      <c r="F478" t="s">
        <v>17</v>
      </c>
      <c r="G478">
        <v>302.42857142857099</v>
      </c>
      <c r="H478">
        <v>7.0000000000000007E-2</v>
      </c>
      <c r="I478" s="1">
        <v>21.17</v>
      </c>
      <c r="L478" t="s">
        <v>8363</v>
      </c>
      <c r="M478">
        <f t="shared" ref="M478:M541" si="637">K479/K488</f>
        <v>12.737179487179487</v>
      </c>
    </row>
    <row r="479" spans="1:13">
      <c r="A479" t="s">
        <v>547</v>
      </c>
      <c r="B479" t="s">
        <v>525</v>
      </c>
      <c r="C479" t="s">
        <v>15</v>
      </c>
      <c r="D479" t="s">
        <v>19</v>
      </c>
      <c r="E479" t="str">
        <f t="shared" si="599"/>
        <v>power.oepc</v>
      </c>
      <c r="F479" t="s">
        <v>17</v>
      </c>
      <c r="G479">
        <v>20.8571428571429</v>
      </c>
      <c r="H479">
        <v>7.0000000000000007E-2</v>
      </c>
      <c r="I479" s="1">
        <v>1.46</v>
      </c>
      <c r="J479" t="s">
        <v>8333</v>
      </c>
      <c r="K479">
        <f t="shared" ref="K479:K542" si="638">SUMIF(E478:E491,"tso.cav11",I478:I491)</f>
        <v>19.87</v>
      </c>
      <c r="L479" t="s">
        <v>8364</v>
      </c>
      <c r="M479">
        <f t="shared" ref="M479:M542" si="639">K480/K484+K481/K485+K482/K486+K483/K487</f>
        <v>60.256111927817599</v>
      </c>
    </row>
    <row r="480" spans="1:13">
      <c r="A480" t="s">
        <v>548</v>
      </c>
      <c r="B480" t="s">
        <v>525</v>
      </c>
      <c r="C480" t="s">
        <v>15</v>
      </c>
      <c r="D480" t="s">
        <v>21</v>
      </c>
      <c r="E480" t="str">
        <f t="shared" si="599"/>
        <v>power.opt</v>
      </c>
      <c r="F480" t="s">
        <v>17</v>
      </c>
      <c r="G480">
        <v>14.714285714285699</v>
      </c>
      <c r="H480">
        <v>7.0000000000000007E-2</v>
      </c>
      <c r="I480" s="1">
        <v>1.03</v>
      </c>
      <c r="J480" t="s">
        <v>8335</v>
      </c>
      <c r="K480">
        <f t="shared" ref="K480:K543" si="640">SUMIF(E478:E491,"tso.full",I478:I491)</f>
        <v>15.42</v>
      </c>
      <c r="L480" t="s">
        <v>8365</v>
      </c>
      <c r="M480">
        <f t="shared" ref="M480:M543" si="641">K480/K488+K481/K489+K482/K490+K483/K491</f>
        <v>77.260659847612061</v>
      </c>
    </row>
    <row r="481" spans="1:13">
      <c r="A481" t="s">
        <v>549</v>
      </c>
      <c r="B481" t="s">
        <v>525</v>
      </c>
      <c r="C481" t="s">
        <v>23</v>
      </c>
      <c r="D481" t="s">
        <v>16</v>
      </c>
      <c r="E481" t="str">
        <f t="shared" si="599"/>
        <v>pso.full</v>
      </c>
      <c r="F481" t="s">
        <v>17</v>
      </c>
      <c r="G481">
        <v>220.142857142857</v>
      </c>
      <c r="H481">
        <v>7.0000000000000007E-2</v>
      </c>
      <c r="I481" s="1">
        <v>15.41</v>
      </c>
      <c r="J481" t="s">
        <v>8336</v>
      </c>
      <c r="K481">
        <f t="shared" ref="K481:K544" si="642">SUMIF(E478:E491,"pso.full",I478:I491)</f>
        <v>15.41</v>
      </c>
      <c r="L481" t="s">
        <v>8369</v>
      </c>
      <c r="M481">
        <f t="shared" ref="M481:M544" si="643">K484/K488+K485/K489+K486/K490+K487/K491</f>
        <v>5.5395272002809417</v>
      </c>
    </row>
    <row r="482" spans="1:13">
      <c r="A482" t="s">
        <v>550</v>
      </c>
      <c r="B482" t="s">
        <v>525</v>
      </c>
      <c r="C482" t="s">
        <v>23</v>
      </c>
      <c r="D482" t="s">
        <v>19</v>
      </c>
      <c r="E482" t="str">
        <f t="shared" si="599"/>
        <v>pso.oepc</v>
      </c>
      <c r="F482" t="s">
        <v>17</v>
      </c>
      <c r="G482">
        <v>19.8571428571429</v>
      </c>
      <c r="H482">
        <v>7.0000000000000007E-2</v>
      </c>
      <c r="I482" s="1">
        <v>1.39</v>
      </c>
      <c r="J482" t="s">
        <v>8353</v>
      </c>
      <c r="K482">
        <f t="shared" ref="K482:K545" si="644">SUMIF(E478:E491,"rmo.full",I478:I491)</f>
        <v>19.09</v>
      </c>
    </row>
    <row r="483" spans="1:13">
      <c r="A483" t="s">
        <v>551</v>
      </c>
      <c r="B483" t="s">
        <v>525</v>
      </c>
      <c r="C483" t="s">
        <v>23</v>
      </c>
      <c r="D483" t="s">
        <v>21</v>
      </c>
      <c r="E483" t="str">
        <f t="shared" si="599"/>
        <v>pso.opt</v>
      </c>
      <c r="F483" t="s">
        <v>17</v>
      </c>
      <c r="G483">
        <v>10.1428571428571</v>
      </c>
      <c r="H483">
        <v>7.0000000000000007E-2</v>
      </c>
      <c r="I483" s="1">
        <v>0.71</v>
      </c>
      <c r="J483" t="s">
        <v>8354</v>
      </c>
      <c r="K483">
        <f t="shared" ref="K483:K546" si="645">SUMIF(E478:E491,"power.full",I478:I491)</f>
        <v>21.17</v>
      </c>
      <c r="L483" t="s">
        <v>26</v>
      </c>
      <c r="M483">
        <f t="shared" ref="M483:M546" si="646">K480/K484</f>
        <v>19.518987341772149</v>
      </c>
    </row>
    <row r="484" spans="1:13">
      <c r="A484" t="s">
        <v>552</v>
      </c>
      <c r="B484" t="s">
        <v>525</v>
      </c>
      <c r="C484" t="s">
        <v>51</v>
      </c>
      <c r="D484" t="s">
        <v>16</v>
      </c>
      <c r="E484" t="str">
        <f t="shared" si="599"/>
        <v>rmo.full</v>
      </c>
      <c r="F484" t="s">
        <v>17</v>
      </c>
      <c r="G484">
        <v>272.71428571428601</v>
      </c>
      <c r="H484">
        <v>7.0000000000000007E-2</v>
      </c>
      <c r="I484" s="1">
        <v>19.09</v>
      </c>
      <c r="J484" t="s">
        <v>8355</v>
      </c>
      <c r="K484">
        <f t="shared" ref="K484:K547" si="647">SUMIF(E478:E491,"tso.oepc",I478:I491)</f>
        <v>0.79</v>
      </c>
      <c r="L484" t="s">
        <v>27</v>
      </c>
      <c r="M484">
        <f t="shared" si="646"/>
        <v>11.0863309352518</v>
      </c>
    </row>
    <row r="485" spans="1:13">
      <c r="A485" t="s">
        <v>553</v>
      </c>
      <c r="B485" t="s">
        <v>525</v>
      </c>
      <c r="C485" t="s">
        <v>51</v>
      </c>
      <c r="D485" t="s">
        <v>19</v>
      </c>
      <c r="E485" t="str">
        <f t="shared" si="599"/>
        <v>rmo.oepc</v>
      </c>
      <c r="F485" t="s">
        <v>17</v>
      </c>
      <c r="G485">
        <v>18</v>
      </c>
      <c r="H485">
        <v>7.0000000000000007E-2</v>
      </c>
      <c r="I485" s="1">
        <v>1.26</v>
      </c>
      <c r="J485" t="s">
        <v>8356</v>
      </c>
      <c r="K485">
        <f t="shared" ref="K485:K548" si="648">SUMIF(E478:E491,"pso.oepc",I478:I491)</f>
        <v>1.39</v>
      </c>
      <c r="L485" t="s">
        <v>28</v>
      </c>
      <c r="M485">
        <f t="shared" si="646"/>
        <v>15.15079365079365</v>
      </c>
    </row>
    <row r="486" spans="1:13">
      <c r="A486" t="s">
        <v>554</v>
      </c>
      <c r="B486" t="s">
        <v>525</v>
      </c>
      <c r="C486" t="s">
        <v>51</v>
      </c>
      <c r="D486" t="s">
        <v>21</v>
      </c>
      <c r="E486" t="str">
        <f t="shared" si="599"/>
        <v>rmo.opt</v>
      </c>
      <c r="F486" t="s">
        <v>17</v>
      </c>
      <c r="G486">
        <v>10.8571428571429</v>
      </c>
      <c r="H486">
        <v>7.0000000000000007E-2</v>
      </c>
      <c r="I486" s="1">
        <v>0.76</v>
      </c>
      <c r="J486" t="s">
        <v>8357</v>
      </c>
      <c r="K486">
        <f t="shared" ref="K486:K549" si="649">SUMIF(E478:E491,"rmo.oepc",I478:I491)</f>
        <v>1.26</v>
      </c>
      <c r="L486" t="s">
        <v>29</v>
      </c>
      <c r="M486">
        <f t="shared" si="646"/>
        <v>14.500000000000002</v>
      </c>
    </row>
    <row r="487" spans="1:13">
      <c r="A487" t="s">
        <v>576</v>
      </c>
      <c r="B487" t="s">
        <v>525</v>
      </c>
      <c r="C487" t="s">
        <v>55</v>
      </c>
      <c r="D487" t="s">
        <v>56</v>
      </c>
      <c r="E487" t="str">
        <f t="shared" si="599"/>
        <v>sc.none</v>
      </c>
      <c r="F487" t="s">
        <v>24</v>
      </c>
      <c r="I487" s="1">
        <v>7.0000000000000007E-2</v>
      </c>
      <c r="J487" t="s">
        <v>8358</v>
      </c>
      <c r="K487">
        <f t="shared" ref="K487:K550" si="650">SUMIF(E478:E491,"power.oepc",I478:I491)</f>
        <v>1.46</v>
      </c>
    </row>
    <row r="488" spans="1:13">
      <c r="A488" t="s">
        <v>577</v>
      </c>
      <c r="B488" t="s">
        <v>525</v>
      </c>
      <c r="C488" t="s">
        <v>58</v>
      </c>
      <c r="D488" t="s">
        <v>59</v>
      </c>
      <c r="E488" t="str">
        <f t="shared" si="599"/>
        <v>tso.cav11</v>
      </c>
      <c r="F488" t="s">
        <v>17</v>
      </c>
      <c r="G488">
        <v>283.857142857143</v>
      </c>
      <c r="H488">
        <v>7.0000000000000007E-2</v>
      </c>
      <c r="I488" s="1">
        <v>19.87</v>
      </c>
      <c r="J488" t="s">
        <v>8359</v>
      </c>
      <c r="K488">
        <f t="shared" ref="K488:K551" si="651">SUMIF(E478:E491,"tso.opt",I478:I491)</f>
        <v>1.56</v>
      </c>
      <c r="L488" t="s">
        <v>30</v>
      </c>
      <c r="M488">
        <f t="shared" ref="M488:M551" si="652">K480/K488</f>
        <v>9.884615384615385</v>
      </c>
    </row>
    <row r="489" spans="1:13">
      <c r="A489" t="s">
        <v>578</v>
      </c>
      <c r="B489" t="s">
        <v>525</v>
      </c>
      <c r="C489" t="s">
        <v>58</v>
      </c>
      <c r="D489" t="s">
        <v>16</v>
      </c>
      <c r="E489" t="str">
        <f t="shared" si="599"/>
        <v>tso.full</v>
      </c>
      <c r="F489" t="s">
        <v>17</v>
      </c>
      <c r="G489">
        <v>220.28571428571399</v>
      </c>
      <c r="H489">
        <v>7.0000000000000007E-2</v>
      </c>
      <c r="I489" s="1">
        <v>15.42</v>
      </c>
      <c r="J489" t="s">
        <v>8360</v>
      </c>
      <c r="K489">
        <f t="shared" ref="K489:K552" si="653">SUMIF(E478:E491,"pso.opt",I478:I491)</f>
        <v>0.71</v>
      </c>
      <c r="L489" t="s">
        <v>33</v>
      </c>
      <c r="M489">
        <f t="shared" si="652"/>
        <v>21.704225352112676</v>
      </c>
    </row>
    <row r="490" spans="1:13">
      <c r="A490" t="s">
        <v>579</v>
      </c>
      <c r="B490" t="s">
        <v>525</v>
      </c>
      <c r="C490" t="s">
        <v>58</v>
      </c>
      <c r="D490" t="s">
        <v>19</v>
      </c>
      <c r="E490" t="str">
        <f t="shared" si="599"/>
        <v>tso.oepc</v>
      </c>
      <c r="F490" t="s">
        <v>17</v>
      </c>
      <c r="G490">
        <v>11.285714285714301</v>
      </c>
      <c r="H490">
        <v>7.0000000000000007E-2</v>
      </c>
      <c r="I490" s="1">
        <v>0.79</v>
      </c>
      <c r="J490" t="s">
        <v>8361</v>
      </c>
      <c r="K490">
        <f t="shared" ref="K490:K553" si="654">SUMIF(E478:E491,"rmo.opt",I478:I491)</f>
        <v>0.76</v>
      </c>
      <c r="L490" t="s">
        <v>32</v>
      </c>
      <c r="M490">
        <f t="shared" si="652"/>
        <v>25.118421052631579</v>
      </c>
    </row>
    <row r="491" spans="1:13">
      <c r="A491" t="s">
        <v>542</v>
      </c>
      <c r="B491" t="s">
        <v>525</v>
      </c>
      <c r="C491" t="s">
        <v>58</v>
      </c>
      <c r="D491" t="s">
        <v>21</v>
      </c>
      <c r="E491" t="str">
        <f t="shared" si="599"/>
        <v>tso.opt</v>
      </c>
      <c r="F491" t="s">
        <v>17</v>
      </c>
      <c r="G491">
        <v>22.285714285714299</v>
      </c>
      <c r="H491">
        <v>7.0000000000000007E-2</v>
      </c>
      <c r="I491" s="1">
        <v>1.56</v>
      </c>
      <c r="J491" t="s">
        <v>8362</v>
      </c>
      <c r="K491">
        <f t="shared" ref="K491:K554" si="655">SUMIF(E478:E491,"power.opt",I478:I491)</f>
        <v>1.03</v>
      </c>
      <c r="L491" t="s">
        <v>31</v>
      </c>
      <c r="M491">
        <f t="shared" si="652"/>
        <v>20.55339805825243</v>
      </c>
    </row>
    <row r="492" spans="1:13">
      <c r="A492" t="s">
        <v>543</v>
      </c>
      <c r="B492" t="s">
        <v>544</v>
      </c>
      <c r="C492" t="s">
        <v>15</v>
      </c>
      <c r="D492" t="s">
        <v>16</v>
      </c>
      <c r="E492" t="str">
        <f t="shared" si="599"/>
        <v>power.full</v>
      </c>
      <c r="F492" t="s">
        <v>17</v>
      </c>
      <c r="G492">
        <v>219.25</v>
      </c>
      <c r="H492">
        <v>0.08</v>
      </c>
      <c r="I492" s="1">
        <v>17.54</v>
      </c>
      <c r="L492" t="s">
        <v>8363</v>
      </c>
      <c r="M492">
        <f t="shared" ref="M492:M555" si="656">K493/K502</f>
        <v>17.663043478260867</v>
      </c>
    </row>
    <row r="493" spans="1:13">
      <c r="A493" t="s">
        <v>545</v>
      </c>
      <c r="B493" t="s">
        <v>544</v>
      </c>
      <c r="C493" t="s">
        <v>15</v>
      </c>
      <c r="D493" t="s">
        <v>19</v>
      </c>
      <c r="E493" t="str">
        <f t="shared" si="599"/>
        <v>power.oepc</v>
      </c>
      <c r="F493" t="s">
        <v>17</v>
      </c>
      <c r="G493">
        <v>13</v>
      </c>
      <c r="H493">
        <v>0.08</v>
      </c>
      <c r="I493" s="1">
        <v>1.04</v>
      </c>
      <c r="J493" t="s">
        <v>8333</v>
      </c>
      <c r="K493">
        <f t="shared" ref="K493:K556" si="657">SUMIF(E492:E505,"tso.cav11",I492:I505)</f>
        <v>32.5</v>
      </c>
      <c r="L493" t="s">
        <v>8364</v>
      </c>
      <c r="M493">
        <f t="shared" ref="M493:M556" si="658">K494/K498+K495/K499+K496/K500+K497/K501</f>
        <v>53.785801880616447</v>
      </c>
    </row>
    <row r="494" spans="1:13">
      <c r="A494" t="s">
        <v>546</v>
      </c>
      <c r="B494" t="s">
        <v>544</v>
      </c>
      <c r="C494" t="s">
        <v>15</v>
      </c>
      <c r="D494" t="s">
        <v>21</v>
      </c>
      <c r="E494" t="str">
        <f t="shared" si="599"/>
        <v>power.opt</v>
      </c>
      <c r="F494" t="s">
        <v>17</v>
      </c>
      <c r="G494">
        <v>11.5</v>
      </c>
      <c r="H494">
        <v>0.08</v>
      </c>
      <c r="I494" s="1">
        <v>0.92</v>
      </c>
      <c r="J494" t="s">
        <v>8335</v>
      </c>
      <c r="K494">
        <f t="shared" ref="K494:K557" si="659">SUMIF(E492:E505,"tso.full",I492:I505)</f>
        <v>14.54</v>
      </c>
      <c r="L494" t="s">
        <v>8365</v>
      </c>
      <c r="M494">
        <f t="shared" ref="M494:M557" si="660">K494/K502+K495/K503+K496/K504+K497/K505</f>
        <v>50.788802353312605</v>
      </c>
    </row>
    <row r="495" spans="1:13">
      <c r="A495" t="s">
        <v>568</v>
      </c>
      <c r="B495" t="s">
        <v>544</v>
      </c>
      <c r="C495" t="s">
        <v>23</v>
      </c>
      <c r="D495" t="s">
        <v>16</v>
      </c>
      <c r="E495" t="str">
        <f t="shared" si="599"/>
        <v>pso.full</v>
      </c>
      <c r="F495" t="s">
        <v>17</v>
      </c>
      <c r="G495">
        <v>162.125</v>
      </c>
      <c r="H495">
        <v>0.08</v>
      </c>
      <c r="I495" s="1">
        <v>12.97</v>
      </c>
      <c r="J495" t="s">
        <v>8336</v>
      </c>
      <c r="K495">
        <f t="shared" ref="K495:K558" si="661">SUMIF(E492:E505,"pso.full",I492:I505)</f>
        <v>12.97</v>
      </c>
      <c r="L495" t="s">
        <v>8369</v>
      </c>
      <c r="M495">
        <f t="shared" ref="M495:M558" si="662">K498/K502+K499/K503+K500/K504+K501/K505</f>
        <v>3.8982915445427126</v>
      </c>
    </row>
    <row r="496" spans="1:13">
      <c r="A496" t="s">
        <v>569</v>
      </c>
      <c r="B496" t="s">
        <v>544</v>
      </c>
      <c r="C496" t="s">
        <v>23</v>
      </c>
      <c r="D496" t="s">
        <v>19</v>
      </c>
      <c r="E496" t="str">
        <f t="shared" si="599"/>
        <v>pso.oepc</v>
      </c>
      <c r="F496" t="s">
        <v>17</v>
      </c>
      <c r="G496">
        <v>29.5</v>
      </c>
      <c r="H496">
        <v>0.08</v>
      </c>
      <c r="I496" s="1">
        <v>2.36</v>
      </c>
      <c r="J496" t="s">
        <v>8353</v>
      </c>
      <c r="K496">
        <f t="shared" ref="K496:K559" si="663">SUMIF(E492:E505,"rmo.full",I492:I505)</f>
        <v>23.67</v>
      </c>
    </row>
    <row r="497" spans="1:13">
      <c r="A497" t="s">
        <v>570</v>
      </c>
      <c r="B497" t="s">
        <v>544</v>
      </c>
      <c r="C497" t="s">
        <v>23</v>
      </c>
      <c r="D497" t="s">
        <v>21</v>
      </c>
      <c r="E497" t="str">
        <f t="shared" si="599"/>
        <v>pso.opt</v>
      </c>
      <c r="F497" t="s">
        <v>17</v>
      </c>
      <c r="G497">
        <v>29.625</v>
      </c>
      <c r="H497">
        <v>0.08</v>
      </c>
      <c r="I497" s="1">
        <v>2.37</v>
      </c>
      <c r="J497" t="s">
        <v>8354</v>
      </c>
      <c r="K497">
        <f t="shared" ref="K497:K560" si="664">SUMIF(E492:E505,"power.full",I492:I505)</f>
        <v>17.54</v>
      </c>
      <c r="L497" t="s">
        <v>26</v>
      </c>
      <c r="M497">
        <f t="shared" ref="M497:M560" si="665">K494/K498</f>
        <v>7.9890109890109882</v>
      </c>
    </row>
    <row r="498" spans="1:13">
      <c r="A498" t="s">
        <v>571</v>
      </c>
      <c r="B498" t="s">
        <v>544</v>
      </c>
      <c r="C498" t="s">
        <v>51</v>
      </c>
      <c r="D498" t="s">
        <v>16</v>
      </c>
      <c r="E498" t="str">
        <f t="shared" si="599"/>
        <v>rmo.full</v>
      </c>
      <c r="F498" t="s">
        <v>17</v>
      </c>
      <c r="G498">
        <v>295.875</v>
      </c>
      <c r="H498">
        <v>0.08</v>
      </c>
      <c r="I498" s="1">
        <v>23.67</v>
      </c>
      <c r="J498" t="s">
        <v>8355</v>
      </c>
      <c r="K498">
        <f t="shared" ref="K498:K561" si="666">SUMIF(E492:E505,"tso.oepc",I492:I505)</f>
        <v>1.82</v>
      </c>
      <c r="L498" t="s">
        <v>27</v>
      </c>
      <c r="M498">
        <f t="shared" si="665"/>
        <v>5.4957627118644075</v>
      </c>
    </row>
    <row r="499" spans="1:13">
      <c r="A499" t="s">
        <v>572</v>
      </c>
      <c r="B499" t="s">
        <v>544</v>
      </c>
      <c r="C499" t="s">
        <v>51</v>
      </c>
      <c r="D499" t="s">
        <v>19</v>
      </c>
      <c r="E499" t="str">
        <f t="shared" si="599"/>
        <v>rmo.oepc</v>
      </c>
      <c r="F499" t="s">
        <v>17</v>
      </c>
      <c r="G499">
        <v>12.625</v>
      </c>
      <c r="H499">
        <v>0.08</v>
      </c>
      <c r="I499" s="1">
        <v>1.01</v>
      </c>
      <c r="J499" t="s">
        <v>8356</v>
      </c>
      <c r="K499">
        <f t="shared" ref="K499:K562" si="667">SUMIF(E492:E505,"pso.oepc",I492:I505)</f>
        <v>2.36</v>
      </c>
      <c r="L499" t="s">
        <v>28</v>
      </c>
      <c r="M499">
        <f t="shared" si="665"/>
        <v>23.435643564356436</v>
      </c>
    </row>
    <row r="500" spans="1:13">
      <c r="A500" t="s">
        <v>573</v>
      </c>
      <c r="B500" t="s">
        <v>544</v>
      </c>
      <c r="C500" t="s">
        <v>51</v>
      </c>
      <c r="D500" t="s">
        <v>21</v>
      </c>
      <c r="E500" t="str">
        <f t="shared" si="599"/>
        <v>rmo.opt</v>
      </c>
      <c r="F500" t="s">
        <v>17</v>
      </c>
      <c r="G500">
        <v>16.125</v>
      </c>
      <c r="H500">
        <v>0.08</v>
      </c>
      <c r="I500" s="1">
        <v>1.29</v>
      </c>
      <c r="J500" t="s">
        <v>8357</v>
      </c>
      <c r="K500">
        <f t="shared" ref="K500:K563" si="668">SUMIF(E492:E505,"rmo.oepc",I492:I505)</f>
        <v>1.01</v>
      </c>
      <c r="L500" t="s">
        <v>29</v>
      </c>
      <c r="M500">
        <f t="shared" si="665"/>
        <v>16.865384615384613</v>
      </c>
    </row>
    <row r="501" spans="1:13">
      <c r="A501" t="s">
        <v>574</v>
      </c>
      <c r="B501" t="s">
        <v>544</v>
      </c>
      <c r="C501" t="s">
        <v>55</v>
      </c>
      <c r="D501" t="s">
        <v>56</v>
      </c>
      <c r="E501" t="str">
        <f t="shared" si="599"/>
        <v>sc.none</v>
      </c>
      <c r="F501" t="s">
        <v>24</v>
      </c>
      <c r="I501" s="1">
        <v>0.08</v>
      </c>
      <c r="J501" t="s">
        <v>8358</v>
      </c>
      <c r="K501">
        <f t="shared" ref="K501:K564" si="669">SUMIF(E492:E505,"power.oepc",I492:I505)</f>
        <v>1.04</v>
      </c>
    </row>
    <row r="502" spans="1:13">
      <c r="A502" t="s">
        <v>575</v>
      </c>
      <c r="B502" t="s">
        <v>544</v>
      </c>
      <c r="C502" t="s">
        <v>58</v>
      </c>
      <c r="D502" t="s">
        <v>59</v>
      </c>
      <c r="E502" t="str">
        <f t="shared" si="599"/>
        <v>tso.cav11</v>
      </c>
      <c r="F502" t="s">
        <v>17</v>
      </c>
      <c r="G502">
        <v>406.25</v>
      </c>
      <c r="H502">
        <v>0.08</v>
      </c>
      <c r="I502" s="1">
        <v>32.5</v>
      </c>
      <c r="J502" t="s">
        <v>8359</v>
      </c>
      <c r="K502">
        <f t="shared" ref="K502:K565" si="670">SUMIF(E492:E505,"tso.opt",I492:I505)</f>
        <v>1.84</v>
      </c>
      <c r="L502" t="s">
        <v>30</v>
      </c>
      <c r="M502">
        <f t="shared" ref="M502:M565" si="671">K494/K502</f>
        <v>7.9021739130434776</v>
      </c>
    </row>
    <row r="503" spans="1:13">
      <c r="A503" t="s">
        <v>597</v>
      </c>
      <c r="B503" t="s">
        <v>544</v>
      </c>
      <c r="C503" t="s">
        <v>58</v>
      </c>
      <c r="D503" t="s">
        <v>16</v>
      </c>
      <c r="E503" t="str">
        <f t="shared" si="599"/>
        <v>tso.full</v>
      </c>
      <c r="F503" t="s">
        <v>17</v>
      </c>
      <c r="G503">
        <v>181.75</v>
      </c>
      <c r="H503">
        <v>0.08</v>
      </c>
      <c r="I503" s="1">
        <v>14.54</v>
      </c>
      <c r="J503" t="s">
        <v>8360</v>
      </c>
      <c r="K503">
        <f t="shared" ref="K503:K566" si="672">SUMIF(E492:E505,"pso.opt",I492:I505)</f>
        <v>2.37</v>
      </c>
      <c r="L503" t="s">
        <v>33</v>
      </c>
      <c r="M503">
        <f t="shared" si="671"/>
        <v>5.4725738396624477</v>
      </c>
    </row>
    <row r="504" spans="1:13">
      <c r="A504" t="s">
        <v>598</v>
      </c>
      <c r="B504" t="s">
        <v>544</v>
      </c>
      <c r="C504" t="s">
        <v>58</v>
      </c>
      <c r="D504" t="s">
        <v>19</v>
      </c>
      <c r="E504" t="str">
        <f t="shared" si="599"/>
        <v>tso.oepc</v>
      </c>
      <c r="F504" t="s">
        <v>17</v>
      </c>
      <c r="G504">
        <v>22.75</v>
      </c>
      <c r="H504">
        <v>0.08</v>
      </c>
      <c r="I504" s="1">
        <v>1.82</v>
      </c>
      <c r="J504" t="s">
        <v>8361</v>
      </c>
      <c r="K504">
        <f t="shared" ref="K504:K567" si="673">SUMIF(E492:E505,"rmo.opt",I492:I505)</f>
        <v>1.29</v>
      </c>
      <c r="L504" t="s">
        <v>32</v>
      </c>
      <c r="M504">
        <f t="shared" si="671"/>
        <v>18.348837209302328</v>
      </c>
    </row>
    <row r="505" spans="1:13">
      <c r="A505" t="s">
        <v>561</v>
      </c>
      <c r="B505" t="s">
        <v>544</v>
      </c>
      <c r="C505" t="s">
        <v>58</v>
      </c>
      <c r="D505" t="s">
        <v>21</v>
      </c>
      <c r="E505" t="str">
        <f t="shared" si="599"/>
        <v>tso.opt</v>
      </c>
      <c r="F505" t="s">
        <v>17</v>
      </c>
      <c r="G505">
        <v>23</v>
      </c>
      <c r="H505">
        <v>0.08</v>
      </c>
      <c r="I505" s="1">
        <v>1.84</v>
      </c>
      <c r="J505" t="s">
        <v>8362</v>
      </c>
      <c r="K505">
        <f t="shared" ref="K505:K568" si="674">SUMIF(E492:E505,"power.opt",I492:I505)</f>
        <v>0.92</v>
      </c>
      <c r="L505" t="s">
        <v>31</v>
      </c>
      <c r="M505">
        <f t="shared" si="671"/>
        <v>19.065217391304348</v>
      </c>
    </row>
    <row r="506" spans="1:13">
      <c r="A506" t="s">
        <v>562</v>
      </c>
      <c r="B506" t="s">
        <v>563</v>
      </c>
      <c r="C506" t="s">
        <v>15</v>
      </c>
      <c r="D506" t="s">
        <v>16</v>
      </c>
      <c r="E506" t="str">
        <f t="shared" si="599"/>
        <v>power.full</v>
      </c>
      <c r="F506" t="s">
        <v>17</v>
      </c>
      <c r="G506">
        <v>285</v>
      </c>
      <c r="H506">
        <v>0.05</v>
      </c>
      <c r="I506" s="1">
        <v>14.25</v>
      </c>
      <c r="L506" t="s">
        <v>8363</v>
      </c>
      <c r="M506">
        <f t="shared" ref="M506:M569" si="675">K507/K516</f>
        <v>9.3652968036529689</v>
      </c>
    </row>
    <row r="507" spans="1:13">
      <c r="A507" t="s">
        <v>564</v>
      </c>
      <c r="B507" t="s">
        <v>563</v>
      </c>
      <c r="C507" t="s">
        <v>15</v>
      </c>
      <c r="D507" t="s">
        <v>19</v>
      </c>
      <c r="E507" t="str">
        <f t="shared" si="599"/>
        <v>power.oepc</v>
      </c>
      <c r="F507" t="s">
        <v>17</v>
      </c>
      <c r="G507">
        <v>273</v>
      </c>
      <c r="H507">
        <v>0.05</v>
      </c>
      <c r="I507" s="1">
        <v>13.65</v>
      </c>
      <c r="J507" t="s">
        <v>8333</v>
      </c>
      <c r="K507">
        <f t="shared" ref="K507:K570" si="676">SUMIF(E506:E519,"tso.cav11",I506:I519)</f>
        <v>20.51</v>
      </c>
      <c r="L507" t="s">
        <v>8364</v>
      </c>
      <c r="M507">
        <f t="shared" ref="M507:M570" si="677">K508/K512+K509/K513+K510/K514+K511/K515</f>
        <v>10.063802927123003</v>
      </c>
    </row>
    <row r="508" spans="1:13">
      <c r="A508" t="s">
        <v>565</v>
      </c>
      <c r="B508" t="s">
        <v>563</v>
      </c>
      <c r="C508" t="s">
        <v>15</v>
      </c>
      <c r="D508" t="s">
        <v>21</v>
      </c>
      <c r="E508" t="str">
        <f t="shared" si="599"/>
        <v>power.opt</v>
      </c>
      <c r="F508" t="s">
        <v>17</v>
      </c>
      <c r="G508">
        <v>29.2</v>
      </c>
      <c r="H508">
        <v>0.05</v>
      </c>
      <c r="I508" s="1">
        <v>1.46</v>
      </c>
      <c r="J508" t="s">
        <v>8335</v>
      </c>
      <c r="K508">
        <f t="shared" ref="K508:K571" si="678">SUMIF(E506:E519,"tso.full",I506:I519)</f>
        <v>12.76</v>
      </c>
      <c r="L508" t="s">
        <v>8365</v>
      </c>
      <c r="M508">
        <f t="shared" ref="M508:M571" si="679">K508/K516+K509/K517+K510/K518+K511/K519</f>
        <v>35.913674211901451</v>
      </c>
    </row>
    <row r="509" spans="1:13">
      <c r="A509" t="s">
        <v>566</v>
      </c>
      <c r="B509" t="s">
        <v>563</v>
      </c>
      <c r="C509" t="s">
        <v>23</v>
      </c>
      <c r="D509" t="s">
        <v>16</v>
      </c>
      <c r="E509" t="str">
        <f t="shared" si="599"/>
        <v>pso.full</v>
      </c>
      <c r="F509" t="s">
        <v>17</v>
      </c>
      <c r="G509">
        <v>261.2</v>
      </c>
      <c r="H509">
        <v>0.05</v>
      </c>
      <c r="I509" s="1">
        <v>13.06</v>
      </c>
      <c r="J509" t="s">
        <v>8336</v>
      </c>
      <c r="K509">
        <f t="shared" ref="K509:K572" si="680">SUMIF(E506:E519,"pso.full",I506:I519)</f>
        <v>13.06</v>
      </c>
      <c r="L509" t="s">
        <v>8369</v>
      </c>
      <c r="M509">
        <f t="shared" ref="M509:M572" si="681">K512/K516+K513/K517+K514/K518+K515/K519</f>
        <v>29.804590279449265</v>
      </c>
    </row>
    <row r="510" spans="1:13">
      <c r="A510" t="s">
        <v>567</v>
      </c>
      <c r="B510" t="s">
        <v>563</v>
      </c>
      <c r="C510" t="s">
        <v>23</v>
      </c>
      <c r="D510" t="s">
        <v>19</v>
      </c>
      <c r="E510" t="str">
        <f t="shared" si="599"/>
        <v>pso.oepc</v>
      </c>
      <c r="F510" t="s">
        <v>17</v>
      </c>
      <c r="G510">
        <v>293.60000000000002</v>
      </c>
      <c r="H510">
        <v>0.05</v>
      </c>
      <c r="I510" s="1">
        <v>14.68</v>
      </c>
      <c r="J510" t="s">
        <v>8353</v>
      </c>
      <c r="K510">
        <f t="shared" ref="K510:K573" si="682">SUMIF(E506:E519,"rmo.full",I506:I519)</f>
        <v>14.77</v>
      </c>
    </row>
    <row r="511" spans="1:13">
      <c r="A511" t="s">
        <v>589</v>
      </c>
      <c r="B511" t="s">
        <v>563</v>
      </c>
      <c r="C511" t="s">
        <v>23</v>
      </c>
      <c r="D511" t="s">
        <v>21</v>
      </c>
      <c r="E511" t="str">
        <f t="shared" si="599"/>
        <v>pso.opt</v>
      </c>
      <c r="F511" t="s">
        <v>17</v>
      </c>
      <c r="G511">
        <v>33</v>
      </c>
      <c r="H511">
        <v>0.05</v>
      </c>
      <c r="I511" s="1">
        <v>1.65</v>
      </c>
      <c r="J511" t="s">
        <v>8354</v>
      </c>
      <c r="K511">
        <f t="shared" ref="K511:K574" si="683">SUMIF(E506:E519,"power.full",I506:I519)</f>
        <v>14.25</v>
      </c>
      <c r="L511" t="s">
        <v>26</v>
      </c>
      <c r="M511">
        <f t="shared" ref="M511:M574" si="684">K508/K512</f>
        <v>6.972677595628415</v>
      </c>
    </row>
    <row r="512" spans="1:13">
      <c r="A512" t="s">
        <v>590</v>
      </c>
      <c r="B512" t="s">
        <v>563</v>
      </c>
      <c r="C512" t="s">
        <v>51</v>
      </c>
      <c r="D512" t="s">
        <v>16</v>
      </c>
      <c r="E512" t="str">
        <f t="shared" si="599"/>
        <v>rmo.full</v>
      </c>
      <c r="F512" t="s">
        <v>17</v>
      </c>
      <c r="G512">
        <v>295.39999999999998</v>
      </c>
      <c r="H512">
        <v>0.05</v>
      </c>
      <c r="I512" s="1">
        <v>14.77</v>
      </c>
      <c r="J512" t="s">
        <v>8355</v>
      </c>
      <c r="K512">
        <f t="shared" ref="K512:K575" si="685">SUMIF(E506:E519,"tso.oepc",I506:I519)</f>
        <v>1.83</v>
      </c>
      <c r="L512" t="s">
        <v>27</v>
      </c>
      <c r="M512">
        <f t="shared" si="684"/>
        <v>0.88964577656675758</v>
      </c>
    </row>
    <row r="513" spans="1:13">
      <c r="A513" t="s">
        <v>591</v>
      </c>
      <c r="B513" t="s">
        <v>563</v>
      </c>
      <c r="C513" t="s">
        <v>51</v>
      </c>
      <c r="D513" t="s">
        <v>19</v>
      </c>
      <c r="E513" t="str">
        <f t="shared" si="599"/>
        <v>rmo.oepc</v>
      </c>
      <c r="F513" t="s">
        <v>17</v>
      </c>
      <c r="G513">
        <v>255.2</v>
      </c>
      <c r="H513">
        <v>0.05</v>
      </c>
      <c r="I513" s="1">
        <v>12.76</v>
      </c>
      <c r="J513" t="s">
        <v>8356</v>
      </c>
      <c r="K513">
        <f t="shared" ref="K513:K576" si="686">SUMIF(E506:E519,"pso.oepc",I506:I519)</f>
        <v>14.68</v>
      </c>
      <c r="L513" t="s">
        <v>28</v>
      </c>
      <c r="M513">
        <f t="shared" si="684"/>
        <v>1.1575235109717867</v>
      </c>
    </row>
    <row r="514" spans="1:13">
      <c r="A514" t="s">
        <v>592</v>
      </c>
      <c r="B514" t="s">
        <v>563</v>
      </c>
      <c r="C514" t="s">
        <v>51</v>
      </c>
      <c r="D514" t="s">
        <v>21</v>
      </c>
      <c r="E514" t="str">
        <f t="shared" si="599"/>
        <v>rmo.opt</v>
      </c>
      <c r="F514" t="s">
        <v>17</v>
      </c>
      <c r="G514">
        <v>23.8</v>
      </c>
      <c r="H514">
        <v>0.05</v>
      </c>
      <c r="I514" s="1">
        <v>1.19</v>
      </c>
      <c r="J514" t="s">
        <v>8357</v>
      </c>
      <c r="K514">
        <f t="shared" ref="K514:K577" si="687">SUMIF(E506:E519,"rmo.oepc",I506:I519)</f>
        <v>12.76</v>
      </c>
      <c r="L514" t="s">
        <v>29</v>
      </c>
      <c r="M514">
        <f t="shared" si="684"/>
        <v>1.043956043956044</v>
      </c>
    </row>
    <row r="515" spans="1:13">
      <c r="A515" t="s">
        <v>593</v>
      </c>
      <c r="B515" t="s">
        <v>563</v>
      </c>
      <c r="C515" t="s">
        <v>55</v>
      </c>
      <c r="D515" t="s">
        <v>56</v>
      </c>
      <c r="E515" t="str">
        <f t="shared" ref="E515:E578" si="688">CONCATENATE(C515,".",D515)</f>
        <v>sc.none</v>
      </c>
      <c r="F515" t="s">
        <v>24</v>
      </c>
      <c r="I515" s="1">
        <v>0.05</v>
      </c>
      <c r="J515" t="s">
        <v>8358</v>
      </c>
      <c r="K515">
        <f t="shared" ref="K515:K578" si="689">SUMIF(E506:E519,"power.oepc",I506:I519)</f>
        <v>13.65</v>
      </c>
    </row>
    <row r="516" spans="1:13">
      <c r="A516" t="s">
        <v>594</v>
      </c>
      <c r="B516" t="s">
        <v>563</v>
      </c>
      <c r="C516" t="s">
        <v>58</v>
      </c>
      <c r="D516" t="s">
        <v>59</v>
      </c>
      <c r="E516" t="str">
        <f t="shared" si="688"/>
        <v>tso.cav11</v>
      </c>
      <c r="F516" t="s">
        <v>17</v>
      </c>
      <c r="G516">
        <v>410.2</v>
      </c>
      <c r="H516">
        <v>0.05</v>
      </c>
      <c r="I516" s="1">
        <v>20.51</v>
      </c>
      <c r="J516" t="s">
        <v>8359</v>
      </c>
      <c r="K516">
        <f t="shared" ref="K516:K579" si="690">SUMIF(E506:E519,"tso.opt",I506:I519)</f>
        <v>2.19</v>
      </c>
      <c r="L516" t="s">
        <v>30</v>
      </c>
      <c r="M516">
        <f t="shared" ref="M516:M579" si="691">K508/K516</f>
        <v>5.8264840182648401</v>
      </c>
    </row>
    <row r="517" spans="1:13">
      <c r="A517" t="s">
        <v>595</v>
      </c>
      <c r="B517" t="s">
        <v>563</v>
      </c>
      <c r="C517" t="s">
        <v>58</v>
      </c>
      <c r="D517" t="s">
        <v>16</v>
      </c>
      <c r="E517" t="str">
        <f t="shared" si="688"/>
        <v>tso.full</v>
      </c>
      <c r="F517" t="s">
        <v>17</v>
      </c>
      <c r="G517">
        <v>255.2</v>
      </c>
      <c r="H517">
        <v>0.05</v>
      </c>
      <c r="I517" s="1">
        <v>12.76</v>
      </c>
      <c r="J517" t="s">
        <v>8360</v>
      </c>
      <c r="K517">
        <f t="shared" ref="K517:K580" si="692">SUMIF(E506:E519,"pso.opt",I506:I519)</f>
        <v>1.65</v>
      </c>
      <c r="L517" t="s">
        <v>33</v>
      </c>
      <c r="M517">
        <f t="shared" si="691"/>
        <v>7.9151515151515159</v>
      </c>
    </row>
    <row r="518" spans="1:13">
      <c r="A518" t="s">
        <v>596</v>
      </c>
      <c r="B518" t="s">
        <v>563</v>
      </c>
      <c r="C518" t="s">
        <v>58</v>
      </c>
      <c r="D518" t="s">
        <v>19</v>
      </c>
      <c r="E518" t="str">
        <f t="shared" si="688"/>
        <v>tso.oepc</v>
      </c>
      <c r="F518" t="s">
        <v>17</v>
      </c>
      <c r="G518">
        <v>36.6</v>
      </c>
      <c r="H518">
        <v>0.05</v>
      </c>
      <c r="I518" s="1">
        <v>1.83</v>
      </c>
      <c r="J518" t="s">
        <v>8361</v>
      </c>
      <c r="K518">
        <f t="shared" ref="K518:K581" si="693">SUMIF(E506:E519,"rmo.opt",I506:I519)</f>
        <v>1.19</v>
      </c>
      <c r="L518" t="s">
        <v>32</v>
      </c>
      <c r="M518">
        <f t="shared" si="691"/>
        <v>12.411764705882353</v>
      </c>
    </row>
    <row r="519" spans="1:13">
      <c r="A519" t="s">
        <v>580</v>
      </c>
      <c r="B519" t="s">
        <v>563</v>
      </c>
      <c r="C519" t="s">
        <v>58</v>
      </c>
      <c r="D519" t="s">
        <v>21</v>
      </c>
      <c r="E519" t="str">
        <f t="shared" si="688"/>
        <v>tso.opt</v>
      </c>
      <c r="F519" t="s">
        <v>17</v>
      </c>
      <c r="G519">
        <v>43.8</v>
      </c>
      <c r="H519">
        <v>0.05</v>
      </c>
      <c r="I519" s="1">
        <v>2.19</v>
      </c>
      <c r="J519" t="s">
        <v>8362</v>
      </c>
      <c r="K519">
        <f t="shared" ref="K519:K582" si="694">SUMIF(E506:E519,"power.opt",I506:I519)</f>
        <v>1.46</v>
      </c>
      <c r="L519" t="s">
        <v>31</v>
      </c>
      <c r="M519">
        <f t="shared" si="691"/>
        <v>9.7602739726027394</v>
      </c>
    </row>
    <row r="520" spans="1:13">
      <c r="A520" t="s">
        <v>581</v>
      </c>
      <c r="B520" t="s">
        <v>582</v>
      </c>
      <c r="C520" t="s">
        <v>15</v>
      </c>
      <c r="D520" t="s">
        <v>16</v>
      </c>
      <c r="E520" t="str">
        <f t="shared" si="688"/>
        <v>power.full</v>
      </c>
      <c r="F520" t="s">
        <v>17</v>
      </c>
      <c r="G520">
        <v>421.71428571428601</v>
      </c>
      <c r="H520">
        <v>7.0000000000000007E-2</v>
      </c>
      <c r="I520" s="1">
        <v>29.52</v>
      </c>
      <c r="L520" t="s">
        <v>8363</v>
      </c>
      <c r="M520">
        <f t="shared" ref="M520:M583" si="695">K521/K530</f>
        <v>9.5937500000000018</v>
      </c>
    </row>
    <row r="521" spans="1:13">
      <c r="A521" t="s">
        <v>583</v>
      </c>
      <c r="B521" t="s">
        <v>582</v>
      </c>
      <c r="C521" t="s">
        <v>15</v>
      </c>
      <c r="D521" t="s">
        <v>19</v>
      </c>
      <c r="E521" t="str">
        <f t="shared" si="688"/>
        <v>power.oepc</v>
      </c>
      <c r="F521" t="s">
        <v>17</v>
      </c>
      <c r="G521">
        <v>190.57142857142901</v>
      </c>
      <c r="H521">
        <v>7.0000000000000007E-2</v>
      </c>
      <c r="I521" s="1">
        <v>13.34</v>
      </c>
      <c r="J521" t="s">
        <v>8333</v>
      </c>
      <c r="K521">
        <f t="shared" ref="K521:K584" si="696">SUMIF(E520:E533,"tso.cav11",I520:I533)</f>
        <v>18.420000000000002</v>
      </c>
      <c r="L521" t="s">
        <v>8364</v>
      </c>
      <c r="M521">
        <f t="shared" ref="M521:M584" si="697">K522/K526+K523/K527+K524/K528+K525/K529</f>
        <v>12.504179791190648</v>
      </c>
    </row>
    <row r="522" spans="1:13">
      <c r="A522" t="s">
        <v>584</v>
      </c>
      <c r="B522" t="s">
        <v>582</v>
      </c>
      <c r="C522" t="s">
        <v>15</v>
      </c>
      <c r="D522" t="s">
        <v>21</v>
      </c>
      <c r="E522" t="str">
        <f t="shared" si="688"/>
        <v>power.opt</v>
      </c>
      <c r="F522" t="s">
        <v>17</v>
      </c>
      <c r="G522">
        <v>28.8571428571429</v>
      </c>
      <c r="H522">
        <v>7.0000000000000007E-2</v>
      </c>
      <c r="I522" s="1">
        <v>2.02</v>
      </c>
      <c r="J522" t="s">
        <v>8335</v>
      </c>
      <c r="K522">
        <f t="shared" ref="K522:K585" si="698">SUMIF(E520:E533,"tso.full",I520:I533)</f>
        <v>10.119999999999999</v>
      </c>
      <c r="L522" t="s">
        <v>8365</v>
      </c>
      <c r="M522">
        <f t="shared" ref="M522:M585" si="699">K522/K530+K523/K531+K524/K532+K525/K533</f>
        <v>34.603216090284427</v>
      </c>
    </row>
    <row r="523" spans="1:13">
      <c r="A523" t="s">
        <v>585</v>
      </c>
      <c r="B523" t="s">
        <v>582</v>
      </c>
      <c r="C523" t="s">
        <v>23</v>
      </c>
      <c r="D523" t="s">
        <v>16</v>
      </c>
      <c r="E523" t="str">
        <f t="shared" si="688"/>
        <v>pso.full</v>
      </c>
      <c r="F523" t="s">
        <v>17</v>
      </c>
      <c r="G523">
        <v>280.57142857142901</v>
      </c>
      <c r="H523">
        <v>7.0000000000000007E-2</v>
      </c>
      <c r="I523" s="1">
        <v>19.64</v>
      </c>
      <c r="J523" t="s">
        <v>8336</v>
      </c>
      <c r="K523">
        <f t="shared" ref="K523:K586" si="700">SUMIF(E520:E533,"pso.full",I520:I533)</f>
        <v>19.64</v>
      </c>
      <c r="L523" t="s">
        <v>8369</v>
      </c>
      <c r="M523">
        <f t="shared" ref="M523:M586" si="701">K526/K530+K527/K531+K528/K532+K529/K533</f>
        <v>20.919508785206592</v>
      </c>
    </row>
    <row r="524" spans="1:13">
      <c r="A524" t="s">
        <v>586</v>
      </c>
      <c r="B524" t="s">
        <v>582</v>
      </c>
      <c r="C524" t="s">
        <v>23</v>
      </c>
      <c r="D524" t="s">
        <v>19</v>
      </c>
      <c r="E524" t="str">
        <f t="shared" si="688"/>
        <v>pso.oepc</v>
      </c>
      <c r="F524" t="s">
        <v>17</v>
      </c>
      <c r="G524">
        <v>197.71428571428601</v>
      </c>
      <c r="H524">
        <v>7.0000000000000007E-2</v>
      </c>
      <c r="I524" s="1">
        <v>13.84</v>
      </c>
      <c r="J524" t="s">
        <v>8353</v>
      </c>
      <c r="K524">
        <f t="shared" ref="K524:K587" si="702">SUMIF(E520:E533,"rmo.full",I520:I533)</f>
        <v>9.9600000000000009</v>
      </c>
    </row>
    <row r="525" spans="1:13">
      <c r="A525" t="s">
        <v>587</v>
      </c>
      <c r="B525" t="s">
        <v>582</v>
      </c>
      <c r="C525" t="s">
        <v>23</v>
      </c>
      <c r="D525" t="s">
        <v>21</v>
      </c>
      <c r="E525" t="str">
        <f t="shared" si="688"/>
        <v>pso.opt</v>
      </c>
      <c r="F525" t="s">
        <v>17</v>
      </c>
      <c r="G525">
        <v>28</v>
      </c>
      <c r="H525">
        <v>7.0000000000000007E-2</v>
      </c>
      <c r="I525" s="1">
        <v>1.96</v>
      </c>
      <c r="J525" t="s">
        <v>8354</v>
      </c>
      <c r="K525">
        <f t="shared" ref="K525:K588" si="703">SUMIF(E520:E533,"power.full",I520:I533)</f>
        <v>29.52</v>
      </c>
      <c r="L525" t="s">
        <v>26</v>
      </c>
      <c r="M525">
        <f t="shared" ref="M525:M588" si="704">K522/K526</f>
        <v>8.1612903225806441</v>
      </c>
    </row>
    <row r="526" spans="1:13">
      <c r="A526" t="s">
        <v>588</v>
      </c>
      <c r="B526" t="s">
        <v>582</v>
      </c>
      <c r="C526" t="s">
        <v>51</v>
      </c>
      <c r="D526" t="s">
        <v>16</v>
      </c>
      <c r="E526" t="str">
        <f t="shared" si="688"/>
        <v>rmo.full</v>
      </c>
      <c r="F526" t="s">
        <v>17</v>
      </c>
      <c r="G526">
        <v>142.28571428571399</v>
      </c>
      <c r="H526">
        <v>7.0000000000000007E-2</v>
      </c>
      <c r="I526" s="1">
        <v>9.9600000000000009</v>
      </c>
      <c r="J526" t="s">
        <v>8355</v>
      </c>
      <c r="K526">
        <f t="shared" ref="K526:K589" si="705">SUMIF(E520:E533,"tso.oepc",I520:I533)</f>
        <v>1.24</v>
      </c>
      <c r="L526" t="s">
        <v>27</v>
      </c>
      <c r="M526">
        <f t="shared" si="704"/>
        <v>1.4190751445086707</v>
      </c>
    </row>
    <row r="527" spans="1:13">
      <c r="A527" t="s">
        <v>609</v>
      </c>
      <c r="B527" t="s">
        <v>582</v>
      </c>
      <c r="C527" t="s">
        <v>51</v>
      </c>
      <c r="D527" t="s">
        <v>19</v>
      </c>
      <c r="E527" t="str">
        <f t="shared" si="688"/>
        <v>rmo.oepc</v>
      </c>
      <c r="F527" t="s">
        <v>17</v>
      </c>
      <c r="G527">
        <v>200.142857142857</v>
      </c>
      <c r="H527">
        <v>7.0000000000000007E-2</v>
      </c>
      <c r="I527" s="1">
        <v>14.01</v>
      </c>
      <c r="J527" t="s">
        <v>8356</v>
      </c>
      <c r="K527">
        <f t="shared" ref="K527:K590" si="706">SUMIF(E520:E533,"pso.oepc",I520:I533)</f>
        <v>13.84</v>
      </c>
      <c r="L527" t="s">
        <v>28</v>
      </c>
      <c r="M527">
        <f t="shared" si="704"/>
        <v>0.71092077087794436</v>
      </c>
    </row>
    <row r="528" spans="1:13">
      <c r="A528" t="s">
        <v>610</v>
      </c>
      <c r="B528" t="s">
        <v>582</v>
      </c>
      <c r="C528" t="s">
        <v>51</v>
      </c>
      <c r="D528" t="s">
        <v>21</v>
      </c>
      <c r="E528" t="str">
        <f t="shared" si="688"/>
        <v>rmo.opt</v>
      </c>
      <c r="F528" t="s">
        <v>17</v>
      </c>
      <c r="G528">
        <v>30.285714285714299</v>
      </c>
      <c r="H528">
        <v>7.0000000000000007E-2</v>
      </c>
      <c r="I528" s="1">
        <v>2.12</v>
      </c>
      <c r="J528" t="s">
        <v>8357</v>
      </c>
      <c r="K528">
        <f t="shared" ref="K528:K591" si="707">SUMIF(E520:E533,"rmo.oepc",I520:I533)</f>
        <v>14.01</v>
      </c>
      <c r="L528" t="s">
        <v>29</v>
      </c>
      <c r="M528">
        <f t="shared" si="704"/>
        <v>2.2128935532233882</v>
      </c>
    </row>
    <row r="529" spans="1:13">
      <c r="A529" t="s">
        <v>611</v>
      </c>
      <c r="B529" t="s">
        <v>582</v>
      </c>
      <c r="C529" t="s">
        <v>55</v>
      </c>
      <c r="D529" t="s">
        <v>56</v>
      </c>
      <c r="E529" t="str">
        <f t="shared" si="688"/>
        <v>sc.none</v>
      </c>
      <c r="F529" t="s">
        <v>24</v>
      </c>
      <c r="I529" s="1">
        <v>7.0000000000000007E-2</v>
      </c>
      <c r="J529" t="s">
        <v>8358</v>
      </c>
      <c r="K529">
        <f t="shared" ref="K529:K592" si="708">SUMIF(E520:E533,"power.oepc",I520:I533)</f>
        <v>13.34</v>
      </c>
    </row>
    <row r="530" spans="1:13">
      <c r="A530" t="s">
        <v>612</v>
      </c>
      <c r="B530" t="s">
        <v>582</v>
      </c>
      <c r="C530" t="s">
        <v>58</v>
      </c>
      <c r="D530" t="s">
        <v>59</v>
      </c>
      <c r="E530" t="str">
        <f t="shared" si="688"/>
        <v>tso.cav11</v>
      </c>
      <c r="F530" t="s">
        <v>17</v>
      </c>
      <c r="G530">
        <v>263.142857142857</v>
      </c>
      <c r="H530">
        <v>7.0000000000000007E-2</v>
      </c>
      <c r="I530" s="1">
        <v>18.420000000000002</v>
      </c>
      <c r="J530" t="s">
        <v>8359</v>
      </c>
      <c r="K530">
        <f t="shared" ref="K530:K593" si="709">SUMIF(E520:E533,"tso.opt",I520:I533)</f>
        <v>1.92</v>
      </c>
      <c r="L530" t="s">
        <v>30</v>
      </c>
      <c r="M530">
        <f t="shared" ref="M530:M593" si="710">K522/K530</f>
        <v>5.270833333333333</v>
      </c>
    </row>
    <row r="531" spans="1:13">
      <c r="A531" t="s">
        <v>613</v>
      </c>
      <c r="B531" t="s">
        <v>582</v>
      </c>
      <c r="C531" t="s">
        <v>58</v>
      </c>
      <c r="D531" t="s">
        <v>16</v>
      </c>
      <c r="E531" t="str">
        <f t="shared" si="688"/>
        <v>tso.full</v>
      </c>
      <c r="F531" t="s">
        <v>17</v>
      </c>
      <c r="G531">
        <v>144.57142857142901</v>
      </c>
      <c r="H531">
        <v>7.0000000000000007E-2</v>
      </c>
      <c r="I531" s="1">
        <v>10.119999999999999</v>
      </c>
      <c r="J531" t="s">
        <v>8360</v>
      </c>
      <c r="K531">
        <f t="shared" ref="K531:K594" si="711">SUMIF(E520:E533,"pso.opt",I520:I533)</f>
        <v>1.96</v>
      </c>
      <c r="L531" t="s">
        <v>33</v>
      </c>
      <c r="M531">
        <f t="shared" si="710"/>
        <v>10.020408163265307</v>
      </c>
    </row>
    <row r="532" spans="1:13">
      <c r="A532" t="s">
        <v>614</v>
      </c>
      <c r="B532" t="s">
        <v>582</v>
      </c>
      <c r="C532" t="s">
        <v>58</v>
      </c>
      <c r="D532" t="s">
        <v>19</v>
      </c>
      <c r="E532" t="str">
        <f t="shared" si="688"/>
        <v>tso.oepc</v>
      </c>
      <c r="F532" t="s">
        <v>17</v>
      </c>
      <c r="G532">
        <v>17.714285714285701</v>
      </c>
      <c r="H532">
        <v>7.0000000000000007E-2</v>
      </c>
      <c r="I532" s="1">
        <v>1.24</v>
      </c>
      <c r="J532" t="s">
        <v>8361</v>
      </c>
      <c r="K532">
        <f t="shared" ref="K532:K595" si="712">SUMIF(E520:E533,"rmo.opt",I520:I533)</f>
        <v>2.12</v>
      </c>
      <c r="L532" t="s">
        <v>32</v>
      </c>
      <c r="M532">
        <f t="shared" si="710"/>
        <v>4.6981132075471699</v>
      </c>
    </row>
    <row r="533" spans="1:13">
      <c r="A533" t="s">
        <v>615</v>
      </c>
      <c r="B533" t="s">
        <v>582</v>
      </c>
      <c r="C533" t="s">
        <v>58</v>
      </c>
      <c r="D533" t="s">
        <v>21</v>
      </c>
      <c r="E533" t="str">
        <f t="shared" si="688"/>
        <v>tso.opt</v>
      </c>
      <c r="F533" t="s">
        <v>17</v>
      </c>
      <c r="G533">
        <v>27.428571428571399</v>
      </c>
      <c r="H533">
        <v>7.0000000000000007E-2</v>
      </c>
      <c r="I533" s="1">
        <v>1.92</v>
      </c>
      <c r="J533" t="s">
        <v>8362</v>
      </c>
      <c r="K533">
        <f t="shared" ref="K533:K596" si="713">SUMIF(E520:E533,"power.opt",I520:I533)</f>
        <v>2.02</v>
      </c>
      <c r="L533" t="s">
        <v>31</v>
      </c>
      <c r="M533">
        <f t="shared" si="710"/>
        <v>14.613861386138614</v>
      </c>
    </row>
    <row r="534" spans="1:13">
      <c r="A534" t="s">
        <v>616</v>
      </c>
      <c r="B534" t="s">
        <v>617</v>
      </c>
      <c r="C534" t="s">
        <v>15</v>
      </c>
      <c r="D534" t="s">
        <v>16</v>
      </c>
      <c r="E534" t="str">
        <f t="shared" si="688"/>
        <v>power.full</v>
      </c>
      <c r="F534" t="s">
        <v>17</v>
      </c>
      <c r="G534">
        <v>475.777777777778</v>
      </c>
      <c r="H534">
        <v>0.09</v>
      </c>
      <c r="I534" s="1">
        <v>42.82</v>
      </c>
      <c r="L534" t="s">
        <v>8363</v>
      </c>
      <c r="M534">
        <f t="shared" ref="M534:M597" si="714">K535/K544</f>
        <v>10.530973451327434</v>
      </c>
    </row>
    <row r="535" spans="1:13">
      <c r="A535" t="s">
        <v>601</v>
      </c>
      <c r="B535" t="s">
        <v>617</v>
      </c>
      <c r="C535" t="s">
        <v>15</v>
      </c>
      <c r="D535" t="s">
        <v>19</v>
      </c>
      <c r="E535" t="str">
        <f t="shared" si="688"/>
        <v>power.oepc</v>
      </c>
      <c r="F535" t="s">
        <v>17</v>
      </c>
      <c r="G535">
        <v>12.2222222222222</v>
      </c>
      <c r="H535">
        <v>0.09</v>
      </c>
      <c r="I535" s="1">
        <v>1.1000000000000001</v>
      </c>
      <c r="J535" t="s">
        <v>8333</v>
      </c>
      <c r="K535">
        <f t="shared" ref="K535:K598" si="715">SUMIF(E534:E547,"tso.cav11",I534:I547)</f>
        <v>35.700000000000003</v>
      </c>
      <c r="L535" t="s">
        <v>8364</v>
      </c>
      <c r="M535">
        <f t="shared" ref="M535:M598" si="716">K536/K540+K537/K541+K538/K542+K539/K543</f>
        <v>99.801664927992363</v>
      </c>
    </row>
    <row r="536" spans="1:13">
      <c r="A536" t="s">
        <v>602</v>
      </c>
      <c r="B536" t="s">
        <v>617</v>
      </c>
      <c r="C536" t="s">
        <v>15</v>
      </c>
      <c r="D536" t="s">
        <v>21</v>
      </c>
      <c r="E536" t="str">
        <f t="shared" si="688"/>
        <v>power.opt</v>
      </c>
      <c r="F536" t="s">
        <v>17</v>
      </c>
      <c r="G536">
        <v>10.1111111111111</v>
      </c>
      <c r="H536">
        <v>0.09</v>
      </c>
      <c r="I536" s="1">
        <v>0.91</v>
      </c>
      <c r="J536" t="s">
        <v>8335</v>
      </c>
      <c r="K536">
        <f t="shared" ref="K536:K599" si="717">SUMIF(E534:E547,"tso.full",I534:I547)</f>
        <v>12.19</v>
      </c>
      <c r="L536" t="s">
        <v>8365</v>
      </c>
      <c r="M536">
        <f t="shared" ref="M536:M599" si="718">K536/K544+K537/K545+K538/K546+K539/K547</f>
        <v>94.18469463596935</v>
      </c>
    </row>
    <row r="537" spans="1:13">
      <c r="A537" t="s">
        <v>603</v>
      </c>
      <c r="B537" t="s">
        <v>617</v>
      </c>
      <c r="C537" t="s">
        <v>23</v>
      </c>
      <c r="D537" t="s">
        <v>16</v>
      </c>
      <c r="E537" t="str">
        <f t="shared" si="688"/>
        <v>pso.full</v>
      </c>
      <c r="F537" t="s">
        <v>17</v>
      </c>
      <c r="G537">
        <v>317.11111111111097</v>
      </c>
      <c r="H537">
        <v>0.09</v>
      </c>
      <c r="I537" s="1">
        <v>28.54</v>
      </c>
      <c r="J537" t="s">
        <v>8336</v>
      </c>
      <c r="K537">
        <f t="shared" ref="K537:K600" si="719">SUMIF(E534:E547,"pso.full",I534:I547)</f>
        <v>28.54</v>
      </c>
      <c r="L537" t="s">
        <v>8369</v>
      </c>
      <c r="M537">
        <f t="shared" ref="M537:M600" si="720">K540/K544+K541/K545+K542/K546+K543/K547</f>
        <v>3.7686338979672485</v>
      </c>
    </row>
    <row r="538" spans="1:13">
      <c r="A538" t="s">
        <v>604</v>
      </c>
      <c r="B538" t="s">
        <v>617</v>
      </c>
      <c r="C538" t="s">
        <v>23</v>
      </c>
      <c r="D538" t="s">
        <v>19</v>
      </c>
      <c r="E538" t="str">
        <f t="shared" si="688"/>
        <v>pso.oepc</v>
      </c>
      <c r="F538" t="s">
        <v>17</v>
      </c>
      <c r="G538">
        <v>9.3333333333333304</v>
      </c>
      <c r="H538">
        <v>0.09</v>
      </c>
      <c r="I538" s="1">
        <v>0.84</v>
      </c>
      <c r="J538" t="s">
        <v>8353</v>
      </c>
      <c r="K538">
        <f t="shared" ref="K538:K601" si="721">SUMIF(E534:E547,"rmo.full",I534:I547)</f>
        <v>25.98</v>
      </c>
    </row>
    <row r="539" spans="1:13">
      <c r="A539" t="s">
        <v>605</v>
      </c>
      <c r="B539" t="s">
        <v>617</v>
      </c>
      <c r="C539" t="s">
        <v>23</v>
      </c>
      <c r="D539" t="s">
        <v>21</v>
      </c>
      <c r="E539" t="str">
        <f t="shared" si="688"/>
        <v>pso.opt</v>
      </c>
      <c r="F539" t="s">
        <v>17</v>
      </c>
      <c r="G539">
        <v>17.5555555555556</v>
      </c>
      <c r="H539">
        <v>0.09</v>
      </c>
      <c r="I539" s="1">
        <v>1.58</v>
      </c>
      <c r="J539" t="s">
        <v>8354</v>
      </c>
      <c r="K539">
        <f t="shared" ref="K539:K602" si="722">SUMIF(E534:E547,"power.full",I534:I547)</f>
        <v>42.82</v>
      </c>
      <c r="L539" t="s">
        <v>26</v>
      </c>
      <c r="M539">
        <f t="shared" ref="M539:M602" si="723">K536/K540</f>
        <v>3.9070512820512819</v>
      </c>
    </row>
    <row r="540" spans="1:13">
      <c r="A540" t="s">
        <v>606</v>
      </c>
      <c r="B540" t="s">
        <v>617</v>
      </c>
      <c r="C540" t="s">
        <v>51</v>
      </c>
      <c r="D540" t="s">
        <v>16</v>
      </c>
      <c r="E540" t="str">
        <f t="shared" si="688"/>
        <v>rmo.full</v>
      </c>
      <c r="F540" t="s">
        <v>17</v>
      </c>
      <c r="G540">
        <v>288.66666666666703</v>
      </c>
      <c r="H540">
        <v>0.09</v>
      </c>
      <c r="I540" s="1">
        <v>25.98</v>
      </c>
      <c r="J540" t="s">
        <v>8355</v>
      </c>
      <c r="K540">
        <f t="shared" ref="K540:K603" si="724">SUMIF(E534:E547,"tso.oepc",I534:I547)</f>
        <v>3.12</v>
      </c>
      <c r="L540" t="s">
        <v>27</v>
      </c>
      <c r="M540">
        <f t="shared" si="723"/>
        <v>33.976190476190474</v>
      </c>
    </row>
    <row r="541" spans="1:13">
      <c r="A541" t="s">
        <v>607</v>
      </c>
      <c r="B541" t="s">
        <v>617</v>
      </c>
      <c r="C541" t="s">
        <v>51</v>
      </c>
      <c r="D541" t="s">
        <v>19</v>
      </c>
      <c r="E541" t="str">
        <f t="shared" si="688"/>
        <v>rmo.oepc</v>
      </c>
      <c r="F541" t="s">
        <v>17</v>
      </c>
      <c r="G541">
        <v>12.5555555555556</v>
      </c>
      <c r="H541">
        <v>0.09</v>
      </c>
      <c r="I541" s="1">
        <v>1.1299999999999999</v>
      </c>
      <c r="J541" t="s">
        <v>8356</v>
      </c>
      <c r="K541">
        <f t="shared" ref="K541:K604" si="725">SUMIF(E534:E547,"pso.oepc",I534:I547)</f>
        <v>0.84</v>
      </c>
      <c r="L541" t="s">
        <v>28</v>
      </c>
      <c r="M541">
        <f t="shared" si="723"/>
        <v>22.991150442477878</v>
      </c>
    </row>
    <row r="542" spans="1:13">
      <c r="A542" t="s">
        <v>608</v>
      </c>
      <c r="B542" t="s">
        <v>617</v>
      </c>
      <c r="C542" t="s">
        <v>51</v>
      </c>
      <c r="D542" t="s">
        <v>21</v>
      </c>
      <c r="E542" t="str">
        <f t="shared" si="688"/>
        <v>rmo.opt</v>
      </c>
      <c r="F542" t="s">
        <v>17</v>
      </c>
      <c r="G542">
        <v>11.3333333333333</v>
      </c>
      <c r="H542">
        <v>0.09</v>
      </c>
      <c r="I542" s="1">
        <v>1.02</v>
      </c>
      <c r="J542" t="s">
        <v>8357</v>
      </c>
      <c r="K542">
        <f t="shared" ref="K542:K605" si="726">SUMIF(E534:E547,"rmo.oepc",I534:I547)</f>
        <v>1.1299999999999999</v>
      </c>
      <c r="L542" t="s">
        <v>29</v>
      </c>
      <c r="M542">
        <f t="shared" si="723"/>
        <v>38.927272727272722</v>
      </c>
    </row>
    <row r="543" spans="1:13">
      <c r="A543" t="s">
        <v>630</v>
      </c>
      <c r="B543" t="s">
        <v>617</v>
      </c>
      <c r="C543" t="s">
        <v>55</v>
      </c>
      <c r="D543" t="s">
        <v>56</v>
      </c>
      <c r="E543" t="str">
        <f t="shared" si="688"/>
        <v>sc.none</v>
      </c>
      <c r="F543" t="s">
        <v>24</v>
      </c>
      <c r="I543" s="1">
        <v>0.09</v>
      </c>
      <c r="J543" t="s">
        <v>8358</v>
      </c>
      <c r="K543">
        <f t="shared" ref="K543:K606" si="727">SUMIF(E534:E547,"power.oepc",I534:I547)</f>
        <v>1.1000000000000001</v>
      </c>
    </row>
    <row r="544" spans="1:13">
      <c r="A544" t="s">
        <v>631</v>
      </c>
      <c r="B544" t="s">
        <v>617</v>
      </c>
      <c r="C544" t="s">
        <v>58</v>
      </c>
      <c r="D544" t="s">
        <v>59</v>
      </c>
      <c r="E544" t="str">
        <f t="shared" si="688"/>
        <v>tso.cav11</v>
      </c>
      <c r="F544" t="s">
        <v>17</v>
      </c>
      <c r="G544">
        <v>396.66666666666703</v>
      </c>
      <c r="H544">
        <v>0.09</v>
      </c>
      <c r="I544" s="1">
        <v>35.700000000000003</v>
      </c>
      <c r="J544" t="s">
        <v>8359</v>
      </c>
      <c r="K544">
        <f t="shared" ref="K544:K607" si="728">SUMIF(E534:E547,"tso.opt",I534:I547)</f>
        <v>3.39</v>
      </c>
      <c r="L544" t="s">
        <v>30</v>
      </c>
      <c r="M544">
        <f t="shared" ref="M544:M607" si="729">K536/K544</f>
        <v>3.5958702064896753</v>
      </c>
    </row>
    <row r="545" spans="1:13">
      <c r="A545" t="s">
        <v>632</v>
      </c>
      <c r="B545" t="s">
        <v>617</v>
      </c>
      <c r="C545" t="s">
        <v>58</v>
      </c>
      <c r="D545" t="s">
        <v>16</v>
      </c>
      <c r="E545" t="str">
        <f t="shared" si="688"/>
        <v>tso.full</v>
      </c>
      <c r="F545" t="s">
        <v>17</v>
      </c>
      <c r="G545">
        <v>135.444444444444</v>
      </c>
      <c r="H545">
        <v>0.09</v>
      </c>
      <c r="I545" s="1">
        <v>12.19</v>
      </c>
      <c r="J545" t="s">
        <v>8360</v>
      </c>
      <c r="K545">
        <f t="shared" ref="K545:K608" si="730">SUMIF(E534:E547,"pso.opt",I534:I547)</f>
        <v>1.58</v>
      </c>
      <c r="L545" t="s">
        <v>33</v>
      </c>
      <c r="M545">
        <f t="shared" si="729"/>
        <v>18.063291139240505</v>
      </c>
    </row>
    <row r="546" spans="1:13">
      <c r="A546" t="s">
        <v>633</v>
      </c>
      <c r="B546" t="s">
        <v>617</v>
      </c>
      <c r="C546" t="s">
        <v>58</v>
      </c>
      <c r="D546" t="s">
        <v>19</v>
      </c>
      <c r="E546" t="str">
        <f t="shared" si="688"/>
        <v>tso.oepc</v>
      </c>
      <c r="F546" t="s">
        <v>17</v>
      </c>
      <c r="G546">
        <v>34.6666666666667</v>
      </c>
      <c r="H546">
        <v>0.09</v>
      </c>
      <c r="I546" s="1">
        <v>3.12</v>
      </c>
      <c r="J546" t="s">
        <v>8361</v>
      </c>
      <c r="K546">
        <f t="shared" ref="K546:K609" si="731">SUMIF(E534:E547,"rmo.opt",I534:I547)</f>
        <v>1.02</v>
      </c>
      <c r="L546" t="s">
        <v>32</v>
      </c>
      <c r="M546">
        <f t="shared" si="729"/>
        <v>25.470588235294116</v>
      </c>
    </row>
    <row r="547" spans="1:13">
      <c r="A547" t="s">
        <v>634</v>
      </c>
      <c r="B547" t="s">
        <v>617</v>
      </c>
      <c r="C547" t="s">
        <v>58</v>
      </c>
      <c r="D547" t="s">
        <v>21</v>
      </c>
      <c r="E547" t="str">
        <f t="shared" si="688"/>
        <v>tso.opt</v>
      </c>
      <c r="F547" t="s">
        <v>17</v>
      </c>
      <c r="G547">
        <v>37.6666666666667</v>
      </c>
      <c r="H547">
        <v>0.09</v>
      </c>
      <c r="I547" s="1">
        <v>3.39</v>
      </c>
      <c r="J547" t="s">
        <v>8362</v>
      </c>
      <c r="K547">
        <f t="shared" ref="K547:K610" si="732">SUMIF(E534:E547,"power.opt",I534:I547)</f>
        <v>0.91</v>
      </c>
      <c r="L547" t="s">
        <v>31</v>
      </c>
      <c r="M547">
        <f t="shared" si="729"/>
        <v>47.054945054945051</v>
      </c>
    </row>
    <row r="548" spans="1:13">
      <c r="A548" t="s">
        <v>635</v>
      </c>
      <c r="B548" t="s">
        <v>636</v>
      </c>
      <c r="C548" t="s">
        <v>15</v>
      </c>
      <c r="D548" t="s">
        <v>16</v>
      </c>
      <c r="E548" t="str">
        <f t="shared" si="688"/>
        <v>power.full</v>
      </c>
      <c r="F548" t="s">
        <v>17</v>
      </c>
      <c r="G548">
        <v>246</v>
      </c>
      <c r="H548">
        <v>0.12</v>
      </c>
      <c r="I548" s="1">
        <v>29.52</v>
      </c>
      <c r="L548" t="s">
        <v>8363</v>
      </c>
      <c r="M548">
        <f t="shared" ref="M548:M611" si="733">K549/K558</f>
        <v>7.278625954198473</v>
      </c>
    </row>
    <row r="549" spans="1:13">
      <c r="A549" t="s">
        <v>599</v>
      </c>
      <c r="B549" t="s">
        <v>636</v>
      </c>
      <c r="C549" t="s">
        <v>15</v>
      </c>
      <c r="D549" t="s">
        <v>19</v>
      </c>
      <c r="E549" t="str">
        <f t="shared" si="688"/>
        <v>power.oepc</v>
      </c>
      <c r="F549" t="s">
        <v>17</v>
      </c>
      <c r="G549">
        <v>7.3333333333333304</v>
      </c>
      <c r="H549">
        <v>0.12</v>
      </c>
      <c r="I549" s="1">
        <v>0.88</v>
      </c>
      <c r="J549" t="s">
        <v>8333</v>
      </c>
      <c r="K549">
        <f t="shared" ref="K549:K612" si="734">SUMIF(E548:E561,"tso.cav11",I548:I561)</f>
        <v>19.07</v>
      </c>
      <c r="L549" t="s">
        <v>8364</v>
      </c>
      <c r="M549">
        <f t="shared" ref="M549:M612" si="735">K550/K554+K551/K555+K552/K556+K553/K557</f>
        <v>66.530212586602033</v>
      </c>
    </row>
    <row r="550" spans="1:13">
      <c r="A550" t="s">
        <v>600</v>
      </c>
      <c r="B550" t="s">
        <v>636</v>
      </c>
      <c r="C550" t="s">
        <v>15</v>
      </c>
      <c r="D550" t="s">
        <v>21</v>
      </c>
      <c r="E550" t="str">
        <f t="shared" si="688"/>
        <v>power.opt</v>
      </c>
      <c r="F550" t="s">
        <v>17</v>
      </c>
      <c r="G550">
        <v>9.6666666666666696</v>
      </c>
      <c r="H550">
        <v>0.12</v>
      </c>
      <c r="I550" s="1">
        <v>1.1599999999999999</v>
      </c>
      <c r="J550" t="s">
        <v>8335</v>
      </c>
      <c r="K550">
        <f t="shared" ref="K550:K613" si="736">SUMIF(E548:E561,"tso.full",I548:I561)</f>
        <v>12.7</v>
      </c>
      <c r="L550" t="s">
        <v>8365</v>
      </c>
      <c r="M550">
        <f t="shared" ref="M550:M613" si="737">K550/K558+K551/K559+K552/K560+K553/K561</f>
        <v>52.375433218336454</v>
      </c>
    </row>
    <row r="551" spans="1:13">
      <c r="A551" t="s">
        <v>622</v>
      </c>
      <c r="B551" t="s">
        <v>636</v>
      </c>
      <c r="C551" t="s">
        <v>23</v>
      </c>
      <c r="D551" t="s">
        <v>16</v>
      </c>
      <c r="E551" t="str">
        <f t="shared" si="688"/>
        <v>pso.full</v>
      </c>
      <c r="F551" t="s">
        <v>17</v>
      </c>
      <c r="G551">
        <v>70.5</v>
      </c>
      <c r="H551">
        <v>0.12</v>
      </c>
      <c r="I551" s="1">
        <v>8.4600000000000009</v>
      </c>
      <c r="J551" t="s">
        <v>8336</v>
      </c>
      <c r="K551">
        <f t="shared" ref="K551:K614" si="738">SUMIF(E548:E561,"pso.full",I548:I561)</f>
        <v>8.4600000000000009</v>
      </c>
      <c r="L551" t="s">
        <v>8369</v>
      </c>
      <c r="M551">
        <f t="shared" ref="M551:M614" si="739">K554/K558+K555/K559+K556/K560+K557/K561</f>
        <v>10.995067402460361</v>
      </c>
    </row>
    <row r="552" spans="1:13">
      <c r="A552" t="s">
        <v>623</v>
      </c>
      <c r="B552" t="s">
        <v>636</v>
      </c>
      <c r="C552" t="s">
        <v>23</v>
      </c>
      <c r="D552" t="s">
        <v>19</v>
      </c>
      <c r="E552" t="str">
        <f t="shared" si="688"/>
        <v>pso.oepc</v>
      </c>
      <c r="F552" t="s">
        <v>17</v>
      </c>
      <c r="G552">
        <v>84.5833333333333</v>
      </c>
      <c r="H552">
        <v>0.12</v>
      </c>
      <c r="I552" s="1">
        <v>10.15</v>
      </c>
      <c r="J552" t="s">
        <v>8353</v>
      </c>
      <c r="K552">
        <f t="shared" ref="K552:K615" si="740">SUMIF(E548:E561,"rmo.full",I548:I561)</f>
        <v>21.16</v>
      </c>
    </row>
    <row r="553" spans="1:13">
      <c r="A553" t="s">
        <v>624</v>
      </c>
      <c r="B553" t="s">
        <v>636</v>
      </c>
      <c r="C553" t="s">
        <v>23</v>
      </c>
      <c r="D553" t="s">
        <v>21</v>
      </c>
      <c r="E553" t="str">
        <f t="shared" si="688"/>
        <v>pso.opt</v>
      </c>
      <c r="F553" t="s">
        <v>17</v>
      </c>
      <c r="G553">
        <v>9.4166666666666696</v>
      </c>
      <c r="H553">
        <v>0.12</v>
      </c>
      <c r="I553" s="1">
        <v>1.1299999999999999</v>
      </c>
      <c r="J553" t="s">
        <v>8354</v>
      </c>
      <c r="K553">
        <f t="shared" ref="K553:K616" si="741">SUMIF(E548:E561,"power.full",I548:I561)</f>
        <v>29.52</v>
      </c>
      <c r="L553" t="s">
        <v>26</v>
      </c>
      <c r="M553">
        <f t="shared" ref="M553:M616" si="742">K550/K554</f>
        <v>7.2571428571428571</v>
      </c>
    </row>
    <row r="554" spans="1:13">
      <c r="A554" t="s">
        <v>625</v>
      </c>
      <c r="B554" t="s">
        <v>636</v>
      </c>
      <c r="C554" t="s">
        <v>51</v>
      </c>
      <c r="D554" t="s">
        <v>16</v>
      </c>
      <c r="E554" t="str">
        <f t="shared" si="688"/>
        <v>rmo.full</v>
      </c>
      <c r="F554" t="s">
        <v>17</v>
      </c>
      <c r="G554">
        <v>176.333333333333</v>
      </c>
      <c r="H554">
        <v>0.12</v>
      </c>
      <c r="I554" s="1">
        <v>21.16</v>
      </c>
      <c r="J554" t="s">
        <v>8355</v>
      </c>
      <c r="K554">
        <f t="shared" ref="K554:K617" si="743">SUMIF(E548:E561,"tso.oepc",I548:I561)</f>
        <v>1.75</v>
      </c>
      <c r="L554" t="s">
        <v>27</v>
      </c>
      <c r="M554">
        <f t="shared" si="742"/>
        <v>0.83349753694581286</v>
      </c>
    </row>
    <row r="555" spans="1:13">
      <c r="A555" t="s">
        <v>626</v>
      </c>
      <c r="B555" t="s">
        <v>636</v>
      </c>
      <c r="C555" t="s">
        <v>51</v>
      </c>
      <c r="D555" t="s">
        <v>19</v>
      </c>
      <c r="E555" t="str">
        <f t="shared" si="688"/>
        <v>rmo.oepc</v>
      </c>
      <c r="F555" t="s">
        <v>17</v>
      </c>
      <c r="G555">
        <v>7.0833333333333304</v>
      </c>
      <c r="H555">
        <v>0.12</v>
      </c>
      <c r="I555" s="1">
        <v>0.85</v>
      </c>
      <c r="J555" t="s">
        <v>8356</v>
      </c>
      <c r="K555">
        <f t="shared" ref="K555:K618" si="744">SUMIF(E548:E561,"pso.oepc",I548:I561)</f>
        <v>10.15</v>
      </c>
      <c r="L555" t="s">
        <v>28</v>
      </c>
      <c r="M555">
        <f t="shared" si="742"/>
        <v>24.894117647058824</v>
      </c>
    </row>
    <row r="556" spans="1:13">
      <c r="A556" t="s">
        <v>627</v>
      </c>
      <c r="B556" t="s">
        <v>636</v>
      </c>
      <c r="C556" t="s">
        <v>51</v>
      </c>
      <c r="D556" t="s">
        <v>21</v>
      </c>
      <c r="E556" t="str">
        <f t="shared" si="688"/>
        <v>rmo.opt</v>
      </c>
      <c r="F556" t="s">
        <v>17</v>
      </c>
      <c r="G556">
        <v>12.0833333333333</v>
      </c>
      <c r="H556">
        <v>0.12</v>
      </c>
      <c r="I556" s="1">
        <v>1.45</v>
      </c>
      <c r="J556" t="s">
        <v>8357</v>
      </c>
      <c r="K556">
        <f t="shared" ref="K556:K619" si="745">SUMIF(E548:E561,"rmo.oepc",I548:I561)</f>
        <v>0.85</v>
      </c>
      <c r="L556" t="s">
        <v>29</v>
      </c>
      <c r="M556">
        <f t="shared" si="742"/>
        <v>33.545454545454547</v>
      </c>
    </row>
    <row r="557" spans="1:13">
      <c r="A557" t="s">
        <v>628</v>
      </c>
      <c r="B557" t="s">
        <v>636</v>
      </c>
      <c r="C557" t="s">
        <v>55</v>
      </c>
      <c r="D557" t="s">
        <v>56</v>
      </c>
      <c r="E557" t="str">
        <f t="shared" si="688"/>
        <v>sc.none</v>
      </c>
      <c r="F557" t="s">
        <v>24</v>
      </c>
      <c r="I557" s="1">
        <v>0.12</v>
      </c>
      <c r="J557" t="s">
        <v>8358</v>
      </c>
      <c r="K557">
        <f t="shared" ref="K557:K620" si="746">SUMIF(E548:E561,"power.oepc",I548:I561)</f>
        <v>0.88</v>
      </c>
    </row>
    <row r="558" spans="1:13">
      <c r="A558" t="s">
        <v>629</v>
      </c>
      <c r="B558" t="s">
        <v>636</v>
      </c>
      <c r="C558" t="s">
        <v>58</v>
      </c>
      <c r="D558" t="s">
        <v>59</v>
      </c>
      <c r="E558" t="str">
        <f t="shared" si="688"/>
        <v>tso.cav11</v>
      </c>
      <c r="F558" t="s">
        <v>17</v>
      </c>
      <c r="G558">
        <v>158.916666666667</v>
      </c>
      <c r="H558">
        <v>0.12</v>
      </c>
      <c r="I558" s="1">
        <v>19.07</v>
      </c>
      <c r="J558" t="s">
        <v>8359</v>
      </c>
      <c r="K558">
        <f t="shared" ref="K558:K621" si="747">SUMIF(E548:E561,"tso.opt",I548:I561)</f>
        <v>2.62</v>
      </c>
      <c r="L558" t="s">
        <v>30</v>
      </c>
      <c r="M558">
        <f t="shared" ref="M558:M621" si="748">K550/K558</f>
        <v>4.8473282442748085</v>
      </c>
    </row>
    <row r="559" spans="1:13">
      <c r="A559" t="s">
        <v>651</v>
      </c>
      <c r="B559" t="s">
        <v>636</v>
      </c>
      <c r="C559" t="s">
        <v>58</v>
      </c>
      <c r="D559" t="s">
        <v>16</v>
      </c>
      <c r="E559" t="str">
        <f t="shared" si="688"/>
        <v>tso.full</v>
      </c>
      <c r="F559" t="s">
        <v>17</v>
      </c>
      <c r="G559">
        <v>105.833333333333</v>
      </c>
      <c r="H559">
        <v>0.12</v>
      </c>
      <c r="I559" s="1">
        <v>12.7</v>
      </c>
      <c r="J559" t="s">
        <v>8360</v>
      </c>
      <c r="K559">
        <f t="shared" ref="K559:K622" si="749">SUMIF(E548:E561,"pso.opt",I548:I561)</f>
        <v>1.1299999999999999</v>
      </c>
      <c r="L559" t="s">
        <v>33</v>
      </c>
      <c r="M559">
        <f t="shared" si="748"/>
        <v>7.4867256637168156</v>
      </c>
    </row>
    <row r="560" spans="1:13">
      <c r="A560" t="s">
        <v>652</v>
      </c>
      <c r="B560" t="s">
        <v>636</v>
      </c>
      <c r="C560" t="s">
        <v>58</v>
      </c>
      <c r="D560" t="s">
        <v>19</v>
      </c>
      <c r="E560" t="str">
        <f t="shared" si="688"/>
        <v>tso.oepc</v>
      </c>
      <c r="F560" t="s">
        <v>17</v>
      </c>
      <c r="G560">
        <v>14.5833333333333</v>
      </c>
      <c r="H560">
        <v>0.12</v>
      </c>
      <c r="I560" s="1">
        <v>1.75</v>
      </c>
      <c r="J560" t="s">
        <v>8361</v>
      </c>
      <c r="K560">
        <f t="shared" ref="K560:K623" si="750">SUMIF(E548:E561,"rmo.opt",I548:I561)</f>
        <v>1.45</v>
      </c>
      <c r="L560" t="s">
        <v>32</v>
      </c>
      <c r="M560">
        <f t="shared" si="748"/>
        <v>14.593103448275862</v>
      </c>
    </row>
    <row r="561" spans="1:13">
      <c r="A561" t="s">
        <v>653</v>
      </c>
      <c r="B561" t="s">
        <v>636</v>
      </c>
      <c r="C561" t="s">
        <v>58</v>
      </c>
      <c r="D561" t="s">
        <v>21</v>
      </c>
      <c r="E561" t="str">
        <f t="shared" si="688"/>
        <v>tso.opt</v>
      </c>
      <c r="F561" t="s">
        <v>17</v>
      </c>
      <c r="G561">
        <v>21.8333333333333</v>
      </c>
      <c r="H561">
        <v>0.12</v>
      </c>
      <c r="I561" s="1">
        <v>2.62</v>
      </c>
      <c r="J561" t="s">
        <v>8362</v>
      </c>
      <c r="K561">
        <f t="shared" ref="K561:K624" si="751">SUMIF(E548:E561,"power.opt",I548:I561)</f>
        <v>1.1599999999999999</v>
      </c>
      <c r="L561" t="s">
        <v>31</v>
      </c>
      <c r="M561">
        <f t="shared" si="748"/>
        <v>25.448275862068968</v>
      </c>
    </row>
    <row r="562" spans="1:13">
      <c r="A562" t="s">
        <v>654</v>
      </c>
      <c r="B562" t="s">
        <v>655</v>
      </c>
      <c r="C562" t="s">
        <v>15</v>
      </c>
      <c r="D562" t="s">
        <v>16</v>
      </c>
      <c r="E562" t="str">
        <f t="shared" si="688"/>
        <v>power.full</v>
      </c>
      <c r="F562" t="s">
        <v>17</v>
      </c>
      <c r="G562">
        <v>644</v>
      </c>
      <c r="H562">
        <v>0.09</v>
      </c>
      <c r="I562" s="1">
        <v>57.96</v>
      </c>
      <c r="L562" t="s">
        <v>8363</v>
      </c>
      <c r="M562">
        <f t="shared" ref="M562:M625" si="752">K563/K572</f>
        <v>3.4069767441860459</v>
      </c>
    </row>
    <row r="563" spans="1:13">
      <c r="A563" t="s">
        <v>618</v>
      </c>
      <c r="B563" t="s">
        <v>655</v>
      </c>
      <c r="C563" t="s">
        <v>15</v>
      </c>
      <c r="D563" t="s">
        <v>19</v>
      </c>
      <c r="E563" t="str">
        <f t="shared" si="688"/>
        <v>power.oepc</v>
      </c>
      <c r="F563" t="s">
        <v>17</v>
      </c>
      <c r="G563">
        <v>27.8888888888889</v>
      </c>
      <c r="H563">
        <v>0.09</v>
      </c>
      <c r="I563" s="1">
        <v>2.5099999999999998</v>
      </c>
      <c r="J563" t="s">
        <v>8333</v>
      </c>
      <c r="K563">
        <f t="shared" ref="K563:K626" si="753">SUMIF(E562:E575,"tso.cav11",I562:I575)</f>
        <v>17.579999999999998</v>
      </c>
      <c r="L563" t="s">
        <v>8364</v>
      </c>
      <c r="M563">
        <f t="shared" ref="M563:M626" si="754">K564/K568+K565/K569+K566/K570+K567/K571</f>
        <v>40.80670561123177</v>
      </c>
    </row>
    <row r="564" spans="1:13">
      <c r="A564" t="s">
        <v>619</v>
      </c>
      <c r="B564" t="s">
        <v>655</v>
      </c>
      <c r="C564" t="s">
        <v>15</v>
      </c>
      <c r="D564" t="s">
        <v>21</v>
      </c>
      <c r="E564" t="str">
        <f t="shared" si="688"/>
        <v>power.opt</v>
      </c>
      <c r="F564" t="s">
        <v>17</v>
      </c>
      <c r="G564">
        <v>30.2222222222222</v>
      </c>
      <c r="H564">
        <v>0.09</v>
      </c>
      <c r="I564" s="1">
        <v>2.72</v>
      </c>
      <c r="J564" t="s">
        <v>8335</v>
      </c>
      <c r="K564">
        <f t="shared" ref="K564:K627" si="755">SUMIF(E562:E575,"tso.full",I562:I575)</f>
        <v>16.690000000000001</v>
      </c>
      <c r="L564" t="s">
        <v>8365</v>
      </c>
      <c r="M564">
        <f t="shared" ref="M564:M627" si="756">K564/K572+K565/K573+K566/K574+K567/K575</f>
        <v>38.64096755080557</v>
      </c>
    </row>
    <row r="565" spans="1:13">
      <c r="A565" t="s">
        <v>620</v>
      </c>
      <c r="B565" t="s">
        <v>655</v>
      </c>
      <c r="C565" t="s">
        <v>23</v>
      </c>
      <c r="D565" t="s">
        <v>16</v>
      </c>
      <c r="E565" t="str">
        <f t="shared" si="688"/>
        <v>pso.full</v>
      </c>
      <c r="F565" t="s">
        <v>17</v>
      </c>
      <c r="G565">
        <v>229.111111111111</v>
      </c>
      <c r="H565">
        <v>0.09</v>
      </c>
      <c r="I565" s="1">
        <v>20.62</v>
      </c>
      <c r="J565" t="s">
        <v>8336</v>
      </c>
      <c r="K565">
        <f t="shared" ref="K565:K628" si="757">SUMIF(E562:E575,"pso.full",I562:I575)</f>
        <v>20.62</v>
      </c>
      <c r="L565" t="s">
        <v>8369</v>
      </c>
      <c r="M565">
        <f t="shared" ref="M565:M628" si="758">K568/K572+K569/K573+K570/K574+K571/K575</f>
        <v>4.0465879997122531</v>
      </c>
    </row>
    <row r="566" spans="1:13">
      <c r="A566" t="s">
        <v>621</v>
      </c>
      <c r="B566" t="s">
        <v>655</v>
      </c>
      <c r="C566" t="s">
        <v>23</v>
      </c>
      <c r="D566" t="s">
        <v>19</v>
      </c>
      <c r="E566" t="str">
        <f t="shared" si="688"/>
        <v>pso.oepc</v>
      </c>
      <c r="F566" t="s">
        <v>17</v>
      </c>
      <c r="G566">
        <v>27.3333333333333</v>
      </c>
      <c r="H566">
        <v>0.09</v>
      </c>
      <c r="I566" s="1">
        <v>2.46</v>
      </c>
      <c r="J566" t="s">
        <v>8353</v>
      </c>
      <c r="K566">
        <f t="shared" ref="K566:K629" si="759">SUMIF(E562:E575,"rmo.full",I562:I575)</f>
        <v>17.52</v>
      </c>
    </row>
    <row r="567" spans="1:13">
      <c r="A567" t="s">
        <v>643</v>
      </c>
      <c r="B567" t="s">
        <v>655</v>
      </c>
      <c r="C567" t="s">
        <v>23</v>
      </c>
      <c r="D567" t="s">
        <v>21</v>
      </c>
      <c r="E567" t="str">
        <f t="shared" si="688"/>
        <v>pso.opt</v>
      </c>
      <c r="F567" t="s">
        <v>17</v>
      </c>
      <c r="G567">
        <v>40.6666666666667</v>
      </c>
      <c r="H567">
        <v>0.09</v>
      </c>
      <c r="I567" s="1">
        <v>3.66</v>
      </c>
      <c r="J567" t="s">
        <v>8354</v>
      </c>
      <c r="K567">
        <f t="shared" ref="K567:K630" si="760">SUMIF(E562:E575,"power.full",I562:I575)</f>
        <v>57.96</v>
      </c>
      <c r="L567" t="s">
        <v>26</v>
      </c>
      <c r="M567">
        <f t="shared" ref="M567:M630" si="761">K564/K568</f>
        <v>2.7956448911222784</v>
      </c>
    </row>
    <row r="568" spans="1:13">
      <c r="A568" t="s">
        <v>644</v>
      </c>
      <c r="B568" t="s">
        <v>655</v>
      </c>
      <c r="C568" t="s">
        <v>51</v>
      </c>
      <c r="D568" t="s">
        <v>16</v>
      </c>
      <c r="E568" t="str">
        <f t="shared" si="688"/>
        <v>rmo.full</v>
      </c>
      <c r="F568" t="s">
        <v>17</v>
      </c>
      <c r="G568">
        <v>194.666666666667</v>
      </c>
      <c r="H568">
        <v>0.09</v>
      </c>
      <c r="I568" s="1">
        <v>17.52</v>
      </c>
      <c r="J568" t="s">
        <v>8355</v>
      </c>
      <c r="K568">
        <f t="shared" ref="K568:K631" si="762">SUMIF(E562:E575,"tso.oepc",I562:I575)</f>
        <v>5.97</v>
      </c>
      <c r="L568" t="s">
        <v>27</v>
      </c>
      <c r="M568">
        <f t="shared" si="761"/>
        <v>8.382113821138212</v>
      </c>
    </row>
    <row r="569" spans="1:13">
      <c r="A569" t="s">
        <v>645</v>
      </c>
      <c r="B569" t="s">
        <v>655</v>
      </c>
      <c r="C569" t="s">
        <v>51</v>
      </c>
      <c r="D569" t="s">
        <v>19</v>
      </c>
      <c r="E569" t="str">
        <f t="shared" si="688"/>
        <v>rmo.oepc</v>
      </c>
      <c r="F569" t="s">
        <v>17</v>
      </c>
      <c r="G569">
        <v>29.7777777777778</v>
      </c>
      <c r="H569">
        <v>0.09</v>
      </c>
      <c r="I569" s="1">
        <v>2.68</v>
      </c>
      <c r="J569" t="s">
        <v>8356</v>
      </c>
      <c r="K569">
        <f t="shared" ref="K569:K632" si="763">SUMIF(E562:E575,"pso.oepc",I562:I575)</f>
        <v>2.46</v>
      </c>
      <c r="L569" t="s">
        <v>28</v>
      </c>
      <c r="M569">
        <f t="shared" si="761"/>
        <v>6.5373134328358207</v>
      </c>
    </row>
    <row r="570" spans="1:13">
      <c r="A570" t="s">
        <v>646</v>
      </c>
      <c r="B570" t="s">
        <v>655</v>
      </c>
      <c r="C570" t="s">
        <v>51</v>
      </c>
      <c r="D570" t="s">
        <v>21</v>
      </c>
      <c r="E570" t="str">
        <f t="shared" si="688"/>
        <v>rmo.opt</v>
      </c>
      <c r="F570" t="s">
        <v>17</v>
      </c>
      <c r="G570">
        <v>23</v>
      </c>
      <c r="H570">
        <v>0.09</v>
      </c>
      <c r="I570" s="1">
        <v>2.0699999999999998</v>
      </c>
      <c r="J570" t="s">
        <v>8357</v>
      </c>
      <c r="K570">
        <f t="shared" ref="K570:K633" si="764">SUMIF(E562:E575,"rmo.oepc",I562:I575)</f>
        <v>2.68</v>
      </c>
      <c r="L570" t="s">
        <v>29</v>
      </c>
      <c r="M570">
        <f t="shared" si="761"/>
        <v>23.091633466135459</v>
      </c>
    </row>
    <row r="571" spans="1:13">
      <c r="A571" t="s">
        <v>647</v>
      </c>
      <c r="B571" t="s">
        <v>655</v>
      </c>
      <c r="C571" t="s">
        <v>55</v>
      </c>
      <c r="D571" t="s">
        <v>56</v>
      </c>
      <c r="E571" t="str">
        <f t="shared" si="688"/>
        <v>sc.none</v>
      </c>
      <c r="F571" t="s">
        <v>24</v>
      </c>
      <c r="I571" s="1">
        <v>0.09</v>
      </c>
      <c r="J571" t="s">
        <v>8358</v>
      </c>
      <c r="K571">
        <f t="shared" ref="K571:K634" si="765">SUMIF(E562:E575,"power.oepc",I562:I575)</f>
        <v>2.5099999999999998</v>
      </c>
    </row>
    <row r="572" spans="1:13">
      <c r="A572" t="s">
        <v>648</v>
      </c>
      <c r="B572" t="s">
        <v>655</v>
      </c>
      <c r="C572" t="s">
        <v>58</v>
      </c>
      <c r="D572" t="s">
        <v>59</v>
      </c>
      <c r="E572" t="str">
        <f t="shared" si="688"/>
        <v>tso.cav11</v>
      </c>
      <c r="F572" t="s">
        <v>17</v>
      </c>
      <c r="G572">
        <v>195.333333333333</v>
      </c>
      <c r="H572">
        <v>0.09</v>
      </c>
      <c r="I572" s="1">
        <v>17.579999999999998</v>
      </c>
      <c r="J572" t="s">
        <v>8359</v>
      </c>
      <c r="K572">
        <f t="shared" ref="K572:K635" si="766">SUMIF(E562:E575,"tso.opt",I562:I575)</f>
        <v>5.16</v>
      </c>
      <c r="L572" t="s">
        <v>30</v>
      </c>
      <c r="M572">
        <f t="shared" ref="M572:M635" si="767">K564/K572</f>
        <v>3.2344961240310077</v>
      </c>
    </row>
    <row r="573" spans="1:13">
      <c r="A573" t="s">
        <v>649</v>
      </c>
      <c r="B573" t="s">
        <v>655</v>
      </c>
      <c r="C573" t="s">
        <v>58</v>
      </c>
      <c r="D573" t="s">
        <v>16</v>
      </c>
      <c r="E573" t="str">
        <f t="shared" si="688"/>
        <v>tso.full</v>
      </c>
      <c r="F573" t="s">
        <v>17</v>
      </c>
      <c r="G573">
        <v>185.444444444444</v>
      </c>
      <c r="H573">
        <v>0.09</v>
      </c>
      <c r="I573" s="1">
        <v>16.690000000000001</v>
      </c>
      <c r="J573" t="s">
        <v>8360</v>
      </c>
      <c r="K573">
        <f t="shared" ref="K573:K636" si="768">SUMIF(E562:E575,"pso.opt",I562:I575)</f>
        <v>3.66</v>
      </c>
      <c r="L573" t="s">
        <v>33</v>
      </c>
      <c r="M573">
        <f t="shared" si="767"/>
        <v>5.6338797814207648</v>
      </c>
    </row>
    <row r="574" spans="1:13">
      <c r="A574" t="s">
        <v>650</v>
      </c>
      <c r="B574" t="s">
        <v>655</v>
      </c>
      <c r="C574" t="s">
        <v>58</v>
      </c>
      <c r="D574" t="s">
        <v>19</v>
      </c>
      <c r="E574" t="str">
        <f t="shared" si="688"/>
        <v>tso.oepc</v>
      </c>
      <c r="F574" t="s">
        <v>17</v>
      </c>
      <c r="G574">
        <v>66.3333333333333</v>
      </c>
      <c r="H574">
        <v>0.09</v>
      </c>
      <c r="I574" s="1">
        <v>5.97</v>
      </c>
      <c r="J574" t="s">
        <v>8361</v>
      </c>
      <c r="K574">
        <f t="shared" ref="K574:K637" si="769">SUMIF(E562:E575,"rmo.opt",I562:I575)</f>
        <v>2.0699999999999998</v>
      </c>
      <c r="L574" t="s">
        <v>32</v>
      </c>
      <c r="M574">
        <f t="shared" si="767"/>
        <v>8.4637681159420293</v>
      </c>
    </row>
    <row r="575" spans="1:13">
      <c r="A575" t="s">
        <v>673</v>
      </c>
      <c r="B575" t="s">
        <v>655</v>
      </c>
      <c r="C575" t="s">
        <v>58</v>
      </c>
      <c r="D575" t="s">
        <v>21</v>
      </c>
      <c r="E575" t="str">
        <f t="shared" si="688"/>
        <v>tso.opt</v>
      </c>
      <c r="F575" t="s">
        <v>17</v>
      </c>
      <c r="G575">
        <v>57.3333333333333</v>
      </c>
      <c r="H575">
        <v>0.09</v>
      </c>
      <c r="I575" s="1">
        <v>5.16</v>
      </c>
      <c r="J575" t="s">
        <v>8362</v>
      </c>
      <c r="K575">
        <f t="shared" ref="K575:K638" si="770">SUMIF(E562:E575,"power.opt",I562:I575)</f>
        <v>2.72</v>
      </c>
      <c r="L575" t="s">
        <v>31</v>
      </c>
      <c r="M575">
        <f t="shared" si="767"/>
        <v>21.308823529411764</v>
      </c>
    </row>
    <row r="576" spans="1:13">
      <c r="A576" t="s">
        <v>674</v>
      </c>
      <c r="B576" t="s">
        <v>637</v>
      </c>
      <c r="C576" t="s">
        <v>15</v>
      </c>
      <c r="D576" t="s">
        <v>16</v>
      </c>
      <c r="E576" t="str">
        <f t="shared" si="688"/>
        <v>power.full</v>
      </c>
      <c r="F576" t="s">
        <v>17</v>
      </c>
      <c r="G576">
        <v>135.3125</v>
      </c>
      <c r="H576">
        <v>0.16</v>
      </c>
      <c r="I576" s="1">
        <v>21.65</v>
      </c>
      <c r="L576" t="s">
        <v>8363</v>
      </c>
      <c r="M576">
        <f t="shared" ref="M576:M639" si="771">K577/K586</f>
        <v>3.0959409594095941</v>
      </c>
    </row>
    <row r="577" spans="1:13">
      <c r="A577" t="s">
        <v>638</v>
      </c>
      <c r="B577" t="s">
        <v>637</v>
      </c>
      <c r="C577" t="s">
        <v>15</v>
      </c>
      <c r="D577" t="s">
        <v>19</v>
      </c>
      <c r="E577" t="str">
        <f t="shared" si="688"/>
        <v>power.oepc</v>
      </c>
      <c r="F577" t="s">
        <v>17</v>
      </c>
      <c r="G577">
        <v>52.9375</v>
      </c>
      <c r="H577">
        <v>0.16</v>
      </c>
      <c r="I577" s="1">
        <v>8.4700000000000006</v>
      </c>
      <c r="J577" t="s">
        <v>8333</v>
      </c>
      <c r="K577">
        <f t="shared" ref="K577:K640" si="772">SUMIF(E576:E589,"tso.cav11",I576:I589)</f>
        <v>16.78</v>
      </c>
      <c r="L577" t="s">
        <v>8364</v>
      </c>
      <c r="M577">
        <f t="shared" ref="M577:M640" si="773">K578/K582+K579/K583+K580/K584+K581/K585</f>
        <v>8.750979026658122</v>
      </c>
    </row>
    <row r="578" spans="1:13">
      <c r="A578" t="s">
        <v>639</v>
      </c>
      <c r="B578" t="s">
        <v>637</v>
      </c>
      <c r="C578" t="s">
        <v>15</v>
      </c>
      <c r="D578" t="s">
        <v>21</v>
      </c>
      <c r="E578" t="str">
        <f t="shared" si="688"/>
        <v>power.opt</v>
      </c>
      <c r="F578" t="s">
        <v>17</v>
      </c>
      <c r="G578">
        <v>7.625</v>
      </c>
      <c r="H578">
        <v>0.16</v>
      </c>
      <c r="I578" s="1">
        <v>1.22</v>
      </c>
      <c r="J578" t="s">
        <v>8335</v>
      </c>
      <c r="K578">
        <f t="shared" ref="K578:K641" si="774">SUMIF(E576:E589,"tso.full",I576:I589)</f>
        <v>17.739999999999998</v>
      </c>
      <c r="L578" t="s">
        <v>8365</v>
      </c>
      <c r="M578">
        <f t="shared" ref="M578:M641" si="775">K578/K586+K579/K587+K580/K588+K581/K589</f>
        <v>40.648878899886093</v>
      </c>
    </row>
    <row r="579" spans="1:13">
      <c r="A579" t="s">
        <v>640</v>
      </c>
      <c r="B579" t="s">
        <v>637</v>
      </c>
      <c r="C579" t="s">
        <v>23</v>
      </c>
      <c r="D579" t="s">
        <v>16</v>
      </c>
      <c r="E579" t="str">
        <f t="shared" ref="E579:E642" si="776">CONCATENATE(C579,".",D579)</f>
        <v>pso.full</v>
      </c>
      <c r="F579" t="s">
        <v>17</v>
      </c>
      <c r="G579">
        <v>100.8125</v>
      </c>
      <c r="H579">
        <v>0.16</v>
      </c>
      <c r="I579" s="1">
        <v>16.13</v>
      </c>
      <c r="J579" t="s">
        <v>8336</v>
      </c>
      <c r="K579">
        <f t="shared" ref="K579:K642" si="777">SUMIF(E576:E589,"pso.full",I576:I589)</f>
        <v>16.13</v>
      </c>
      <c r="L579" t="s">
        <v>8369</v>
      </c>
      <c r="M579">
        <f t="shared" ref="M579:M642" si="778">K582/K586+K583/K587+K584/K588+K585/K589</f>
        <v>22.380923641518887</v>
      </c>
    </row>
    <row r="580" spans="1:13">
      <c r="A580" t="s">
        <v>641</v>
      </c>
      <c r="B580" t="s">
        <v>637</v>
      </c>
      <c r="C580" t="s">
        <v>23</v>
      </c>
      <c r="D580" t="s">
        <v>19</v>
      </c>
      <c r="E580" t="str">
        <f t="shared" si="776"/>
        <v>pso.oepc</v>
      </c>
      <c r="F580" t="s">
        <v>17</v>
      </c>
      <c r="G580">
        <v>70.5</v>
      </c>
      <c r="H580">
        <v>0.16</v>
      </c>
      <c r="I580" s="1">
        <v>11.28</v>
      </c>
      <c r="J580" t="s">
        <v>8353</v>
      </c>
      <c r="K580">
        <f t="shared" ref="K580:K643" si="779">SUMIF(E576:E589,"rmo.full",I576:I589)</f>
        <v>11.7</v>
      </c>
    </row>
    <row r="581" spans="1:13">
      <c r="A581" t="s">
        <v>642</v>
      </c>
      <c r="B581" t="s">
        <v>637</v>
      </c>
      <c r="C581" t="s">
        <v>23</v>
      </c>
      <c r="D581" t="s">
        <v>21</v>
      </c>
      <c r="E581" t="str">
        <f t="shared" si="776"/>
        <v>pso.opt</v>
      </c>
      <c r="F581" t="s">
        <v>17</v>
      </c>
      <c r="G581">
        <v>8.125</v>
      </c>
      <c r="H581">
        <v>0.16</v>
      </c>
      <c r="I581" s="1">
        <v>1.3</v>
      </c>
      <c r="J581" t="s">
        <v>8354</v>
      </c>
      <c r="K581">
        <f t="shared" ref="K581:K644" si="780">SUMIF(E576:E589,"power.full",I576:I589)</f>
        <v>21.65</v>
      </c>
      <c r="L581" t="s">
        <v>26</v>
      </c>
      <c r="M581">
        <f t="shared" ref="M581:M644" si="781">K578/K582</f>
        <v>3.5268389662027828</v>
      </c>
    </row>
    <row r="582" spans="1:13">
      <c r="A582" t="s">
        <v>665</v>
      </c>
      <c r="B582" t="s">
        <v>637</v>
      </c>
      <c r="C582" t="s">
        <v>51</v>
      </c>
      <c r="D582" t="s">
        <v>16</v>
      </c>
      <c r="E582" t="str">
        <f t="shared" si="776"/>
        <v>rmo.full</v>
      </c>
      <c r="F582" t="s">
        <v>17</v>
      </c>
      <c r="G582">
        <v>73.125</v>
      </c>
      <c r="H582">
        <v>0.16</v>
      </c>
      <c r="I582" s="1">
        <v>11.7</v>
      </c>
      <c r="J582" t="s">
        <v>8355</v>
      </c>
      <c r="K582">
        <f t="shared" ref="K582:K645" si="782">SUMIF(E576:E589,"tso.oepc",I576:I589)</f>
        <v>5.03</v>
      </c>
      <c r="L582" t="s">
        <v>27</v>
      </c>
      <c r="M582">
        <f t="shared" si="781"/>
        <v>1.4299645390070921</v>
      </c>
    </row>
    <row r="583" spans="1:13">
      <c r="A583" t="s">
        <v>666</v>
      </c>
      <c r="B583" t="s">
        <v>637</v>
      </c>
      <c r="C583" t="s">
        <v>51</v>
      </c>
      <c r="D583" t="s">
        <v>19</v>
      </c>
      <c r="E583" t="str">
        <f t="shared" si="776"/>
        <v>rmo.oepc</v>
      </c>
      <c r="F583" t="s">
        <v>17</v>
      </c>
      <c r="G583">
        <v>59.0625</v>
      </c>
      <c r="H583">
        <v>0.16</v>
      </c>
      <c r="I583" s="1">
        <v>9.4499999999999993</v>
      </c>
      <c r="J583" t="s">
        <v>8356</v>
      </c>
      <c r="K583">
        <f t="shared" ref="K583:K646" si="783">SUMIF(E576:E589,"pso.oepc",I576:I589)</f>
        <v>11.28</v>
      </c>
      <c r="L583" t="s">
        <v>28</v>
      </c>
      <c r="M583">
        <f t="shared" si="781"/>
        <v>1.2380952380952381</v>
      </c>
    </row>
    <row r="584" spans="1:13">
      <c r="A584" t="s">
        <v>667</v>
      </c>
      <c r="B584" t="s">
        <v>637</v>
      </c>
      <c r="C584" t="s">
        <v>51</v>
      </c>
      <c r="D584" t="s">
        <v>21</v>
      </c>
      <c r="E584" t="str">
        <f t="shared" si="776"/>
        <v>rmo.opt</v>
      </c>
      <c r="F584" t="s">
        <v>17</v>
      </c>
      <c r="G584">
        <v>10.125</v>
      </c>
      <c r="H584">
        <v>0.16</v>
      </c>
      <c r="I584" s="1">
        <v>1.62</v>
      </c>
      <c r="J584" t="s">
        <v>8357</v>
      </c>
      <c r="K584">
        <f t="shared" ref="K584:K647" si="784">SUMIF(E576:E589,"rmo.oepc",I576:I589)</f>
        <v>9.4499999999999993</v>
      </c>
      <c r="L584" t="s">
        <v>29</v>
      </c>
      <c r="M584">
        <f t="shared" si="781"/>
        <v>2.5560802833530101</v>
      </c>
    </row>
    <row r="585" spans="1:13">
      <c r="A585" t="s">
        <v>668</v>
      </c>
      <c r="B585" t="s">
        <v>637</v>
      </c>
      <c r="C585" t="s">
        <v>55</v>
      </c>
      <c r="D585" t="s">
        <v>56</v>
      </c>
      <c r="E585" t="str">
        <f t="shared" si="776"/>
        <v>sc.none</v>
      </c>
      <c r="F585" t="s">
        <v>24</v>
      </c>
      <c r="I585" s="1">
        <v>0.16</v>
      </c>
      <c r="J585" t="s">
        <v>8358</v>
      </c>
      <c r="K585">
        <f t="shared" ref="K585:K648" si="785">SUMIF(E576:E589,"power.oepc",I576:I589)</f>
        <v>8.4700000000000006</v>
      </c>
    </row>
    <row r="586" spans="1:13">
      <c r="A586" t="s">
        <v>669</v>
      </c>
      <c r="B586" t="s">
        <v>637</v>
      </c>
      <c r="C586" t="s">
        <v>58</v>
      </c>
      <c r="D586" t="s">
        <v>59</v>
      </c>
      <c r="E586" t="str">
        <f t="shared" si="776"/>
        <v>tso.cav11</v>
      </c>
      <c r="F586" t="s">
        <v>17</v>
      </c>
      <c r="G586">
        <v>104.875</v>
      </c>
      <c r="H586">
        <v>0.16</v>
      </c>
      <c r="I586" s="1">
        <v>16.78</v>
      </c>
      <c r="J586" t="s">
        <v>8359</v>
      </c>
      <c r="K586">
        <f t="shared" ref="K586:K649" si="786">SUMIF(E576:E589,"tso.opt",I576:I589)</f>
        <v>5.42</v>
      </c>
      <c r="L586" t="s">
        <v>30</v>
      </c>
      <c r="M586">
        <f t="shared" ref="M586:M649" si="787">K578/K586</f>
        <v>3.2730627306273061</v>
      </c>
    </row>
    <row r="587" spans="1:13">
      <c r="A587" t="s">
        <v>670</v>
      </c>
      <c r="B587" t="s">
        <v>637</v>
      </c>
      <c r="C587" t="s">
        <v>58</v>
      </c>
      <c r="D587" t="s">
        <v>16</v>
      </c>
      <c r="E587" t="str">
        <f t="shared" si="776"/>
        <v>tso.full</v>
      </c>
      <c r="F587" t="s">
        <v>17</v>
      </c>
      <c r="G587">
        <v>110.875</v>
      </c>
      <c r="H587">
        <v>0.16</v>
      </c>
      <c r="I587" s="1">
        <v>17.739999999999998</v>
      </c>
      <c r="J587" t="s">
        <v>8360</v>
      </c>
      <c r="K587">
        <f t="shared" ref="K587:K650" si="788">SUMIF(E576:E589,"pso.opt",I576:I589)</f>
        <v>1.3</v>
      </c>
      <c r="L587" t="s">
        <v>33</v>
      </c>
      <c r="M587">
        <f t="shared" si="787"/>
        <v>12.407692307692306</v>
      </c>
    </row>
    <row r="588" spans="1:13">
      <c r="A588" t="s">
        <v>671</v>
      </c>
      <c r="B588" t="s">
        <v>637</v>
      </c>
      <c r="C588" t="s">
        <v>58</v>
      </c>
      <c r="D588" t="s">
        <v>19</v>
      </c>
      <c r="E588" t="str">
        <f t="shared" si="776"/>
        <v>tso.oepc</v>
      </c>
      <c r="F588" t="s">
        <v>17</v>
      </c>
      <c r="G588">
        <v>31.4375</v>
      </c>
      <c r="H588">
        <v>0.16</v>
      </c>
      <c r="I588" s="1">
        <v>5.03</v>
      </c>
      <c r="J588" t="s">
        <v>8361</v>
      </c>
      <c r="K588">
        <f t="shared" ref="K588:K651" si="789">SUMIF(E576:E589,"rmo.opt",I576:I589)</f>
        <v>1.62</v>
      </c>
      <c r="L588" t="s">
        <v>32</v>
      </c>
      <c r="M588">
        <f t="shared" si="787"/>
        <v>7.2222222222222214</v>
      </c>
    </row>
    <row r="589" spans="1:13">
      <c r="A589" t="s">
        <v>672</v>
      </c>
      <c r="B589" t="s">
        <v>637</v>
      </c>
      <c r="C589" t="s">
        <v>58</v>
      </c>
      <c r="D589" t="s">
        <v>21</v>
      </c>
      <c r="E589" t="str">
        <f t="shared" si="776"/>
        <v>tso.opt</v>
      </c>
      <c r="F589" t="s">
        <v>17</v>
      </c>
      <c r="G589">
        <v>33.875</v>
      </c>
      <c r="H589">
        <v>0.16</v>
      </c>
      <c r="I589" s="1">
        <v>5.42</v>
      </c>
      <c r="J589" t="s">
        <v>8362</v>
      </c>
      <c r="K589">
        <f t="shared" ref="K589:K652" si="790">SUMIF(E576:E589,"power.opt",I576:I589)</f>
        <v>1.22</v>
      </c>
      <c r="L589" t="s">
        <v>31</v>
      </c>
      <c r="M589">
        <f t="shared" si="787"/>
        <v>17.745901639344261</v>
      </c>
    </row>
    <row r="590" spans="1:13">
      <c r="A590" t="s">
        <v>656</v>
      </c>
      <c r="B590" t="s">
        <v>657</v>
      </c>
      <c r="C590" t="s">
        <v>15</v>
      </c>
      <c r="D590" t="s">
        <v>16</v>
      </c>
      <c r="E590" t="str">
        <f t="shared" si="776"/>
        <v>power.full</v>
      </c>
      <c r="F590" t="s">
        <v>17</v>
      </c>
      <c r="G590">
        <v>380.625</v>
      </c>
      <c r="H590">
        <v>0.08</v>
      </c>
      <c r="I590" s="1">
        <v>30.45</v>
      </c>
      <c r="L590" t="s">
        <v>8363</v>
      </c>
      <c r="M590">
        <f t="shared" ref="M590:M653" si="791">K591/K600</f>
        <v>3.7534246575342465</v>
      </c>
    </row>
    <row r="591" spans="1:13">
      <c r="A591" t="s">
        <v>658</v>
      </c>
      <c r="B591" t="s">
        <v>657</v>
      </c>
      <c r="C591" t="s">
        <v>15</v>
      </c>
      <c r="D591" t="s">
        <v>19</v>
      </c>
      <c r="E591" t="str">
        <f t="shared" si="776"/>
        <v>power.oepc</v>
      </c>
      <c r="F591" t="s">
        <v>17</v>
      </c>
      <c r="G591">
        <v>90.25</v>
      </c>
      <c r="H591">
        <v>0.08</v>
      </c>
      <c r="I591" s="1">
        <v>7.22</v>
      </c>
      <c r="J591" t="s">
        <v>8333</v>
      </c>
      <c r="K591">
        <f t="shared" ref="K591:K654" si="792">SUMIF(E590:E603,"tso.cav11",I590:I603)</f>
        <v>19.18</v>
      </c>
      <c r="L591" t="s">
        <v>8364</v>
      </c>
      <c r="M591">
        <f t="shared" ref="M591:M654" si="793">K592/K596+K593/K597+K594/K598+K595/K599</f>
        <v>12.885685971192331</v>
      </c>
    </row>
    <row r="592" spans="1:13">
      <c r="A592" t="s">
        <v>659</v>
      </c>
      <c r="B592" t="s">
        <v>657</v>
      </c>
      <c r="C592" t="s">
        <v>15</v>
      </c>
      <c r="D592" t="s">
        <v>21</v>
      </c>
      <c r="E592" t="str">
        <f t="shared" si="776"/>
        <v>power.opt</v>
      </c>
      <c r="F592" t="s">
        <v>17</v>
      </c>
      <c r="G592">
        <v>20.375</v>
      </c>
      <c r="H592">
        <v>0.08</v>
      </c>
      <c r="I592" s="1">
        <v>1.63</v>
      </c>
      <c r="J592" t="s">
        <v>8335</v>
      </c>
      <c r="K592">
        <f t="shared" ref="K592:K655" si="794">SUMIF(E590:E603,"tso.full",I590:I603)</f>
        <v>14.29</v>
      </c>
      <c r="L592" t="s">
        <v>8365</v>
      </c>
      <c r="M592">
        <f t="shared" ref="M592:M655" si="795">K592/K600+K593/K601+K594/K602+K595/K603</f>
        <v>49.396444547659868</v>
      </c>
    </row>
    <row r="593" spans="1:13">
      <c r="A593" t="s">
        <v>660</v>
      </c>
      <c r="B593" t="s">
        <v>657</v>
      </c>
      <c r="C593" t="s">
        <v>23</v>
      </c>
      <c r="D593" t="s">
        <v>16</v>
      </c>
      <c r="E593" t="str">
        <f t="shared" si="776"/>
        <v>pso.full</v>
      </c>
      <c r="F593" t="s">
        <v>17</v>
      </c>
      <c r="G593">
        <v>206.75</v>
      </c>
      <c r="H593">
        <v>0.08</v>
      </c>
      <c r="I593" s="1">
        <v>16.54</v>
      </c>
      <c r="J593" t="s">
        <v>8336</v>
      </c>
      <c r="K593">
        <f t="shared" ref="K593:K656" si="796">SUMIF(E590:E603,"pso.full",I590:I603)</f>
        <v>16.54</v>
      </c>
      <c r="L593" t="s">
        <v>8369</v>
      </c>
      <c r="M593">
        <f t="shared" ref="M593:M656" si="797">K596/K600+K597/K601+K598/K602+K599/K603</f>
        <v>17.069036806462904</v>
      </c>
    </row>
    <row r="594" spans="1:13">
      <c r="A594" t="s">
        <v>661</v>
      </c>
      <c r="B594" t="s">
        <v>657</v>
      </c>
      <c r="C594" t="s">
        <v>23</v>
      </c>
      <c r="D594" t="s">
        <v>19</v>
      </c>
      <c r="E594" t="str">
        <f t="shared" si="776"/>
        <v>pso.oepc</v>
      </c>
      <c r="F594" t="s">
        <v>17</v>
      </c>
      <c r="G594">
        <v>127.125</v>
      </c>
      <c r="H594">
        <v>0.08</v>
      </c>
      <c r="I594" s="1">
        <v>10.17</v>
      </c>
      <c r="J594" t="s">
        <v>8353</v>
      </c>
      <c r="K594">
        <f t="shared" ref="K594:K657" si="798">SUMIF(E590:E603,"rmo.full",I590:I603)</f>
        <v>20.55</v>
      </c>
    </row>
    <row r="595" spans="1:13">
      <c r="A595" t="s">
        <v>662</v>
      </c>
      <c r="B595" t="s">
        <v>657</v>
      </c>
      <c r="C595" t="s">
        <v>23</v>
      </c>
      <c r="D595" t="s">
        <v>21</v>
      </c>
      <c r="E595" t="str">
        <f t="shared" si="776"/>
        <v>pso.opt</v>
      </c>
      <c r="F595" t="s">
        <v>17</v>
      </c>
      <c r="G595">
        <v>15.375</v>
      </c>
      <c r="H595">
        <v>0.08</v>
      </c>
      <c r="I595" s="1">
        <v>1.23</v>
      </c>
      <c r="J595" t="s">
        <v>8354</v>
      </c>
      <c r="K595">
        <f t="shared" ref="K595:K658" si="799">SUMIF(E590:E603,"power.full",I590:I603)</f>
        <v>30.45</v>
      </c>
      <c r="L595" t="s">
        <v>26</v>
      </c>
      <c r="M595">
        <f t="shared" ref="M595:M658" si="800">K592/K596</f>
        <v>2.7064393939393936</v>
      </c>
    </row>
    <row r="596" spans="1:13">
      <c r="A596" t="s">
        <v>663</v>
      </c>
      <c r="B596" t="s">
        <v>657</v>
      </c>
      <c r="C596" t="s">
        <v>51</v>
      </c>
      <c r="D596" t="s">
        <v>16</v>
      </c>
      <c r="E596" t="str">
        <f t="shared" si="776"/>
        <v>rmo.full</v>
      </c>
      <c r="F596" t="s">
        <v>17</v>
      </c>
      <c r="G596">
        <v>256.875</v>
      </c>
      <c r="H596">
        <v>0.08</v>
      </c>
      <c r="I596" s="1">
        <v>20.55</v>
      </c>
      <c r="J596" t="s">
        <v>8355</v>
      </c>
      <c r="K596">
        <f t="shared" ref="K596:K659" si="801">SUMIF(E590:E603,"tso.oepc",I590:I603)</f>
        <v>5.28</v>
      </c>
      <c r="L596" t="s">
        <v>27</v>
      </c>
      <c r="M596">
        <f t="shared" si="800"/>
        <v>1.6263520157325466</v>
      </c>
    </row>
    <row r="597" spans="1:13">
      <c r="A597" t="s">
        <v>664</v>
      </c>
      <c r="B597" t="s">
        <v>657</v>
      </c>
      <c r="C597" t="s">
        <v>51</v>
      </c>
      <c r="D597" t="s">
        <v>19</v>
      </c>
      <c r="E597" t="str">
        <f t="shared" si="776"/>
        <v>rmo.oepc</v>
      </c>
      <c r="F597" t="s">
        <v>17</v>
      </c>
      <c r="G597">
        <v>59.25</v>
      </c>
      <c r="H597">
        <v>0.08</v>
      </c>
      <c r="I597" s="1">
        <v>4.74</v>
      </c>
      <c r="J597" t="s">
        <v>8356</v>
      </c>
      <c r="K597">
        <f t="shared" ref="K597:K660" si="802">SUMIF(E590:E603,"pso.oepc",I590:I603)</f>
        <v>10.17</v>
      </c>
      <c r="L597" t="s">
        <v>28</v>
      </c>
      <c r="M597">
        <f t="shared" si="800"/>
        <v>4.3354430379746836</v>
      </c>
    </row>
    <row r="598" spans="1:13">
      <c r="A598" t="s">
        <v>685</v>
      </c>
      <c r="B598" t="s">
        <v>657</v>
      </c>
      <c r="C598" t="s">
        <v>51</v>
      </c>
      <c r="D598" t="s">
        <v>21</v>
      </c>
      <c r="E598" t="str">
        <f t="shared" si="776"/>
        <v>rmo.opt</v>
      </c>
      <c r="F598" t="s">
        <v>17</v>
      </c>
      <c r="G598">
        <v>17.75</v>
      </c>
      <c r="H598">
        <v>0.08</v>
      </c>
      <c r="I598" s="1">
        <v>1.42</v>
      </c>
      <c r="J598" t="s">
        <v>8357</v>
      </c>
      <c r="K598">
        <f t="shared" ref="K598:K661" si="803">SUMIF(E590:E603,"rmo.oepc",I590:I603)</f>
        <v>4.74</v>
      </c>
      <c r="L598" t="s">
        <v>29</v>
      </c>
      <c r="M598">
        <f t="shared" si="800"/>
        <v>4.2174515235457068</v>
      </c>
    </row>
    <row r="599" spans="1:13">
      <c r="A599" t="s">
        <v>686</v>
      </c>
      <c r="B599" t="s">
        <v>657</v>
      </c>
      <c r="C599" t="s">
        <v>55</v>
      </c>
      <c r="D599" t="s">
        <v>56</v>
      </c>
      <c r="E599" t="str">
        <f t="shared" si="776"/>
        <v>sc.none</v>
      </c>
      <c r="F599" t="s">
        <v>24</v>
      </c>
      <c r="I599" s="1">
        <v>0.08</v>
      </c>
      <c r="J599" t="s">
        <v>8358</v>
      </c>
      <c r="K599">
        <f t="shared" ref="K599:K662" si="804">SUMIF(E590:E603,"power.oepc",I590:I603)</f>
        <v>7.22</v>
      </c>
    </row>
    <row r="600" spans="1:13">
      <c r="A600" t="s">
        <v>687</v>
      </c>
      <c r="B600" t="s">
        <v>657</v>
      </c>
      <c r="C600" t="s">
        <v>58</v>
      </c>
      <c r="D600" t="s">
        <v>59</v>
      </c>
      <c r="E600" t="str">
        <f t="shared" si="776"/>
        <v>tso.cav11</v>
      </c>
      <c r="F600" t="s">
        <v>17</v>
      </c>
      <c r="G600">
        <v>239.75</v>
      </c>
      <c r="H600">
        <v>0.08</v>
      </c>
      <c r="I600" s="1">
        <v>19.18</v>
      </c>
      <c r="J600" t="s">
        <v>8359</v>
      </c>
      <c r="K600">
        <f t="shared" ref="K600:K663" si="805">SUMIF(E590:E603,"tso.opt",I590:I603)</f>
        <v>5.1100000000000003</v>
      </c>
      <c r="L600" t="s">
        <v>30</v>
      </c>
      <c r="M600">
        <f t="shared" ref="M600:M663" si="806">K592/K600</f>
        <v>2.7964774951076317</v>
      </c>
    </row>
    <row r="601" spans="1:13">
      <c r="A601" t="s">
        <v>688</v>
      </c>
      <c r="B601" t="s">
        <v>657</v>
      </c>
      <c r="C601" t="s">
        <v>58</v>
      </c>
      <c r="D601" t="s">
        <v>16</v>
      </c>
      <c r="E601" t="str">
        <f t="shared" si="776"/>
        <v>tso.full</v>
      </c>
      <c r="F601" t="s">
        <v>17</v>
      </c>
      <c r="G601">
        <v>178.625</v>
      </c>
      <c r="H601">
        <v>0.08</v>
      </c>
      <c r="I601" s="1">
        <v>14.29</v>
      </c>
      <c r="J601" t="s">
        <v>8360</v>
      </c>
      <c r="K601">
        <f t="shared" ref="K601:K664" si="807">SUMIF(E590:E603,"pso.opt",I590:I603)</f>
        <v>1.23</v>
      </c>
      <c r="L601" t="s">
        <v>33</v>
      </c>
      <c r="M601">
        <f t="shared" si="806"/>
        <v>13.447154471544716</v>
      </c>
    </row>
    <row r="602" spans="1:13">
      <c r="A602" t="s">
        <v>689</v>
      </c>
      <c r="B602" t="s">
        <v>657</v>
      </c>
      <c r="C602" t="s">
        <v>58</v>
      </c>
      <c r="D602" t="s">
        <v>19</v>
      </c>
      <c r="E602" t="str">
        <f t="shared" si="776"/>
        <v>tso.oepc</v>
      </c>
      <c r="F602" t="s">
        <v>17</v>
      </c>
      <c r="G602">
        <v>66</v>
      </c>
      <c r="H602">
        <v>0.08</v>
      </c>
      <c r="I602" s="1">
        <v>5.28</v>
      </c>
      <c r="J602" t="s">
        <v>8361</v>
      </c>
      <c r="K602">
        <f t="shared" ref="K602:K665" si="808">SUMIF(E590:E603,"rmo.opt",I590:I603)</f>
        <v>1.42</v>
      </c>
      <c r="L602" t="s">
        <v>32</v>
      </c>
      <c r="M602">
        <f t="shared" si="806"/>
        <v>14.471830985915494</v>
      </c>
    </row>
    <row r="603" spans="1:13">
      <c r="A603" t="s">
        <v>690</v>
      </c>
      <c r="B603" t="s">
        <v>657</v>
      </c>
      <c r="C603" t="s">
        <v>58</v>
      </c>
      <c r="D603" t="s">
        <v>21</v>
      </c>
      <c r="E603" t="str">
        <f t="shared" si="776"/>
        <v>tso.opt</v>
      </c>
      <c r="F603" t="s">
        <v>17</v>
      </c>
      <c r="G603">
        <v>63.875</v>
      </c>
      <c r="H603">
        <v>0.08</v>
      </c>
      <c r="I603" s="1">
        <v>5.1100000000000003</v>
      </c>
      <c r="J603" t="s">
        <v>8362</v>
      </c>
      <c r="K603">
        <f t="shared" ref="K603:K666" si="809">SUMIF(E590:E603,"power.opt",I590:I603)</f>
        <v>1.63</v>
      </c>
      <c r="L603" t="s">
        <v>31</v>
      </c>
      <c r="M603">
        <f t="shared" si="806"/>
        <v>18.680981595092025</v>
      </c>
    </row>
    <row r="604" spans="1:13">
      <c r="A604" t="s">
        <v>691</v>
      </c>
      <c r="B604" t="s">
        <v>692</v>
      </c>
      <c r="C604" t="s">
        <v>15</v>
      </c>
      <c r="D604" t="s">
        <v>16</v>
      </c>
      <c r="E604" t="str">
        <f t="shared" si="776"/>
        <v>power.full</v>
      </c>
      <c r="F604" t="s">
        <v>17</v>
      </c>
      <c r="G604">
        <v>257.41666666666703</v>
      </c>
      <c r="H604">
        <v>0.12</v>
      </c>
      <c r="I604" s="1">
        <v>30.89</v>
      </c>
      <c r="L604" t="s">
        <v>8363</v>
      </c>
      <c r="M604">
        <f t="shared" ref="M604:M667" si="810">K605/K614</f>
        <v>19.111111111111114</v>
      </c>
    </row>
    <row r="605" spans="1:13">
      <c r="A605" t="s">
        <v>693</v>
      </c>
      <c r="B605" t="s">
        <v>692</v>
      </c>
      <c r="C605" t="s">
        <v>15</v>
      </c>
      <c r="D605" t="s">
        <v>19</v>
      </c>
      <c r="E605" t="str">
        <f t="shared" si="776"/>
        <v>power.oepc</v>
      </c>
      <c r="F605" t="s">
        <v>17</v>
      </c>
      <c r="G605">
        <v>73.5833333333333</v>
      </c>
      <c r="H605">
        <v>0.12</v>
      </c>
      <c r="I605" s="1">
        <v>8.83</v>
      </c>
      <c r="J605" t="s">
        <v>8333</v>
      </c>
      <c r="K605">
        <f t="shared" ref="K605:K668" si="811">SUMIF(E604:E617,"tso.cav11",I604:I617)</f>
        <v>18.920000000000002</v>
      </c>
      <c r="L605" t="s">
        <v>8364</v>
      </c>
      <c r="M605">
        <f t="shared" ref="M605:M668" si="812">K606/K610+K607/K611+K608/K612+K609/K613</f>
        <v>10.155865193530655</v>
      </c>
    </row>
    <row r="606" spans="1:13">
      <c r="A606" t="s">
        <v>677</v>
      </c>
      <c r="B606" t="s">
        <v>692</v>
      </c>
      <c r="C606" t="s">
        <v>15</v>
      </c>
      <c r="D606" t="s">
        <v>21</v>
      </c>
      <c r="E606" t="str">
        <f t="shared" si="776"/>
        <v>power.opt</v>
      </c>
      <c r="F606" t="s">
        <v>17</v>
      </c>
      <c r="G606">
        <v>9.5</v>
      </c>
      <c r="H606">
        <v>0.12</v>
      </c>
      <c r="I606" s="1">
        <v>1.1399999999999999</v>
      </c>
      <c r="J606" t="s">
        <v>8335</v>
      </c>
      <c r="K606">
        <f t="shared" ref="K606:K669" si="813">SUMIF(E604:E617,"tso.full",I604:I617)</f>
        <v>19.420000000000002</v>
      </c>
      <c r="L606" t="s">
        <v>8365</v>
      </c>
      <c r="M606">
        <f t="shared" ref="M606:M669" si="814">K606/K614+K607/K615+K608/K616+K609/K617</f>
        <v>80.367016467514048</v>
      </c>
    </row>
    <row r="607" spans="1:13">
      <c r="A607" t="s">
        <v>678</v>
      </c>
      <c r="B607" t="s">
        <v>692</v>
      </c>
      <c r="C607" t="s">
        <v>23</v>
      </c>
      <c r="D607" t="s">
        <v>16</v>
      </c>
      <c r="E607" t="str">
        <f t="shared" si="776"/>
        <v>pso.full</v>
      </c>
      <c r="F607" t="s">
        <v>17</v>
      </c>
      <c r="G607">
        <v>155.833333333333</v>
      </c>
      <c r="H607">
        <v>0.12</v>
      </c>
      <c r="I607" s="1">
        <v>18.7</v>
      </c>
      <c r="J607" t="s">
        <v>8336</v>
      </c>
      <c r="K607">
        <f t="shared" ref="K607:K670" si="815">SUMIF(E604:E617,"pso.full",I604:I617)</f>
        <v>18.7</v>
      </c>
      <c r="L607" t="s">
        <v>8369</v>
      </c>
      <c r="M607">
        <f t="shared" ref="M607:M670" si="816">K610/K614+K611/K615+K612/K616+K613/K617</f>
        <v>31.73027829041893</v>
      </c>
    </row>
    <row r="608" spans="1:13">
      <c r="A608" t="s">
        <v>679</v>
      </c>
      <c r="B608" t="s">
        <v>692</v>
      </c>
      <c r="C608" t="s">
        <v>23</v>
      </c>
      <c r="D608" t="s">
        <v>19</v>
      </c>
      <c r="E608" t="str">
        <f t="shared" si="776"/>
        <v>pso.oepc</v>
      </c>
      <c r="F608" t="s">
        <v>17</v>
      </c>
      <c r="G608">
        <v>73.5</v>
      </c>
      <c r="H608">
        <v>0.12</v>
      </c>
      <c r="I608" s="1">
        <v>8.82</v>
      </c>
      <c r="J608" t="s">
        <v>8353</v>
      </c>
      <c r="K608">
        <f t="shared" ref="K608:K671" si="817">SUMIF(E604:E617,"rmo.full",I604:I617)</f>
        <v>21.04</v>
      </c>
    </row>
    <row r="609" spans="1:13">
      <c r="A609" t="s">
        <v>680</v>
      </c>
      <c r="B609" t="s">
        <v>692</v>
      </c>
      <c r="C609" t="s">
        <v>23</v>
      </c>
      <c r="D609" t="s">
        <v>21</v>
      </c>
      <c r="E609" t="str">
        <f t="shared" si="776"/>
        <v>pso.opt</v>
      </c>
      <c r="F609" t="s">
        <v>17</v>
      </c>
      <c r="G609">
        <v>9.4166666666666696</v>
      </c>
      <c r="H609">
        <v>0.12</v>
      </c>
      <c r="I609" s="1">
        <v>1.1299999999999999</v>
      </c>
      <c r="J609" t="s">
        <v>8354</v>
      </c>
      <c r="K609">
        <f t="shared" ref="K609:K672" si="818">SUMIF(E604:E617,"power.full",I604:I617)</f>
        <v>30.89</v>
      </c>
      <c r="L609" t="s">
        <v>26</v>
      </c>
      <c r="M609">
        <f t="shared" ref="M609:M672" si="819">K606/K610</f>
        <v>2.2847058823529416</v>
      </c>
    </row>
    <row r="610" spans="1:13">
      <c r="A610" t="s">
        <v>681</v>
      </c>
      <c r="B610" t="s">
        <v>692</v>
      </c>
      <c r="C610" t="s">
        <v>51</v>
      </c>
      <c r="D610" t="s">
        <v>16</v>
      </c>
      <c r="E610" t="str">
        <f t="shared" si="776"/>
        <v>rmo.full</v>
      </c>
      <c r="F610" t="s">
        <v>17</v>
      </c>
      <c r="G610">
        <v>175.333333333333</v>
      </c>
      <c r="H610">
        <v>0.12</v>
      </c>
      <c r="I610" s="1">
        <v>21.04</v>
      </c>
      <c r="J610" t="s">
        <v>8355</v>
      </c>
      <c r="K610">
        <f t="shared" ref="K610:K673" si="820">SUMIF(E604:E617,"tso.oepc",I604:I617)</f>
        <v>8.5</v>
      </c>
      <c r="L610" t="s">
        <v>27</v>
      </c>
      <c r="M610">
        <f t="shared" si="819"/>
        <v>2.1201814058956914</v>
      </c>
    </row>
    <row r="611" spans="1:13">
      <c r="A611" t="s">
        <v>682</v>
      </c>
      <c r="B611" t="s">
        <v>692</v>
      </c>
      <c r="C611" t="s">
        <v>51</v>
      </c>
      <c r="D611" t="s">
        <v>19</v>
      </c>
      <c r="E611" t="str">
        <f t="shared" si="776"/>
        <v>rmo.oepc</v>
      </c>
      <c r="F611" t="s">
        <v>17</v>
      </c>
      <c r="G611">
        <v>77.8333333333333</v>
      </c>
      <c r="H611">
        <v>0.12</v>
      </c>
      <c r="I611" s="1">
        <v>9.34</v>
      </c>
      <c r="J611" t="s">
        <v>8356</v>
      </c>
      <c r="K611">
        <f t="shared" ref="K611:K674" si="821">SUMIF(E604:E617,"pso.oepc",I604:I617)</f>
        <v>8.82</v>
      </c>
      <c r="L611" t="s">
        <v>28</v>
      </c>
      <c r="M611">
        <f t="shared" si="819"/>
        <v>2.2526766595289081</v>
      </c>
    </row>
    <row r="612" spans="1:13">
      <c r="A612" t="s">
        <v>683</v>
      </c>
      <c r="B612" t="s">
        <v>692</v>
      </c>
      <c r="C612" t="s">
        <v>51</v>
      </c>
      <c r="D612" t="s">
        <v>21</v>
      </c>
      <c r="E612" t="str">
        <f t="shared" si="776"/>
        <v>rmo.opt</v>
      </c>
      <c r="F612" t="s">
        <v>17</v>
      </c>
      <c r="G612">
        <v>10.25</v>
      </c>
      <c r="H612">
        <v>0.12</v>
      </c>
      <c r="I612" s="1">
        <v>1.23</v>
      </c>
      <c r="J612" t="s">
        <v>8357</v>
      </c>
      <c r="K612">
        <f t="shared" ref="K612:K675" si="822">SUMIF(E604:E617,"rmo.oepc",I604:I617)</f>
        <v>9.34</v>
      </c>
      <c r="L612" t="s">
        <v>29</v>
      </c>
      <c r="M612">
        <f t="shared" si="819"/>
        <v>3.4983012457531144</v>
      </c>
    </row>
    <row r="613" spans="1:13">
      <c r="A613" t="s">
        <v>684</v>
      </c>
      <c r="B613" t="s">
        <v>692</v>
      </c>
      <c r="C613" t="s">
        <v>55</v>
      </c>
      <c r="D613" t="s">
        <v>56</v>
      </c>
      <c r="E613" t="str">
        <f t="shared" si="776"/>
        <v>sc.none</v>
      </c>
      <c r="F613" t="s">
        <v>24</v>
      </c>
      <c r="I613" s="1">
        <v>0.12</v>
      </c>
      <c r="J613" t="s">
        <v>8358</v>
      </c>
      <c r="K613">
        <f t="shared" ref="K613:K676" si="823">SUMIF(E604:E617,"power.oepc",I604:I617)</f>
        <v>8.83</v>
      </c>
    </row>
    <row r="614" spans="1:13">
      <c r="A614" t="s">
        <v>707</v>
      </c>
      <c r="B614" t="s">
        <v>692</v>
      </c>
      <c r="C614" t="s">
        <v>58</v>
      </c>
      <c r="D614" t="s">
        <v>59</v>
      </c>
      <c r="E614" t="str">
        <f t="shared" si="776"/>
        <v>tso.cav11</v>
      </c>
      <c r="F614" t="s">
        <v>17</v>
      </c>
      <c r="G614">
        <v>157.666666666667</v>
      </c>
      <c r="H614">
        <v>0.12</v>
      </c>
      <c r="I614" s="1">
        <v>18.920000000000002</v>
      </c>
      <c r="J614" t="s">
        <v>8359</v>
      </c>
      <c r="K614">
        <f t="shared" ref="K614:K677" si="824">SUMIF(E604:E617,"tso.opt",I604:I617)</f>
        <v>0.99</v>
      </c>
      <c r="L614" t="s">
        <v>30</v>
      </c>
      <c r="M614">
        <f t="shared" ref="M614:M677" si="825">K606/K614</f>
        <v>19.616161616161619</v>
      </c>
    </row>
    <row r="615" spans="1:13">
      <c r="A615" t="s">
        <v>708</v>
      </c>
      <c r="B615" t="s">
        <v>692</v>
      </c>
      <c r="C615" t="s">
        <v>58</v>
      </c>
      <c r="D615" t="s">
        <v>16</v>
      </c>
      <c r="E615" t="str">
        <f t="shared" si="776"/>
        <v>tso.full</v>
      </c>
      <c r="F615" t="s">
        <v>17</v>
      </c>
      <c r="G615">
        <v>161.833333333333</v>
      </c>
      <c r="H615">
        <v>0.12</v>
      </c>
      <c r="I615" s="1">
        <v>19.420000000000002</v>
      </c>
      <c r="J615" t="s">
        <v>8360</v>
      </c>
      <c r="K615">
        <f t="shared" ref="K615:K678" si="826">SUMIF(E604:E617,"pso.opt",I604:I617)</f>
        <v>1.1299999999999999</v>
      </c>
      <c r="L615" t="s">
        <v>33</v>
      </c>
      <c r="M615">
        <f t="shared" si="825"/>
        <v>16.548672566371682</v>
      </c>
    </row>
    <row r="616" spans="1:13">
      <c r="A616" t="s">
        <v>709</v>
      </c>
      <c r="B616" t="s">
        <v>692</v>
      </c>
      <c r="C616" t="s">
        <v>58</v>
      </c>
      <c r="D616" t="s">
        <v>19</v>
      </c>
      <c r="E616" t="str">
        <f t="shared" si="776"/>
        <v>tso.oepc</v>
      </c>
      <c r="F616" t="s">
        <v>17</v>
      </c>
      <c r="G616">
        <v>70.8333333333333</v>
      </c>
      <c r="H616">
        <v>0.12</v>
      </c>
      <c r="I616" s="1">
        <v>8.5</v>
      </c>
      <c r="J616" t="s">
        <v>8361</v>
      </c>
      <c r="K616">
        <f t="shared" ref="K616:K679" si="827">SUMIF(E604:E617,"rmo.opt",I604:I617)</f>
        <v>1.23</v>
      </c>
      <c r="L616" t="s">
        <v>32</v>
      </c>
      <c r="M616">
        <f t="shared" si="825"/>
        <v>17.105691056910569</v>
      </c>
    </row>
    <row r="617" spans="1:13">
      <c r="A617" t="s">
        <v>710</v>
      </c>
      <c r="B617" t="s">
        <v>692</v>
      </c>
      <c r="C617" t="s">
        <v>58</v>
      </c>
      <c r="D617" t="s">
        <v>21</v>
      </c>
      <c r="E617" t="str">
        <f t="shared" si="776"/>
        <v>tso.opt</v>
      </c>
      <c r="F617" t="s">
        <v>17</v>
      </c>
      <c r="G617">
        <v>8.25</v>
      </c>
      <c r="H617">
        <v>0.12</v>
      </c>
      <c r="I617" s="1">
        <v>0.99</v>
      </c>
      <c r="J617" t="s">
        <v>8362</v>
      </c>
      <c r="K617">
        <f t="shared" ref="K617:K680" si="828">SUMIF(E604:E617,"power.opt",I604:I617)</f>
        <v>1.1399999999999999</v>
      </c>
      <c r="L617" t="s">
        <v>31</v>
      </c>
      <c r="M617">
        <f t="shared" si="825"/>
        <v>27.096491228070178</v>
      </c>
    </row>
    <row r="618" spans="1:13">
      <c r="A618" t="s">
        <v>711</v>
      </c>
      <c r="B618" t="s">
        <v>712</v>
      </c>
      <c r="C618" t="s">
        <v>15</v>
      </c>
      <c r="D618" t="s">
        <v>16</v>
      </c>
      <c r="E618" t="str">
        <f t="shared" si="776"/>
        <v>power.full</v>
      </c>
      <c r="F618" t="s">
        <v>17</v>
      </c>
      <c r="G618">
        <v>238.42857142857099</v>
      </c>
      <c r="H618">
        <v>7.0000000000000007E-2</v>
      </c>
      <c r="I618" s="1">
        <v>16.690000000000001</v>
      </c>
      <c r="L618" t="s">
        <v>8363</v>
      </c>
      <c r="M618">
        <f t="shared" ref="M618:M681" si="829">K619/K628</f>
        <v>10.081632653061225</v>
      </c>
    </row>
    <row r="619" spans="1:13">
      <c r="A619" t="s">
        <v>675</v>
      </c>
      <c r="B619" t="s">
        <v>712</v>
      </c>
      <c r="C619" t="s">
        <v>15</v>
      </c>
      <c r="D619" t="s">
        <v>19</v>
      </c>
      <c r="E619" t="str">
        <f t="shared" si="776"/>
        <v>power.oepc</v>
      </c>
      <c r="F619" t="s">
        <v>17</v>
      </c>
      <c r="G619">
        <v>20.1428571428571</v>
      </c>
      <c r="H619">
        <v>7.0000000000000007E-2</v>
      </c>
      <c r="I619" s="1">
        <v>1.41</v>
      </c>
      <c r="J619" t="s">
        <v>8333</v>
      </c>
      <c r="K619">
        <f t="shared" ref="K619:K682" si="830">SUMIF(E618:E631,"tso.cav11",I618:I631)</f>
        <v>9.8800000000000008</v>
      </c>
      <c r="L619" t="s">
        <v>8364</v>
      </c>
      <c r="M619">
        <f t="shared" ref="M619:M682" si="831">K620/K624+K621/K625+K622/K626+K623/K627</f>
        <v>39.565560006139151</v>
      </c>
    </row>
    <row r="620" spans="1:13">
      <c r="A620" t="s">
        <v>676</v>
      </c>
      <c r="B620" t="s">
        <v>712</v>
      </c>
      <c r="C620" t="s">
        <v>15</v>
      </c>
      <c r="D620" t="s">
        <v>21</v>
      </c>
      <c r="E620" t="str">
        <f t="shared" si="776"/>
        <v>power.opt</v>
      </c>
      <c r="F620" t="s">
        <v>17</v>
      </c>
      <c r="G620">
        <v>16.571428571428601</v>
      </c>
      <c r="H620">
        <v>7.0000000000000007E-2</v>
      </c>
      <c r="I620" s="1">
        <v>1.1599999999999999</v>
      </c>
      <c r="J620" t="s">
        <v>8335</v>
      </c>
      <c r="K620">
        <f t="shared" ref="K620:K683" si="832">SUMIF(E618:E631,"tso.full",I618:I631)</f>
        <v>10.88</v>
      </c>
      <c r="L620" t="s">
        <v>8365</v>
      </c>
      <c r="M620">
        <f t="shared" ref="M620:M683" si="833">K620/K628+K621/K629+K622/K630+K623/K631</f>
        <v>39.114619738133243</v>
      </c>
    </row>
    <row r="621" spans="1:13">
      <c r="A621" t="s">
        <v>699</v>
      </c>
      <c r="B621" t="s">
        <v>712</v>
      </c>
      <c r="C621" t="s">
        <v>23</v>
      </c>
      <c r="D621" t="s">
        <v>16</v>
      </c>
      <c r="E621" t="str">
        <f t="shared" si="776"/>
        <v>pso.full</v>
      </c>
      <c r="F621" t="s">
        <v>17</v>
      </c>
      <c r="G621">
        <v>134.57142857142901</v>
      </c>
      <c r="H621">
        <v>7.0000000000000007E-2</v>
      </c>
      <c r="I621" s="1">
        <v>9.42</v>
      </c>
      <c r="J621" t="s">
        <v>8336</v>
      </c>
      <c r="K621">
        <f t="shared" ref="K621:K684" si="834">SUMIF(E618:E631,"pso.full",I618:I631)</f>
        <v>9.42</v>
      </c>
      <c r="L621" t="s">
        <v>8369</v>
      </c>
      <c r="M621">
        <f t="shared" ref="M621:M684" si="835">K624/K628+K625/K629+K626/K630+K627/K631</f>
        <v>3.8622811582136496</v>
      </c>
    </row>
    <row r="622" spans="1:13">
      <c r="A622" t="s">
        <v>700</v>
      </c>
      <c r="B622" t="s">
        <v>712</v>
      </c>
      <c r="C622" t="s">
        <v>23</v>
      </c>
      <c r="D622" t="s">
        <v>19</v>
      </c>
      <c r="E622" t="str">
        <f t="shared" si="776"/>
        <v>pso.oepc</v>
      </c>
      <c r="F622" t="s">
        <v>17</v>
      </c>
      <c r="G622">
        <v>15.5714285714286</v>
      </c>
      <c r="H622">
        <v>7.0000000000000007E-2</v>
      </c>
      <c r="I622" s="1">
        <v>1.0900000000000001</v>
      </c>
      <c r="J622" t="s">
        <v>8353</v>
      </c>
      <c r="K622">
        <f t="shared" ref="K622:K685" si="836">SUMIF(E618:E631,"rmo.full",I618:I631)</f>
        <v>8.1999999999999993</v>
      </c>
    </row>
    <row r="623" spans="1:13">
      <c r="A623" t="s">
        <v>701</v>
      </c>
      <c r="B623" t="s">
        <v>712</v>
      </c>
      <c r="C623" t="s">
        <v>23</v>
      </c>
      <c r="D623" t="s">
        <v>21</v>
      </c>
      <c r="E623" t="str">
        <f t="shared" si="776"/>
        <v>pso.opt</v>
      </c>
      <c r="F623" t="s">
        <v>17</v>
      </c>
      <c r="G623">
        <v>17.1428571428571</v>
      </c>
      <c r="H623">
        <v>7.0000000000000007E-2</v>
      </c>
      <c r="I623" s="1">
        <v>1.2</v>
      </c>
      <c r="J623" t="s">
        <v>8354</v>
      </c>
      <c r="K623">
        <f t="shared" ref="K623:K686" si="837">SUMIF(E618:E631,"power.full",I618:I631)</f>
        <v>16.690000000000001</v>
      </c>
      <c r="L623" t="s">
        <v>26</v>
      </c>
      <c r="M623">
        <f t="shared" ref="M623:M686" si="838">K620/K624</f>
        <v>11.956043956043956</v>
      </c>
    </row>
    <row r="624" spans="1:13">
      <c r="A624" t="s">
        <v>702</v>
      </c>
      <c r="B624" t="s">
        <v>712</v>
      </c>
      <c r="C624" t="s">
        <v>51</v>
      </c>
      <c r="D624" t="s">
        <v>16</v>
      </c>
      <c r="E624" t="str">
        <f t="shared" si="776"/>
        <v>rmo.full</v>
      </c>
      <c r="F624" t="s">
        <v>17</v>
      </c>
      <c r="G624">
        <v>117.142857142857</v>
      </c>
      <c r="H624">
        <v>7.0000000000000007E-2</v>
      </c>
      <c r="I624" s="1">
        <v>8.1999999999999993</v>
      </c>
      <c r="J624" t="s">
        <v>8355</v>
      </c>
      <c r="K624">
        <f t="shared" ref="K624:K687" si="839">SUMIF(E618:E631,"tso.oepc",I618:I631)</f>
        <v>0.91</v>
      </c>
      <c r="L624" t="s">
        <v>27</v>
      </c>
      <c r="M624">
        <f t="shared" si="838"/>
        <v>8.6422018348623855</v>
      </c>
    </row>
    <row r="625" spans="1:13">
      <c r="A625" t="s">
        <v>703</v>
      </c>
      <c r="B625" t="s">
        <v>712</v>
      </c>
      <c r="C625" t="s">
        <v>51</v>
      </c>
      <c r="D625" t="s">
        <v>19</v>
      </c>
      <c r="E625" t="str">
        <f t="shared" si="776"/>
        <v>rmo.oepc</v>
      </c>
      <c r="F625" t="s">
        <v>17</v>
      </c>
      <c r="G625">
        <v>16.428571428571399</v>
      </c>
      <c r="H625">
        <v>7.0000000000000007E-2</v>
      </c>
      <c r="I625" s="1">
        <v>1.1499999999999999</v>
      </c>
      <c r="J625" t="s">
        <v>8356</v>
      </c>
      <c r="K625">
        <f t="shared" ref="K625:K688" si="840">SUMIF(E618:E631,"pso.oepc",I618:I631)</f>
        <v>1.0900000000000001</v>
      </c>
      <c r="L625" t="s">
        <v>28</v>
      </c>
      <c r="M625">
        <f t="shared" si="838"/>
        <v>7.1304347826086953</v>
      </c>
    </row>
    <row r="626" spans="1:13">
      <c r="A626" t="s">
        <v>704</v>
      </c>
      <c r="B626" t="s">
        <v>712</v>
      </c>
      <c r="C626" t="s">
        <v>51</v>
      </c>
      <c r="D626" t="s">
        <v>21</v>
      </c>
      <c r="E626" t="str">
        <f t="shared" si="776"/>
        <v>rmo.opt</v>
      </c>
      <c r="F626" t="s">
        <v>17</v>
      </c>
      <c r="G626">
        <v>20.285714285714299</v>
      </c>
      <c r="H626">
        <v>7.0000000000000007E-2</v>
      </c>
      <c r="I626" s="1">
        <v>1.42</v>
      </c>
      <c r="J626" t="s">
        <v>8357</v>
      </c>
      <c r="K626">
        <f t="shared" ref="K626:K689" si="841">SUMIF(E618:E631,"rmo.oepc",I618:I631)</f>
        <v>1.1499999999999999</v>
      </c>
      <c r="L626" t="s">
        <v>29</v>
      </c>
      <c r="M626">
        <f t="shared" si="838"/>
        <v>11.836879432624116</v>
      </c>
    </row>
    <row r="627" spans="1:13">
      <c r="A627" t="s">
        <v>705</v>
      </c>
      <c r="B627" t="s">
        <v>712</v>
      </c>
      <c r="C627" t="s">
        <v>55</v>
      </c>
      <c r="D627" t="s">
        <v>56</v>
      </c>
      <c r="E627" t="str">
        <f t="shared" si="776"/>
        <v>sc.none</v>
      </c>
      <c r="F627" t="s">
        <v>24</v>
      </c>
      <c r="I627" s="1">
        <v>7.0000000000000007E-2</v>
      </c>
      <c r="J627" t="s">
        <v>8358</v>
      </c>
      <c r="K627">
        <f t="shared" ref="K627:K690" si="842">SUMIF(E618:E631,"power.oepc",I618:I631)</f>
        <v>1.41</v>
      </c>
    </row>
    <row r="628" spans="1:13">
      <c r="A628" t="s">
        <v>706</v>
      </c>
      <c r="B628" t="s">
        <v>712</v>
      </c>
      <c r="C628" t="s">
        <v>58</v>
      </c>
      <c r="D628" t="s">
        <v>59</v>
      </c>
      <c r="E628" t="str">
        <f t="shared" si="776"/>
        <v>tso.cav11</v>
      </c>
      <c r="F628" t="s">
        <v>17</v>
      </c>
      <c r="G628">
        <v>141.142857142857</v>
      </c>
      <c r="H628">
        <v>7.0000000000000007E-2</v>
      </c>
      <c r="I628" s="1">
        <v>9.8800000000000008</v>
      </c>
      <c r="J628" t="s">
        <v>8359</v>
      </c>
      <c r="K628">
        <f t="shared" ref="K628:K691" si="843">SUMIF(E618:E631,"tso.opt",I618:I631)</f>
        <v>0.98</v>
      </c>
      <c r="L628" t="s">
        <v>30</v>
      </c>
      <c r="M628">
        <f t="shared" ref="M628:M691" si="844">K620/K628</f>
        <v>11.102040816326532</v>
      </c>
    </row>
    <row r="629" spans="1:13">
      <c r="A629" t="s">
        <v>728</v>
      </c>
      <c r="B629" t="s">
        <v>712</v>
      </c>
      <c r="C629" t="s">
        <v>58</v>
      </c>
      <c r="D629" t="s">
        <v>16</v>
      </c>
      <c r="E629" t="str">
        <f t="shared" si="776"/>
        <v>tso.full</v>
      </c>
      <c r="F629" t="s">
        <v>17</v>
      </c>
      <c r="G629">
        <v>155.42857142857099</v>
      </c>
      <c r="H629">
        <v>7.0000000000000007E-2</v>
      </c>
      <c r="I629" s="1">
        <v>10.88</v>
      </c>
      <c r="J629" t="s">
        <v>8360</v>
      </c>
      <c r="K629">
        <f t="shared" ref="K629:K692" si="845">SUMIF(E618:E631,"pso.opt",I618:I631)</f>
        <v>1.2</v>
      </c>
      <c r="L629" t="s">
        <v>33</v>
      </c>
      <c r="M629">
        <f t="shared" si="844"/>
        <v>7.8500000000000005</v>
      </c>
    </row>
    <row r="630" spans="1:13">
      <c r="A630" t="s">
        <v>729</v>
      </c>
      <c r="B630" t="s">
        <v>712</v>
      </c>
      <c r="C630" t="s">
        <v>58</v>
      </c>
      <c r="D630" t="s">
        <v>19</v>
      </c>
      <c r="E630" t="str">
        <f t="shared" si="776"/>
        <v>tso.oepc</v>
      </c>
      <c r="F630" t="s">
        <v>17</v>
      </c>
      <c r="G630">
        <v>13</v>
      </c>
      <c r="H630">
        <v>7.0000000000000007E-2</v>
      </c>
      <c r="I630" s="1">
        <v>0.91</v>
      </c>
      <c r="J630" t="s">
        <v>8361</v>
      </c>
      <c r="K630">
        <f t="shared" ref="K630:K693" si="846">SUMIF(E618:E631,"rmo.opt",I618:I631)</f>
        <v>1.42</v>
      </c>
      <c r="L630" t="s">
        <v>32</v>
      </c>
      <c r="M630">
        <f t="shared" si="844"/>
        <v>5.7746478873239431</v>
      </c>
    </row>
    <row r="631" spans="1:13">
      <c r="A631" t="s">
        <v>730</v>
      </c>
      <c r="B631" t="s">
        <v>712</v>
      </c>
      <c r="C631" t="s">
        <v>58</v>
      </c>
      <c r="D631" t="s">
        <v>21</v>
      </c>
      <c r="E631" t="str">
        <f t="shared" si="776"/>
        <v>tso.opt</v>
      </c>
      <c r="F631" t="s">
        <v>17</v>
      </c>
      <c r="G631">
        <v>14</v>
      </c>
      <c r="H631">
        <v>7.0000000000000007E-2</v>
      </c>
      <c r="I631" s="1">
        <v>0.98</v>
      </c>
      <c r="J631" t="s">
        <v>8362</v>
      </c>
      <c r="K631">
        <f t="shared" ref="K631:K694" si="847">SUMIF(E618:E631,"power.opt",I618:I631)</f>
        <v>1.1599999999999999</v>
      </c>
      <c r="L631" t="s">
        <v>31</v>
      </c>
      <c r="M631">
        <f t="shared" si="844"/>
        <v>14.387931034482762</v>
      </c>
    </row>
    <row r="632" spans="1:13">
      <c r="A632" t="s">
        <v>731</v>
      </c>
      <c r="B632" t="s">
        <v>694</v>
      </c>
      <c r="C632" t="s">
        <v>15</v>
      </c>
      <c r="D632" t="s">
        <v>16</v>
      </c>
      <c r="E632" t="str">
        <f t="shared" si="776"/>
        <v>power.full</v>
      </c>
      <c r="F632" t="s">
        <v>17</v>
      </c>
      <c r="G632">
        <v>301.60000000000002</v>
      </c>
      <c r="H632">
        <v>0.1</v>
      </c>
      <c r="I632" s="1">
        <v>30.16</v>
      </c>
      <c r="L632" t="s">
        <v>8363</v>
      </c>
      <c r="M632">
        <f t="shared" ref="M632:M695" si="848">K633/K642</f>
        <v>27.714285714285715</v>
      </c>
    </row>
    <row r="633" spans="1:13">
      <c r="A633" t="s">
        <v>695</v>
      </c>
      <c r="B633" t="s">
        <v>694</v>
      </c>
      <c r="C633" t="s">
        <v>15</v>
      </c>
      <c r="D633" t="s">
        <v>19</v>
      </c>
      <c r="E633" t="str">
        <f t="shared" si="776"/>
        <v>power.oepc</v>
      </c>
      <c r="F633" t="s">
        <v>17</v>
      </c>
      <c r="G633">
        <v>18.2</v>
      </c>
      <c r="H633">
        <v>0.1</v>
      </c>
      <c r="I633" s="1">
        <v>1.82</v>
      </c>
      <c r="J633" t="s">
        <v>8333</v>
      </c>
      <c r="K633">
        <f t="shared" ref="K633:K696" si="849">SUMIF(E632:E645,"tso.cav11",I632:I645)</f>
        <v>23.28</v>
      </c>
      <c r="L633" t="s">
        <v>8364</v>
      </c>
      <c r="M633">
        <f t="shared" ref="M633:M696" si="850">K634/K638+K635/K639+K636/K640+K637/K641</f>
        <v>63.962879053461876</v>
      </c>
    </row>
    <row r="634" spans="1:13">
      <c r="A634" t="s">
        <v>696</v>
      </c>
      <c r="B634" t="s">
        <v>694</v>
      </c>
      <c r="C634" t="s">
        <v>15</v>
      </c>
      <c r="D634" t="s">
        <v>21</v>
      </c>
      <c r="E634" t="str">
        <f t="shared" si="776"/>
        <v>power.opt</v>
      </c>
      <c r="F634" t="s">
        <v>17</v>
      </c>
      <c r="G634">
        <v>8.9</v>
      </c>
      <c r="H634">
        <v>0.1</v>
      </c>
      <c r="I634" s="1">
        <v>0.89</v>
      </c>
      <c r="J634" t="s">
        <v>8335</v>
      </c>
      <c r="K634">
        <f t="shared" ref="K634:K697" si="851">SUMIF(E632:E645,"tso.full",I632:I645)</f>
        <v>26.47</v>
      </c>
      <c r="L634" t="s">
        <v>8365</v>
      </c>
      <c r="M634">
        <f t="shared" ref="M634:M697" si="852">K634/K642+K635/K643+K636/K644+K637/K645</f>
        <v>106.02142290298809</v>
      </c>
    </row>
    <row r="635" spans="1:13">
      <c r="A635" t="s">
        <v>697</v>
      </c>
      <c r="B635" t="s">
        <v>694</v>
      </c>
      <c r="C635" t="s">
        <v>23</v>
      </c>
      <c r="D635" t="s">
        <v>16</v>
      </c>
      <c r="E635" t="str">
        <f t="shared" si="776"/>
        <v>pso.full</v>
      </c>
      <c r="F635" t="s">
        <v>17</v>
      </c>
      <c r="G635">
        <v>230.6</v>
      </c>
      <c r="H635">
        <v>0.1</v>
      </c>
      <c r="I635" s="1">
        <v>23.06</v>
      </c>
      <c r="J635" t="s">
        <v>8336</v>
      </c>
      <c r="K635">
        <f t="shared" ref="K635:K698" si="853">SUMIF(E632:E645,"pso.full",I632:I645)</f>
        <v>23.06</v>
      </c>
      <c r="L635" t="s">
        <v>8369</v>
      </c>
      <c r="M635">
        <f t="shared" ref="M635:M698" si="854">K638/K642+K639/K643+K640/K644+K641/K645</f>
        <v>7.3996380493375522</v>
      </c>
    </row>
    <row r="636" spans="1:13">
      <c r="A636" t="s">
        <v>698</v>
      </c>
      <c r="B636" t="s">
        <v>694</v>
      </c>
      <c r="C636" t="s">
        <v>23</v>
      </c>
      <c r="D636" t="s">
        <v>19</v>
      </c>
      <c r="E636" t="str">
        <f t="shared" si="776"/>
        <v>pso.oepc</v>
      </c>
      <c r="F636" t="s">
        <v>17</v>
      </c>
      <c r="G636">
        <v>17.5</v>
      </c>
      <c r="H636">
        <v>0.1</v>
      </c>
      <c r="I636" s="1">
        <v>1.75</v>
      </c>
      <c r="J636" t="s">
        <v>8353</v>
      </c>
      <c r="K636">
        <f t="shared" ref="K636:K699" si="855">SUMIF(E632:E645,"rmo.full",I632:I645)</f>
        <v>40.36</v>
      </c>
    </row>
    <row r="637" spans="1:13">
      <c r="A637" t="s">
        <v>720</v>
      </c>
      <c r="B637" t="s">
        <v>694</v>
      </c>
      <c r="C637" t="s">
        <v>23</v>
      </c>
      <c r="D637" t="s">
        <v>21</v>
      </c>
      <c r="E637" t="str">
        <f t="shared" si="776"/>
        <v>pso.opt</v>
      </c>
      <c r="F637" t="s">
        <v>17</v>
      </c>
      <c r="G637">
        <v>21.5</v>
      </c>
      <c r="H637">
        <v>0.1</v>
      </c>
      <c r="I637" s="1">
        <v>2.15</v>
      </c>
      <c r="J637" t="s">
        <v>8354</v>
      </c>
      <c r="K637">
        <f t="shared" ref="K637:K700" si="856">SUMIF(E632:E645,"power.full",I632:I645)</f>
        <v>30.16</v>
      </c>
      <c r="L637" t="s">
        <v>26</v>
      </c>
      <c r="M637">
        <f t="shared" ref="M637:M700" si="857">K634/K638</f>
        <v>9.4535714285714292</v>
      </c>
    </row>
    <row r="638" spans="1:13">
      <c r="A638" t="s">
        <v>721</v>
      </c>
      <c r="B638" t="s">
        <v>694</v>
      </c>
      <c r="C638" t="s">
        <v>51</v>
      </c>
      <c r="D638" t="s">
        <v>16</v>
      </c>
      <c r="E638" t="str">
        <f t="shared" si="776"/>
        <v>rmo.full</v>
      </c>
      <c r="F638" t="s">
        <v>17</v>
      </c>
      <c r="G638">
        <v>403.6</v>
      </c>
      <c r="H638">
        <v>0.1</v>
      </c>
      <c r="I638" s="1">
        <v>40.36</v>
      </c>
      <c r="J638" t="s">
        <v>8355</v>
      </c>
      <c r="K638">
        <f t="shared" ref="K638:K701" si="858">SUMIF(E632:E645,"tso.oepc",I632:I645)</f>
        <v>2.8</v>
      </c>
      <c r="L638" t="s">
        <v>27</v>
      </c>
      <c r="M638">
        <f t="shared" si="857"/>
        <v>13.177142857142856</v>
      </c>
    </row>
    <row r="639" spans="1:13">
      <c r="A639" t="s">
        <v>722</v>
      </c>
      <c r="B639" t="s">
        <v>694</v>
      </c>
      <c r="C639" t="s">
        <v>51</v>
      </c>
      <c r="D639" t="s">
        <v>19</v>
      </c>
      <c r="E639" t="str">
        <f t="shared" si="776"/>
        <v>rmo.oepc</v>
      </c>
      <c r="F639" t="s">
        <v>17</v>
      </c>
      <c r="G639">
        <v>16.3</v>
      </c>
      <c r="H639">
        <v>0.1</v>
      </c>
      <c r="I639" s="1">
        <v>1.63</v>
      </c>
      <c r="J639" t="s">
        <v>8356</v>
      </c>
      <c r="K639">
        <f t="shared" ref="K639:K702" si="859">SUMIF(E632:E645,"pso.oepc",I632:I645)</f>
        <v>1.75</v>
      </c>
      <c r="L639" t="s">
        <v>28</v>
      </c>
      <c r="M639">
        <f t="shared" si="857"/>
        <v>24.760736196319019</v>
      </c>
    </row>
    <row r="640" spans="1:13">
      <c r="A640" t="s">
        <v>723</v>
      </c>
      <c r="B640" t="s">
        <v>694</v>
      </c>
      <c r="C640" t="s">
        <v>51</v>
      </c>
      <c r="D640" t="s">
        <v>21</v>
      </c>
      <c r="E640" t="str">
        <f t="shared" si="776"/>
        <v>rmo.opt</v>
      </c>
      <c r="F640" t="s">
        <v>17</v>
      </c>
      <c r="G640">
        <v>13.5</v>
      </c>
      <c r="H640">
        <v>0.1</v>
      </c>
      <c r="I640" s="1">
        <v>1.35</v>
      </c>
      <c r="J640" t="s">
        <v>8357</v>
      </c>
      <c r="K640">
        <f t="shared" ref="K640:K703" si="860">SUMIF(E632:E645,"rmo.oepc",I632:I645)</f>
        <v>1.63</v>
      </c>
      <c r="L640" t="s">
        <v>29</v>
      </c>
      <c r="M640">
        <f t="shared" si="857"/>
        <v>16.571428571428569</v>
      </c>
    </row>
    <row r="641" spans="1:13">
      <c r="A641" t="s">
        <v>724</v>
      </c>
      <c r="B641" t="s">
        <v>694</v>
      </c>
      <c r="C641" t="s">
        <v>55</v>
      </c>
      <c r="D641" t="s">
        <v>56</v>
      </c>
      <c r="E641" t="str">
        <f t="shared" si="776"/>
        <v>sc.none</v>
      </c>
      <c r="F641" t="s">
        <v>24</v>
      </c>
      <c r="I641" s="1">
        <v>0.1</v>
      </c>
      <c r="J641" t="s">
        <v>8358</v>
      </c>
      <c r="K641">
        <f t="shared" ref="K641:K704" si="861">SUMIF(E632:E645,"power.oepc",I632:I645)</f>
        <v>1.82</v>
      </c>
    </row>
    <row r="642" spans="1:13">
      <c r="A642" t="s">
        <v>725</v>
      </c>
      <c r="B642" t="s">
        <v>694</v>
      </c>
      <c r="C642" t="s">
        <v>58</v>
      </c>
      <c r="D642" t="s">
        <v>59</v>
      </c>
      <c r="E642" t="str">
        <f t="shared" si="776"/>
        <v>tso.cav11</v>
      </c>
      <c r="F642" t="s">
        <v>17</v>
      </c>
      <c r="G642">
        <v>232.8</v>
      </c>
      <c r="H642">
        <v>0.1</v>
      </c>
      <c r="I642" s="1">
        <v>23.28</v>
      </c>
      <c r="J642" t="s">
        <v>8359</v>
      </c>
      <c r="K642">
        <f t="shared" ref="K642:K705" si="862">SUMIF(E632:E645,"tso.opt",I632:I645)</f>
        <v>0.84</v>
      </c>
      <c r="L642" t="s">
        <v>30</v>
      </c>
      <c r="M642">
        <f t="shared" ref="M642:M705" si="863">K634/K642</f>
        <v>31.511904761904763</v>
      </c>
    </row>
    <row r="643" spans="1:13">
      <c r="A643" t="s">
        <v>726</v>
      </c>
      <c r="B643" t="s">
        <v>694</v>
      </c>
      <c r="C643" t="s">
        <v>58</v>
      </c>
      <c r="D643" t="s">
        <v>16</v>
      </c>
      <c r="E643" t="str">
        <f t="shared" ref="E643:E706" si="864">CONCATENATE(C643,".",D643)</f>
        <v>tso.full</v>
      </c>
      <c r="F643" t="s">
        <v>17</v>
      </c>
      <c r="G643">
        <v>264.7</v>
      </c>
      <c r="H643">
        <v>0.1</v>
      </c>
      <c r="I643" s="1">
        <v>26.47</v>
      </c>
      <c r="J643" t="s">
        <v>8360</v>
      </c>
      <c r="K643">
        <f t="shared" ref="K643:K706" si="865">SUMIF(E632:E645,"pso.opt",I632:I645)</f>
        <v>2.15</v>
      </c>
      <c r="L643" t="s">
        <v>33</v>
      </c>
      <c r="M643">
        <f t="shared" si="863"/>
        <v>10.725581395348836</v>
      </c>
    </row>
    <row r="644" spans="1:13">
      <c r="A644" t="s">
        <v>727</v>
      </c>
      <c r="B644" t="s">
        <v>694</v>
      </c>
      <c r="C644" t="s">
        <v>58</v>
      </c>
      <c r="D644" t="s">
        <v>19</v>
      </c>
      <c r="E644" t="str">
        <f t="shared" si="864"/>
        <v>tso.oepc</v>
      </c>
      <c r="F644" t="s">
        <v>17</v>
      </c>
      <c r="G644">
        <v>28</v>
      </c>
      <c r="H644">
        <v>0.1</v>
      </c>
      <c r="I644" s="1">
        <v>2.8</v>
      </c>
      <c r="J644" t="s">
        <v>8361</v>
      </c>
      <c r="K644">
        <f t="shared" ref="K644:K707" si="866">SUMIF(E632:E645,"rmo.opt",I632:I645)</f>
        <v>1.35</v>
      </c>
      <c r="L644" t="s">
        <v>32</v>
      </c>
      <c r="M644">
        <f t="shared" si="863"/>
        <v>29.896296296296295</v>
      </c>
    </row>
    <row r="645" spans="1:13">
      <c r="A645" t="s">
        <v>749</v>
      </c>
      <c r="B645" t="s">
        <v>694</v>
      </c>
      <c r="C645" t="s">
        <v>58</v>
      </c>
      <c r="D645" t="s">
        <v>21</v>
      </c>
      <c r="E645" t="str">
        <f t="shared" si="864"/>
        <v>tso.opt</v>
      </c>
      <c r="F645" t="s">
        <v>17</v>
      </c>
      <c r="G645">
        <v>8.4</v>
      </c>
      <c r="H645">
        <v>0.1</v>
      </c>
      <c r="I645" s="1">
        <v>0.84</v>
      </c>
      <c r="J645" t="s">
        <v>8362</v>
      </c>
      <c r="K645">
        <f t="shared" ref="K645:K708" si="867">SUMIF(E632:E645,"power.opt",I632:I645)</f>
        <v>0.89</v>
      </c>
      <c r="L645" t="s">
        <v>31</v>
      </c>
      <c r="M645">
        <f t="shared" si="863"/>
        <v>33.887640449438202</v>
      </c>
    </row>
    <row r="646" spans="1:13">
      <c r="A646" t="s">
        <v>750</v>
      </c>
      <c r="B646" t="s">
        <v>713</v>
      </c>
      <c r="C646" t="s">
        <v>15</v>
      </c>
      <c r="D646" t="s">
        <v>16</v>
      </c>
      <c r="E646" t="str">
        <f t="shared" si="864"/>
        <v>power.full</v>
      </c>
      <c r="F646" t="s">
        <v>17</v>
      </c>
      <c r="G646">
        <v>142.30000000000001</v>
      </c>
      <c r="H646">
        <v>0.1</v>
      </c>
      <c r="I646" s="1">
        <v>14.23</v>
      </c>
      <c r="L646" t="s">
        <v>8363</v>
      </c>
      <c r="M646">
        <f t="shared" ref="M646:M709" si="868">K647/K656</f>
        <v>16.819444444444443</v>
      </c>
    </row>
    <row r="647" spans="1:13">
      <c r="A647" t="s">
        <v>714</v>
      </c>
      <c r="B647" t="s">
        <v>713</v>
      </c>
      <c r="C647" t="s">
        <v>15</v>
      </c>
      <c r="D647" t="s">
        <v>19</v>
      </c>
      <c r="E647" t="str">
        <f t="shared" si="864"/>
        <v>power.oepc</v>
      </c>
      <c r="F647" t="s">
        <v>17</v>
      </c>
      <c r="G647">
        <v>12.2</v>
      </c>
      <c r="H647">
        <v>0.1</v>
      </c>
      <c r="I647" s="1">
        <v>1.22</v>
      </c>
      <c r="J647" t="s">
        <v>8333</v>
      </c>
      <c r="K647">
        <f t="shared" ref="K647:K710" si="869">SUMIF(E646:E659,"tso.cav11",I646:I659)</f>
        <v>12.11</v>
      </c>
      <c r="L647" t="s">
        <v>8364</v>
      </c>
      <c r="M647">
        <f t="shared" ref="M647:M710" si="870">K648/K652+K649/K653+K650/K654+K651/K655</f>
        <v>51.297828307209393</v>
      </c>
    </row>
    <row r="648" spans="1:13">
      <c r="A648" t="s">
        <v>715</v>
      </c>
      <c r="B648" t="s">
        <v>713</v>
      </c>
      <c r="C648" t="s">
        <v>15</v>
      </c>
      <c r="D648" t="s">
        <v>21</v>
      </c>
      <c r="E648" t="str">
        <f t="shared" si="864"/>
        <v>power.opt</v>
      </c>
      <c r="F648" t="s">
        <v>17</v>
      </c>
      <c r="G648">
        <v>7.4</v>
      </c>
      <c r="H648">
        <v>0.1</v>
      </c>
      <c r="I648" s="1">
        <v>0.74</v>
      </c>
      <c r="J648" t="s">
        <v>8335</v>
      </c>
      <c r="K648">
        <f t="shared" ref="K648:K711" si="871">SUMIF(E646:E659,"tso.full",I646:I659)</f>
        <v>9.6999999999999993</v>
      </c>
      <c r="L648" t="s">
        <v>8365</v>
      </c>
      <c r="M648">
        <f t="shared" ref="M648:M711" si="872">K648/K656+K649/K657+K650/K658+K651/K659</f>
        <v>68.117646116941899</v>
      </c>
    </row>
    <row r="649" spans="1:13">
      <c r="A649" t="s">
        <v>716</v>
      </c>
      <c r="B649" t="s">
        <v>713</v>
      </c>
      <c r="C649" t="s">
        <v>23</v>
      </c>
      <c r="D649" t="s">
        <v>16</v>
      </c>
      <c r="E649" t="str">
        <f t="shared" si="864"/>
        <v>pso.full</v>
      </c>
      <c r="F649" t="s">
        <v>17</v>
      </c>
      <c r="G649">
        <v>129.6</v>
      </c>
      <c r="H649">
        <v>0.1</v>
      </c>
      <c r="I649" s="1">
        <v>12.96</v>
      </c>
      <c r="J649" t="s">
        <v>8336</v>
      </c>
      <c r="K649">
        <f t="shared" ref="K649:K712" si="873">SUMIF(E646:E659,"pso.full",I646:I659)</f>
        <v>12.96</v>
      </c>
      <c r="L649" t="s">
        <v>8369</v>
      </c>
      <c r="M649">
        <f t="shared" ref="M649:M712" si="874">K652/K656+K653/K657+K654/K658+K655/K659</f>
        <v>5.3993416958205689</v>
      </c>
    </row>
    <row r="650" spans="1:13">
      <c r="A650" t="s">
        <v>717</v>
      </c>
      <c r="B650" t="s">
        <v>713</v>
      </c>
      <c r="C650" t="s">
        <v>23</v>
      </c>
      <c r="D650" t="s">
        <v>19</v>
      </c>
      <c r="E650" t="str">
        <f t="shared" si="864"/>
        <v>pso.oepc</v>
      </c>
      <c r="F650" t="s">
        <v>17</v>
      </c>
      <c r="G650">
        <v>8.9</v>
      </c>
      <c r="H650">
        <v>0.1</v>
      </c>
      <c r="I650" s="1">
        <v>0.89</v>
      </c>
      <c r="J650" t="s">
        <v>8353</v>
      </c>
      <c r="K650">
        <f t="shared" ref="K650:K713" si="875">SUMIF(E646:E659,"rmo.full",I646:I659)</f>
        <v>12</v>
      </c>
    </row>
    <row r="651" spans="1:13">
      <c r="A651" t="s">
        <v>718</v>
      </c>
      <c r="B651" t="s">
        <v>713</v>
      </c>
      <c r="C651" t="s">
        <v>23</v>
      </c>
      <c r="D651" t="s">
        <v>21</v>
      </c>
      <c r="E651" t="str">
        <f t="shared" si="864"/>
        <v>pso.opt</v>
      </c>
      <c r="F651" t="s">
        <v>17</v>
      </c>
      <c r="G651">
        <v>7</v>
      </c>
      <c r="H651">
        <v>0.1</v>
      </c>
      <c r="I651" s="1">
        <v>0.7</v>
      </c>
      <c r="J651" t="s">
        <v>8354</v>
      </c>
      <c r="K651">
        <f t="shared" ref="K651:K714" si="876">SUMIF(E646:E659,"power.full",I646:I659)</f>
        <v>14.23</v>
      </c>
      <c r="L651" t="s">
        <v>26</v>
      </c>
      <c r="M651">
        <f t="shared" ref="M651:M714" si="877">K648/K652</f>
        <v>13.857142857142858</v>
      </c>
    </row>
    <row r="652" spans="1:13">
      <c r="A652" t="s">
        <v>719</v>
      </c>
      <c r="B652" t="s">
        <v>713</v>
      </c>
      <c r="C652" t="s">
        <v>51</v>
      </c>
      <c r="D652" t="s">
        <v>16</v>
      </c>
      <c r="E652" t="str">
        <f t="shared" si="864"/>
        <v>rmo.full</v>
      </c>
      <c r="F652" t="s">
        <v>17</v>
      </c>
      <c r="G652">
        <v>120</v>
      </c>
      <c r="H652">
        <v>0.1</v>
      </c>
      <c r="I652" s="1">
        <v>12</v>
      </c>
      <c r="J652" t="s">
        <v>8355</v>
      </c>
      <c r="K652">
        <f t="shared" ref="K652:K715" si="878">SUMIF(E646:E659,"tso.oepc",I646:I659)</f>
        <v>0.7</v>
      </c>
      <c r="L652" t="s">
        <v>27</v>
      </c>
      <c r="M652">
        <f t="shared" si="877"/>
        <v>14.561797752808989</v>
      </c>
    </row>
    <row r="653" spans="1:13">
      <c r="A653" t="s">
        <v>740</v>
      </c>
      <c r="B653" t="s">
        <v>713</v>
      </c>
      <c r="C653" t="s">
        <v>51</v>
      </c>
      <c r="D653" t="s">
        <v>19</v>
      </c>
      <c r="E653" t="str">
        <f t="shared" si="864"/>
        <v>rmo.oepc</v>
      </c>
      <c r="F653" t="s">
        <v>17</v>
      </c>
      <c r="G653">
        <v>10.7</v>
      </c>
      <c r="H653">
        <v>0.1</v>
      </c>
      <c r="I653" s="1">
        <v>1.07</v>
      </c>
      <c r="J653" t="s">
        <v>8356</v>
      </c>
      <c r="K653">
        <f t="shared" ref="K653:K716" si="879">SUMIF(E646:E659,"pso.oepc",I646:I659)</f>
        <v>0.89</v>
      </c>
      <c r="L653" t="s">
        <v>28</v>
      </c>
      <c r="M653">
        <f t="shared" si="877"/>
        <v>11.214953271028037</v>
      </c>
    </row>
    <row r="654" spans="1:13">
      <c r="A654" t="s">
        <v>741</v>
      </c>
      <c r="B654" t="s">
        <v>713</v>
      </c>
      <c r="C654" t="s">
        <v>51</v>
      </c>
      <c r="D654" t="s">
        <v>21</v>
      </c>
      <c r="E654" t="str">
        <f t="shared" si="864"/>
        <v>rmo.opt</v>
      </c>
      <c r="F654" t="s">
        <v>17</v>
      </c>
      <c r="G654">
        <v>7.1</v>
      </c>
      <c r="H654">
        <v>0.1</v>
      </c>
      <c r="I654" s="1">
        <v>0.71</v>
      </c>
      <c r="J654" t="s">
        <v>8357</v>
      </c>
      <c r="K654">
        <f t="shared" ref="K654:K717" si="880">SUMIF(E646:E659,"rmo.oepc",I646:I659)</f>
        <v>1.07</v>
      </c>
      <c r="L654" t="s">
        <v>29</v>
      </c>
      <c r="M654">
        <f t="shared" si="877"/>
        <v>11.663934426229508</v>
      </c>
    </row>
    <row r="655" spans="1:13">
      <c r="A655" t="s">
        <v>742</v>
      </c>
      <c r="B655" t="s">
        <v>713</v>
      </c>
      <c r="C655" t="s">
        <v>55</v>
      </c>
      <c r="D655" t="s">
        <v>56</v>
      </c>
      <c r="E655" t="str">
        <f t="shared" si="864"/>
        <v>sc.none</v>
      </c>
      <c r="F655" t="s">
        <v>24</v>
      </c>
      <c r="I655" s="1">
        <v>0.1</v>
      </c>
      <c r="J655" t="s">
        <v>8358</v>
      </c>
      <c r="K655">
        <f t="shared" ref="K655:K718" si="881">SUMIF(E646:E659,"power.oepc",I646:I659)</f>
        <v>1.22</v>
      </c>
    </row>
    <row r="656" spans="1:13">
      <c r="A656" t="s">
        <v>743</v>
      </c>
      <c r="B656" t="s">
        <v>713</v>
      </c>
      <c r="C656" t="s">
        <v>58</v>
      </c>
      <c r="D656" t="s">
        <v>59</v>
      </c>
      <c r="E656" t="str">
        <f t="shared" si="864"/>
        <v>tso.cav11</v>
      </c>
      <c r="F656" t="s">
        <v>17</v>
      </c>
      <c r="G656">
        <v>121.1</v>
      </c>
      <c r="H656">
        <v>0.1</v>
      </c>
      <c r="I656" s="1">
        <v>12.11</v>
      </c>
      <c r="J656" t="s">
        <v>8359</v>
      </c>
      <c r="K656">
        <f t="shared" ref="K656:K719" si="882">SUMIF(E646:E659,"tso.opt",I646:I659)</f>
        <v>0.72</v>
      </c>
      <c r="L656" t="s">
        <v>30</v>
      </c>
      <c r="M656">
        <f t="shared" ref="M656:M719" si="883">K648/K656</f>
        <v>13.472222222222221</v>
      </c>
    </row>
    <row r="657" spans="1:13">
      <c r="A657" t="s">
        <v>744</v>
      </c>
      <c r="B657" t="s">
        <v>713</v>
      </c>
      <c r="C657" t="s">
        <v>58</v>
      </c>
      <c r="D657" t="s">
        <v>16</v>
      </c>
      <c r="E657" t="str">
        <f t="shared" si="864"/>
        <v>tso.full</v>
      </c>
      <c r="F657" t="s">
        <v>17</v>
      </c>
      <c r="G657">
        <v>97</v>
      </c>
      <c r="H657">
        <v>0.1</v>
      </c>
      <c r="I657" s="1">
        <v>9.6999999999999993</v>
      </c>
      <c r="J657" t="s">
        <v>8360</v>
      </c>
      <c r="K657">
        <f t="shared" ref="K657:K720" si="884">SUMIF(E646:E659,"pso.opt",I646:I659)</f>
        <v>0.7</v>
      </c>
      <c r="L657" t="s">
        <v>33</v>
      </c>
      <c r="M657">
        <f t="shared" si="883"/>
        <v>18.514285714285716</v>
      </c>
    </row>
    <row r="658" spans="1:13">
      <c r="A658" t="s">
        <v>745</v>
      </c>
      <c r="B658" t="s">
        <v>713</v>
      </c>
      <c r="C658" t="s">
        <v>58</v>
      </c>
      <c r="D658" t="s">
        <v>19</v>
      </c>
      <c r="E658" t="str">
        <f t="shared" si="864"/>
        <v>tso.oepc</v>
      </c>
      <c r="F658" t="s">
        <v>17</v>
      </c>
      <c r="G658">
        <v>7</v>
      </c>
      <c r="H658">
        <v>0.1</v>
      </c>
      <c r="I658" s="1">
        <v>0.7</v>
      </c>
      <c r="J658" t="s">
        <v>8361</v>
      </c>
      <c r="K658">
        <f t="shared" ref="K658:K721" si="885">SUMIF(E646:E659,"rmo.opt",I646:I659)</f>
        <v>0.71</v>
      </c>
      <c r="L658" t="s">
        <v>32</v>
      </c>
      <c r="M658">
        <f t="shared" si="883"/>
        <v>16.901408450704228</v>
      </c>
    </row>
    <row r="659" spans="1:13">
      <c r="A659" t="s">
        <v>746</v>
      </c>
      <c r="B659" t="s">
        <v>713</v>
      </c>
      <c r="C659" t="s">
        <v>58</v>
      </c>
      <c r="D659" t="s">
        <v>21</v>
      </c>
      <c r="E659" t="str">
        <f t="shared" si="864"/>
        <v>tso.opt</v>
      </c>
      <c r="F659" t="s">
        <v>17</v>
      </c>
      <c r="G659">
        <v>7.2</v>
      </c>
      <c r="H659">
        <v>0.1</v>
      </c>
      <c r="I659" s="1">
        <v>0.72</v>
      </c>
      <c r="J659" t="s">
        <v>8362</v>
      </c>
      <c r="K659">
        <f t="shared" ref="K659:K722" si="886">SUMIF(E646:E659,"power.opt",I646:I659)</f>
        <v>0.74</v>
      </c>
      <c r="L659" t="s">
        <v>31</v>
      </c>
      <c r="M659">
        <f t="shared" si="883"/>
        <v>19.22972972972973</v>
      </c>
    </row>
    <row r="660" spans="1:13">
      <c r="A660" t="s">
        <v>747</v>
      </c>
      <c r="B660" t="s">
        <v>748</v>
      </c>
      <c r="C660" t="s">
        <v>15</v>
      </c>
      <c r="D660" t="s">
        <v>16</v>
      </c>
      <c r="E660" t="str">
        <f t="shared" si="864"/>
        <v>power.full</v>
      </c>
      <c r="F660" t="s">
        <v>17</v>
      </c>
      <c r="G660">
        <v>338</v>
      </c>
      <c r="H660">
        <v>0.08</v>
      </c>
      <c r="I660" s="1">
        <v>27.04</v>
      </c>
      <c r="L660" t="s">
        <v>8363</v>
      </c>
      <c r="M660">
        <f t="shared" ref="M660:M723" si="887">K661/K670</f>
        <v>30.625</v>
      </c>
    </row>
    <row r="661" spans="1:13">
      <c r="A661" t="s">
        <v>732</v>
      </c>
      <c r="B661" t="s">
        <v>748</v>
      </c>
      <c r="C661" t="s">
        <v>15</v>
      </c>
      <c r="D661" t="s">
        <v>19</v>
      </c>
      <c r="E661" t="str">
        <f t="shared" si="864"/>
        <v>power.oepc</v>
      </c>
      <c r="F661" t="s">
        <v>17</v>
      </c>
      <c r="G661">
        <v>18.25</v>
      </c>
      <c r="H661">
        <v>0.08</v>
      </c>
      <c r="I661" s="1">
        <v>1.46</v>
      </c>
      <c r="J661" t="s">
        <v>8333</v>
      </c>
      <c r="K661">
        <f t="shared" ref="K661:K724" si="888">SUMIF(E660:E673,"tso.cav11",I660:I673)</f>
        <v>19.600000000000001</v>
      </c>
      <c r="L661" t="s">
        <v>8364</v>
      </c>
      <c r="M661">
        <f t="shared" ref="M661:M724" si="889">K662/K666+K663/K667+K664/K668+K665/K669</f>
        <v>60.17838575253819</v>
      </c>
    </row>
    <row r="662" spans="1:13">
      <c r="A662" t="s">
        <v>733</v>
      </c>
      <c r="B662" t="s">
        <v>748</v>
      </c>
      <c r="C662" t="s">
        <v>15</v>
      </c>
      <c r="D662" t="s">
        <v>21</v>
      </c>
      <c r="E662" t="str">
        <f t="shared" si="864"/>
        <v>power.opt</v>
      </c>
      <c r="F662" t="s">
        <v>17</v>
      </c>
      <c r="G662">
        <v>23.25</v>
      </c>
      <c r="H662">
        <v>0.08</v>
      </c>
      <c r="I662" s="1">
        <v>1.86</v>
      </c>
      <c r="J662" t="s">
        <v>8335</v>
      </c>
      <c r="K662">
        <f t="shared" ref="K662:K725" si="890">SUMIF(E660:E673,"tso.full",I660:I673)</f>
        <v>10.23</v>
      </c>
      <c r="L662" t="s">
        <v>8365</v>
      </c>
      <c r="M662">
        <f t="shared" ref="M662:M725" si="891">K662/K670+K663/K671+K664/K672+K665/K673</f>
        <v>45.464150360136166</v>
      </c>
    </row>
    <row r="663" spans="1:13">
      <c r="A663" t="s">
        <v>734</v>
      </c>
      <c r="B663" t="s">
        <v>748</v>
      </c>
      <c r="C663" t="s">
        <v>23</v>
      </c>
      <c r="D663" t="s">
        <v>16</v>
      </c>
      <c r="E663" t="str">
        <f t="shared" si="864"/>
        <v>pso.full</v>
      </c>
      <c r="F663" t="s">
        <v>17</v>
      </c>
      <c r="G663">
        <v>235.125</v>
      </c>
      <c r="H663">
        <v>0.08</v>
      </c>
      <c r="I663" s="1">
        <v>18.809999999999999</v>
      </c>
      <c r="J663" t="s">
        <v>8336</v>
      </c>
      <c r="K663">
        <f t="shared" ref="K663:K726" si="892">SUMIF(E660:E673,"pso.full",I660:I673)</f>
        <v>18.809999999999999</v>
      </c>
      <c r="L663" t="s">
        <v>8369</v>
      </c>
      <c r="M663">
        <f t="shared" ref="M663:M726" si="893">K666/K670+K667/K671+K668/K672+K669/K673</f>
        <v>3.5683360764879968</v>
      </c>
    </row>
    <row r="664" spans="1:13">
      <c r="A664" t="s">
        <v>735</v>
      </c>
      <c r="B664" t="s">
        <v>748</v>
      </c>
      <c r="C664" t="s">
        <v>23</v>
      </c>
      <c r="D664" t="s">
        <v>19</v>
      </c>
      <c r="E664" t="str">
        <f t="shared" si="864"/>
        <v>pso.oepc</v>
      </c>
      <c r="F664" t="s">
        <v>17</v>
      </c>
      <c r="G664">
        <v>12.75</v>
      </c>
      <c r="H664">
        <v>0.08</v>
      </c>
      <c r="I664" s="1">
        <v>1.02</v>
      </c>
      <c r="J664" t="s">
        <v>8353</v>
      </c>
      <c r="K664">
        <f t="shared" ref="K664:K727" si="894">SUMIF(E660:E673,"rmo.full",I660:I673)</f>
        <v>15.42</v>
      </c>
    </row>
    <row r="665" spans="1:13">
      <c r="A665" t="s">
        <v>736</v>
      </c>
      <c r="B665" t="s">
        <v>748</v>
      </c>
      <c r="C665" t="s">
        <v>23</v>
      </c>
      <c r="D665" t="s">
        <v>21</v>
      </c>
      <c r="E665" t="str">
        <f t="shared" si="864"/>
        <v>pso.opt</v>
      </c>
      <c r="F665" t="s">
        <v>17</v>
      </c>
      <c r="G665">
        <v>39</v>
      </c>
      <c r="H665">
        <v>0.08</v>
      </c>
      <c r="I665" s="1">
        <v>3.12</v>
      </c>
      <c r="J665" t="s">
        <v>8354</v>
      </c>
      <c r="K665">
        <f t="shared" ref="K665:K728" si="895">SUMIF(E660:E673,"power.full",I660:I673)</f>
        <v>27.04</v>
      </c>
      <c r="L665" t="s">
        <v>26</v>
      </c>
      <c r="M665">
        <f t="shared" ref="M665:M728" si="896">K662/K666</f>
        <v>8.6694915254237301</v>
      </c>
    </row>
    <row r="666" spans="1:13">
      <c r="A666" t="s">
        <v>737</v>
      </c>
      <c r="B666" t="s">
        <v>748</v>
      </c>
      <c r="C666" t="s">
        <v>51</v>
      </c>
      <c r="D666" t="s">
        <v>16</v>
      </c>
      <c r="E666" t="str">
        <f t="shared" si="864"/>
        <v>rmo.full</v>
      </c>
      <c r="F666" t="s">
        <v>17</v>
      </c>
      <c r="G666">
        <v>192.75</v>
      </c>
      <c r="H666">
        <v>0.08</v>
      </c>
      <c r="I666" s="1">
        <v>15.42</v>
      </c>
      <c r="J666" t="s">
        <v>8355</v>
      </c>
      <c r="K666">
        <f t="shared" ref="K666:K729" si="897">SUMIF(E660:E673,"tso.oepc",I660:I673)</f>
        <v>1.18</v>
      </c>
      <c r="L666" t="s">
        <v>27</v>
      </c>
      <c r="M666">
        <f t="shared" si="896"/>
        <v>18.441176470588232</v>
      </c>
    </row>
    <row r="667" spans="1:13">
      <c r="A667" t="s">
        <v>738</v>
      </c>
      <c r="B667" t="s">
        <v>748</v>
      </c>
      <c r="C667" t="s">
        <v>51</v>
      </c>
      <c r="D667" t="s">
        <v>19</v>
      </c>
      <c r="E667" t="str">
        <f t="shared" si="864"/>
        <v>rmo.oepc</v>
      </c>
      <c r="F667" t="s">
        <v>17</v>
      </c>
      <c r="G667">
        <v>13.25</v>
      </c>
      <c r="H667">
        <v>0.08</v>
      </c>
      <c r="I667" s="1">
        <v>1.06</v>
      </c>
      <c r="J667" t="s">
        <v>8356</v>
      </c>
      <c r="K667">
        <f t="shared" ref="K667:K730" si="898">SUMIF(E660:E673,"pso.oepc",I660:I673)</f>
        <v>1.02</v>
      </c>
      <c r="L667" t="s">
        <v>28</v>
      </c>
      <c r="M667">
        <f t="shared" si="896"/>
        <v>14.547169811320753</v>
      </c>
    </row>
    <row r="668" spans="1:13">
      <c r="A668" t="s">
        <v>739</v>
      </c>
      <c r="B668" t="s">
        <v>748</v>
      </c>
      <c r="C668" t="s">
        <v>51</v>
      </c>
      <c r="D668" t="s">
        <v>21</v>
      </c>
      <c r="E668" t="str">
        <f t="shared" si="864"/>
        <v>rmo.opt</v>
      </c>
      <c r="F668" t="s">
        <v>17</v>
      </c>
      <c r="G668">
        <v>21.625</v>
      </c>
      <c r="H668">
        <v>0.08</v>
      </c>
      <c r="I668" s="1">
        <v>1.73</v>
      </c>
      <c r="J668" t="s">
        <v>8357</v>
      </c>
      <c r="K668">
        <f t="shared" ref="K668:K731" si="899">SUMIF(E660:E673,"rmo.oepc",I660:I673)</f>
        <v>1.06</v>
      </c>
      <c r="L668" t="s">
        <v>29</v>
      </c>
      <c r="M668">
        <f t="shared" si="896"/>
        <v>18.520547945205479</v>
      </c>
    </row>
    <row r="669" spans="1:13">
      <c r="A669" t="s">
        <v>761</v>
      </c>
      <c r="B669" t="s">
        <v>748</v>
      </c>
      <c r="C669" t="s">
        <v>55</v>
      </c>
      <c r="D669" t="s">
        <v>56</v>
      </c>
      <c r="E669" t="str">
        <f t="shared" si="864"/>
        <v>sc.none</v>
      </c>
      <c r="F669" t="s">
        <v>24</v>
      </c>
      <c r="I669" s="1">
        <v>0.08</v>
      </c>
      <c r="J669" t="s">
        <v>8358</v>
      </c>
      <c r="K669">
        <f t="shared" ref="K669:K732" si="900">SUMIF(E660:E673,"power.oepc",I660:I673)</f>
        <v>1.46</v>
      </c>
    </row>
    <row r="670" spans="1:13">
      <c r="A670" t="s">
        <v>762</v>
      </c>
      <c r="B670" t="s">
        <v>748</v>
      </c>
      <c r="C670" t="s">
        <v>58</v>
      </c>
      <c r="D670" t="s">
        <v>59</v>
      </c>
      <c r="E670" t="str">
        <f t="shared" si="864"/>
        <v>tso.cav11</v>
      </c>
      <c r="F670" t="s">
        <v>17</v>
      </c>
      <c r="G670">
        <v>245</v>
      </c>
      <c r="H670">
        <v>0.08</v>
      </c>
      <c r="I670" s="1">
        <v>19.600000000000001</v>
      </c>
      <c r="J670" t="s">
        <v>8359</v>
      </c>
      <c r="K670">
        <f t="shared" ref="K670:K733" si="901">SUMIF(E660:E673,"tso.opt",I660:I673)</f>
        <v>0.64</v>
      </c>
      <c r="L670" t="s">
        <v>30</v>
      </c>
      <c r="M670">
        <f t="shared" ref="M670:M733" si="902">K662/K670</f>
        <v>15.984375</v>
      </c>
    </row>
    <row r="671" spans="1:13">
      <c r="A671" t="s">
        <v>763</v>
      </c>
      <c r="B671" t="s">
        <v>748</v>
      </c>
      <c r="C671" t="s">
        <v>58</v>
      </c>
      <c r="D671" t="s">
        <v>16</v>
      </c>
      <c r="E671" t="str">
        <f t="shared" si="864"/>
        <v>tso.full</v>
      </c>
      <c r="F671" t="s">
        <v>17</v>
      </c>
      <c r="G671">
        <v>127.875</v>
      </c>
      <c r="H671">
        <v>0.08</v>
      </c>
      <c r="I671" s="1">
        <v>10.23</v>
      </c>
      <c r="J671" t="s">
        <v>8360</v>
      </c>
      <c r="K671">
        <f t="shared" ref="K671:K734" si="903">SUMIF(E660:E673,"pso.opt",I660:I673)</f>
        <v>3.12</v>
      </c>
      <c r="L671" t="s">
        <v>33</v>
      </c>
      <c r="M671">
        <f t="shared" si="902"/>
        <v>6.0288461538461533</v>
      </c>
    </row>
    <row r="672" spans="1:13">
      <c r="A672" t="s">
        <v>764</v>
      </c>
      <c r="B672" t="s">
        <v>748</v>
      </c>
      <c r="C672" t="s">
        <v>58</v>
      </c>
      <c r="D672" t="s">
        <v>19</v>
      </c>
      <c r="E672" t="str">
        <f t="shared" si="864"/>
        <v>tso.oepc</v>
      </c>
      <c r="F672" t="s">
        <v>17</v>
      </c>
      <c r="G672">
        <v>14.75</v>
      </c>
      <c r="H672">
        <v>0.08</v>
      </c>
      <c r="I672" s="1">
        <v>1.18</v>
      </c>
      <c r="J672" t="s">
        <v>8361</v>
      </c>
      <c r="K672">
        <f t="shared" ref="K672:K735" si="904">SUMIF(E660:E673,"rmo.opt",I660:I673)</f>
        <v>1.73</v>
      </c>
      <c r="L672" t="s">
        <v>32</v>
      </c>
      <c r="M672">
        <f t="shared" si="902"/>
        <v>8.9132947976878611</v>
      </c>
    </row>
    <row r="673" spans="1:13">
      <c r="A673" t="s">
        <v>765</v>
      </c>
      <c r="B673" t="s">
        <v>748</v>
      </c>
      <c r="C673" t="s">
        <v>58</v>
      </c>
      <c r="D673" t="s">
        <v>21</v>
      </c>
      <c r="E673" t="str">
        <f t="shared" si="864"/>
        <v>tso.opt</v>
      </c>
      <c r="F673" t="s">
        <v>17</v>
      </c>
      <c r="G673">
        <v>8</v>
      </c>
      <c r="H673">
        <v>0.08</v>
      </c>
      <c r="I673" s="1">
        <v>0.64</v>
      </c>
      <c r="J673" t="s">
        <v>8362</v>
      </c>
      <c r="K673">
        <f t="shared" ref="K673:K736" si="905">SUMIF(E660:E673,"power.opt",I660:I673)</f>
        <v>1.86</v>
      </c>
      <c r="L673" t="s">
        <v>31</v>
      </c>
      <c r="M673">
        <f t="shared" si="902"/>
        <v>14.53763440860215</v>
      </c>
    </row>
    <row r="674" spans="1:13">
      <c r="A674" t="s">
        <v>766</v>
      </c>
      <c r="B674" t="s">
        <v>767</v>
      </c>
      <c r="C674" t="s">
        <v>15</v>
      </c>
      <c r="D674" t="s">
        <v>16</v>
      </c>
      <c r="E674" t="str">
        <f t="shared" si="864"/>
        <v>power.full</v>
      </c>
      <c r="F674" t="s">
        <v>17</v>
      </c>
      <c r="G674">
        <v>163.71428571428601</v>
      </c>
      <c r="H674">
        <v>7.0000000000000007E-2</v>
      </c>
      <c r="I674" s="1">
        <v>11.46</v>
      </c>
      <c r="L674" t="s">
        <v>8363</v>
      </c>
      <c r="M674">
        <f t="shared" ref="M674:M737" si="906">K675/K684</f>
        <v>18.93150684931507</v>
      </c>
    </row>
    <row r="675" spans="1:13">
      <c r="A675" t="s">
        <v>768</v>
      </c>
      <c r="B675" t="s">
        <v>767</v>
      </c>
      <c r="C675" t="s">
        <v>15</v>
      </c>
      <c r="D675" t="s">
        <v>19</v>
      </c>
      <c r="E675" t="str">
        <f t="shared" si="864"/>
        <v>power.oepc</v>
      </c>
      <c r="F675" t="s">
        <v>17</v>
      </c>
      <c r="G675">
        <v>11.714285714285699</v>
      </c>
      <c r="H675">
        <v>7.0000000000000007E-2</v>
      </c>
      <c r="I675" s="1">
        <v>0.82</v>
      </c>
      <c r="J675" t="s">
        <v>8333</v>
      </c>
      <c r="K675">
        <f t="shared" ref="K675:K738" si="907">SUMIF(E674:E687,"tso.cav11",I674:I687)</f>
        <v>13.82</v>
      </c>
      <c r="L675" t="s">
        <v>8364</v>
      </c>
      <c r="M675">
        <f t="shared" ref="M675:M738" si="908">K676/K680+K677/K681+K678/K682+K679/K683</f>
        <v>36.891458255458993</v>
      </c>
    </row>
    <row r="676" spans="1:13">
      <c r="A676" t="s">
        <v>769</v>
      </c>
      <c r="B676" t="s">
        <v>767</v>
      </c>
      <c r="C676" t="s">
        <v>15</v>
      </c>
      <c r="D676" t="s">
        <v>21</v>
      </c>
      <c r="E676" t="str">
        <f t="shared" si="864"/>
        <v>power.opt</v>
      </c>
      <c r="F676" t="s">
        <v>17</v>
      </c>
      <c r="G676">
        <v>10.4285714285714</v>
      </c>
      <c r="H676">
        <v>7.0000000000000007E-2</v>
      </c>
      <c r="I676" s="1">
        <v>0.73</v>
      </c>
      <c r="J676" t="s">
        <v>8335</v>
      </c>
      <c r="K676">
        <f t="shared" ref="K676:K739" si="909">SUMIF(E674:E687,"tso.full",I674:I687)</f>
        <v>5.93</v>
      </c>
      <c r="L676" t="s">
        <v>8365</v>
      </c>
      <c r="M676">
        <f t="shared" ref="M676:M739" si="910">K676/K684+K677/K685+K678/K686+K679/K687</f>
        <v>33.388252676737977</v>
      </c>
    </row>
    <row r="677" spans="1:13">
      <c r="A677" t="s">
        <v>753</v>
      </c>
      <c r="B677" t="s">
        <v>767</v>
      </c>
      <c r="C677" t="s">
        <v>23</v>
      </c>
      <c r="D677" t="s">
        <v>16</v>
      </c>
      <c r="E677" t="str">
        <f t="shared" si="864"/>
        <v>pso.full</v>
      </c>
      <c r="F677" t="s">
        <v>17</v>
      </c>
      <c r="G677">
        <v>76.714285714285694</v>
      </c>
      <c r="H677">
        <v>7.0000000000000007E-2</v>
      </c>
      <c r="I677" s="1">
        <v>5.37</v>
      </c>
      <c r="J677" t="s">
        <v>8336</v>
      </c>
      <c r="K677">
        <f t="shared" ref="K677:K740" si="911">SUMIF(E674:E687,"pso.full",I674:I687)</f>
        <v>5.37</v>
      </c>
      <c r="L677" t="s">
        <v>8369</v>
      </c>
      <c r="M677">
        <f t="shared" ref="M677:M740" si="912">K680/K684+K681/K685+K682/K686+K683/K687</f>
        <v>3.6902948193765779</v>
      </c>
    </row>
    <row r="678" spans="1:13">
      <c r="A678" t="s">
        <v>754</v>
      </c>
      <c r="B678" t="s">
        <v>767</v>
      </c>
      <c r="C678" t="s">
        <v>23</v>
      </c>
      <c r="D678" t="s">
        <v>19</v>
      </c>
      <c r="E678" t="str">
        <f t="shared" si="864"/>
        <v>pso.oepc</v>
      </c>
      <c r="F678" t="s">
        <v>17</v>
      </c>
      <c r="G678">
        <v>9.1428571428571406</v>
      </c>
      <c r="H678">
        <v>7.0000000000000007E-2</v>
      </c>
      <c r="I678" s="1">
        <v>0.64</v>
      </c>
      <c r="J678" t="s">
        <v>8353</v>
      </c>
      <c r="K678">
        <f t="shared" ref="K678:K741" si="913">SUMIF(E674:E687,"rmo.full",I674:I687)</f>
        <v>7.86</v>
      </c>
    </row>
    <row r="679" spans="1:13">
      <c r="A679" t="s">
        <v>755</v>
      </c>
      <c r="B679" t="s">
        <v>767</v>
      </c>
      <c r="C679" t="s">
        <v>23</v>
      </c>
      <c r="D679" t="s">
        <v>21</v>
      </c>
      <c r="E679" t="str">
        <f t="shared" si="864"/>
        <v>pso.opt</v>
      </c>
      <c r="F679" t="s">
        <v>17</v>
      </c>
      <c r="G679">
        <v>22.714285714285701</v>
      </c>
      <c r="H679">
        <v>7.0000000000000007E-2</v>
      </c>
      <c r="I679" s="1">
        <v>1.59</v>
      </c>
      <c r="J679" t="s">
        <v>8354</v>
      </c>
      <c r="K679">
        <f t="shared" ref="K679:K742" si="914">SUMIF(E674:E687,"power.full",I674:I687)</f>
        <v>11.46</v>
      </c>
      <c r="L679" t="s">
        <v>26</v>
      </c>
      <c r="M679">
        <f t="shared" ref="M679:M742" si="915">K676/K680</f>
        <v>5.4907407407407405</v>
      </c>
    </row>
    <row r="680" spans="1:13">
      <c r="A680" t="s">
        <v>756</v>
      </c>
      <c r="B680" t="s">
        <v>767</v>
      </c>
      <c r="C680" t="s">
        <v>51</v>
      </c>
      <c r="D680" t="s">
        <v>16</v>
      </c>
      <c r="E680" t="str">
        <f t="shared" si="864"/>
        <v>rmo.full</v>
      </c>
      <c r="F680" t="s">
        <v>17</v>
      </c>
      <c r="G680">
        <v>112.28571428571399</v>
      </c>
      <c r="H680">
        <v>7.0000000000000007E-2</v>
      </c>
      <c r="I680" s="1">
        <v>7.86</v>
      </c>
      <c r="J680" t="s">
        <v>8355</v>
      </c>
      <c r="K680">
        <f t="shared" ref="K680:K743" si="916">SUMIF(E674:E687,"tso.oepc",I674:I687)</f>
        <v>1.08</v>
      </c>
      <c r="L680" t="s">
        <v>27</v>
      </c>
      <c r="M680">
        <f t="shared" si="915"/>
        <v>8.390625</v>
      </c>
    </row>
    <row r="681" spans="1:13">
      <c r="A681" t="s">
        <v>757</v>
      </c>
      <c r="B681" t="s">
        <v>767</v>
      </c>
      <c r="C681" t="s">
        <v>51</v>
      </c>
      <c r="D681" t="s">
        <v>19</v>
      </c>
      <c r="E681" t="str">
        <f t="shared" si="864"/>
        <v>rmo.oepc</v>
      </c>
      <c r="F681" t="s">
        <v>17</v>
      </c>
      <c r="G681">
        <v>12.4285714285714</v>
      </c>
      <c r="H681">
        <v>7.0000000000000007E-2</v>
      </c>
      <c r="I681" s="1">
        <v>0.87</v>
      </c>
      <c r="J681" t="s">
        <v>8356</v>
      </c>
      <c r="K681">
        <f t="shared" ref="K681:K744" si="917">SUMIF(E674:E687,"pso.oepc",I674:I687)</f>
        <v>0.64</v>
      </c>
      <c r="L681" t="s">
        <v>28</v>
      </c>
      <c r="M681">
        <f t="shared" si="915"/>
        <v>9.0344827586206904</v>
      </c>
    </row>
    <row r="682" spans="1:13">
      <c r="A682" t="s">
        <v>758</v>
      </c>
      <c r="B682" t="s">
        <v>767</v>
      </c>
      <c r="C682" t="s">
        <v>51</v>
      </c>
      <c r="D682" t="s">
        <v>21</v>
      </c>
      <c r="E682" t="str">
        <f t="shared" si="864"/>
        <v>rmo.opt</v>
      </c>
      <c r="F682" t="s">
        <v>17</v>
      </c>
      <c r="G682">
        <v>18.1428571428571</v>
      </c>
      <c r="H682">
        <v>7.0000000000000007E-2</v>
      </c>
      <c r="I682" s="1">
        <v>1.27</v>
      </c>
      <c r="J682" t="s">
        <v>8357</v>
      </c>
      <c r="K682">
        <f t="shared" ref="K682:K745" si="918">SUMIF(E674:E687,"rmo.oepc",I674:I687)</f>
        <v>0.87</v>
      </c>
      <c r="L682" t="s">
        <v>29</v>
      </c>
      <c r="M682">
        <f t="shared" si="915"/>
        <v>13.975609756097564</v>
      </c>
    </row>
    <row r="683" spans="1:13">
      <c r="A683" t="s">
        <v>759</v>
      </c>
      <c r="B683" t="s">
        <v>767</v>
      </c>
      <c r="C683" t="s">
        <v>55</v>
      </c>
      <c r="D683" t="s">
        <v>56</v>
      </c>
      <c r="E683" t="str">
        <f t="shared" si="864"/>
        <v>sc.none</v>
      </c>
      <c r="F683" t="s">
        <v>24</v>
      </c>
      <c r="I683" s="1">
        <v>7.0000000000000007E-2</v>
      </c>
      <c r="J683" t="s">
        <v>8358</v>
      </c>
      <c r="K683">
        <f t="shared" ref="K683:K746" si="919">SUMIF(E674:E687,"power.oepc",I674:I687)</f>
        <v>0.82</v>
      </c>
    </row>
    <row r="684" spans="1:13">
      <c r="A684" t="s">
        <v>760</v>
      </c>
      <c r="B684" t="s">
        <v>767</v>
      </c>
      <c r="C684" t="s">
        <v>58</v>
      </c>
      <c r="D684" t="s">
        <v>59</v>
      </c>
      <c r="E684" t="str">
        <f t="shared" si="864"/>
        <v>tso.cav11</v>
      </c>
      <c r="F684" t="s">
        <v>17</v>
      </c>
      <c r="G684">
        <v>197.42857142857099</v>
      </c>
      <c r="H684">
        <v>7.0000000000000007E-2</v>
      </c>
      <c r="I684" s="1">
        <v>13.82</v>
      </c>
      <c r="J684" t="s">
        <v>8359</v>
      </c>
      <c r="K684">
        <f t="shared" ref="K684:K747" si="920">SUMIF(E674:E687,"tso.opt",I674:I687)</f>
        <v>0.73</v>
      </c>
      <c r="L684" t="s">
        <v>30</v>
      </c>
      <c r="M684">
        <f t="shared" ref="M684:M747" si="921">K676/K684</f>
        <v>8.1232876712328768</v>
      </c>
    </row>
    <row r="685" spans="1:13">
      <c r="A685" t="s">
        <v>782</v>
      </c>
      <c r="B685" t="s">
        <v>767</v>
      </c>
      <c r="C685" t="s">
        <v>58</v>
      </c>
      <c r="D685" t="s">
        <v>16</v>
      </c>
      <c r="E685" t="str">
        <f t="shared" si="864"/>
        <v>tso.full</v>
      </c>
      <c r="F685" t="s">
        <v>17</v>
      </c>
      <c r="G685">
        <v>84.714285714285694</v>
      </c>
      <c r="H685">
        <v>7.0000000000000007E-2</v>
      </c>
      <c r="I685" s="1">
        <v>5.93</v>
      </c>
      <c r="J685" t="s">
        <v>8360</v>
      </c>
      <c r="K685">
        <f t="shared" ref="K685:K748" si="922">SUMIF(E674:E687,"pso.opt",I674:I687)</f>
        <v>1.59</v>
      </c>
      <c r="L685" t="s">
        <v>33</v>
      </c>
      <c r="M685">
        <f t="shared" si="921"/>
        <v>3.3773584905660377</v>
      </c>
    </row>
    <row r="686" spans="1:13">
      <c r="A686" t="s">
        <v>783</v>
      </c>
      <c r="B686" t="s">
        <v>767</v>
      </c>
      <c r="C686" t="s">
        <v>58</v>
      </c>
      <c r="D686" t="s">
        <v>19</v>
      </c>
      <c r="E686" t="str">
        <f t="shared" si="864"/>
        <v>tso.oepc</v>
      </c>
      <c r="F686" t="s">
        <v>17</v>
      </c>
      <c r="G686">
        <v>15.4285714285714</v>
      </c>
      <c r="H686">
        <v>7.0000000000000007E-2</v>
      </c>
      <c r="I686" s="1">
        <v>1.08</v>
      </c>
      <c r="J686" t="s">
        <v>8361</v>
      </c>
      <c r="K686">
        <f t="shared" ref="K686:K749" si="923">SUMIF(E674:E687,"rmo.opt",I674:I687)</f>
        <v>1.27</v>
      </c>
      <c r="L686" t="s">
        <v>32</v>
      </c>
      <c r="M686">
        <f t="shared" si="921"/>
        <v>6.1889763779527565</v>
      </c>
    </row>
    <row r="687" spans="1:13">
      <c r="A687" t="s">
        <v>784</v>
      </c>
      <c r="B687" t="s">
        <v>767</v>
      </c>
      <c r="C687" t="s">
        <v>58</v>
      </c>
      <c r="D687" t="s">
        <v>21</v>
      </c>
      <c r="E687" t="str">
        <f t="shared" si="864"/>
        <v>tso.opt</v>
      </c>
      <c r="F687" t="s">
        <v>17</v>
      </c>
      <c r="G687">
        <v>10.4285714285714</v>
      </c>
      <c r="H687">
        <v>7.0000000000000007E-2</v>
      </c>
      <c r="I687" s="1">
        <v>0.73</v>
      </c>
      <c r="J687" t="s">
        <v>8362</v>
      </c>
      <c r="K687">
        <f t="shared" ref="K687:K750" si="924">SUMIF(E674:E687,"power.opt",I674:I687)</f>
        <v>0.73</v>
      </c>
      <c r="L687" t="s">
        <v>31</v>
      </c>
      <c r="M687">
        <f t="shared" si="921"/>
        <v>15.698630136986303</v>
      </c>
    </row>
    <row r="688" spans="1:13">
      <c r="A688" t="s">
        <v>785</v>
      </c>
      <c r="B688" t="s">
        <v>786</v>
      </c>
      <c r="C688" t="s">
        <v>15</v>
      </c>
      <c r="D688" t="s">
        <v>16</v>
      </c>
      <c r="E688" t="str">
        <f t="shared" si="864"/>
        <v>power.full</v>
      </c>
      <c r="F688" t="s">
        <v>17</v>
      </c>
      <c r="G688">
        <v>151</v>
      </c>
      <c r="H688">
        <v>0.09</v>
      </c>
      <c r="I688" s="1">
        <v>13.59</v>
      </c>
      <c r="L688" t="s">
        <v>8363</v>
      </c>
      <c r="M688">
        <f t="shared" ref="M688:M751" si="925">K689/K698</f>
        <v>26.539473684210527</v>
      </c>
    </row>
    <row r="689" spans="1:13">
      <c r="A689" t="s">
        <v>787</v>
      </c>
      <c r="B689" t="s">
        <v>786</v>
      </c>
      <c r="C689" t="s">
        <v>15</v>
      </c>
      <c r="D689" t="s">
        <v>19</v>
      </c>
      <c r="E689" t="str">
        <f t="shared" si="864"/>
        <v>power.oepc</v>
      </c>
      <c r="F689" t="s">
        <v>17</v>
      </c>
      <c r="G689">
        <v>6.6666666666666696</v>
      </c>
      <c r="H689">
        <v>0.09</v>
      </c>
      <c r="I689" s="1">
        <v>0.6</v>
      </c>
      <c r="J689" t="s">
        <v>8333</v>
      </c>
      <c r="K689">
        <f t="shared" ref="K689:K752" si="926">SUMIF(E688:E701,"tso.cav11",I688:I701)</f>
        <v>20.170000000000002</v>
      </c>
      <c r="L689" t="s">
        <v>8364</v>
      </c>
      <c r="M689">
        <f t="shared" ref="M689:M752" si="927">K690/K694+K691/K695+K692/K696+K693/K697</f>
        <v>59.265347810084663</v>
      </c>
    </row>
    <row r="690" spans="1:13">
      <c r="A690" t="s">
        <v>788</v>
      </c>
      <c r="B690" t="s">
        <v>786</v>
      </c>
      <c r="C690" t="s">
        <v>15</v>
      </c>
      <c r="D690" t="s">
        <v>21</v>
      </c>
      <c r="E690" t="str">
        <f t="shared" si="864"/>
        <v>power.opt</v>
      </c>
      <c r="F690" t="s">
        <v>17</v>
      </c>
      <c r="G690">
        <v>16.1111111111111</v>
      </c>
      <c r="H690">
        <v>0.09</v>
      </c>
      <c r="I690" s="1">
        <v>1.45</v>
      </c>
      <c r="J690" t="s">
        <v>8335</v>
      </c>
      <c r="K690">
        <f t="shared" ref="K690:K753" si="928">SUMIF(E688:E701,"tso.full",I688:I701)</f>
        <v>7.02</v>
      </c>
      <c r="L690" t="s">
        <v>8365</v>
      </c>
      <c r="M690">
        <f t="shared" ref="M690:M753" si="929">K690/K698+K691/K699+K692/K700+K693/K701</f>
        <v>40.331918928369085</v>
      </c>
    </row>
    <row r="691" spans="1:13">
      <c r="A691" t="s">
        <v>751</v>
      </c>
      <c r="B691" t="s">
        <v>786</v>
      </c>
      <c r="C691" t="s">
        <v>23</v>
      </c>
      <c r="D691" t="s">
        <v>16</v>
      </c>
      <c r="E691" t="str">
        <f t="shared" si="864"/>
        <v>pso.full</v>
      </c>
      <c r="F691" t="s">
        <v>17</v>
      </c>
      <c r="G691">
        <v>81.3333333333333</v>
      </c>
      <c r="H691">
        <v>0.09</v>
      </c>
      <c r="I691" s="1">
        <v>7.32</v>
      </c>
      <c r="J691" t="s">
        <v>8336</v>
      </c>
      <c r="K691">
        <f t="shared" ref="K691:K754" si="930">SUMIF(E688:E701,"pso.full",I688:I701)</f>
        <v>7.32</v>
      </c>
      <c r="L691" t="s">
        <v>8369</v>
      </c>
      <c r="M691">
        <f t="shared" ref="M691:M754" si="931">K694/K698+K695/K699+K696/K700+K697/K701</f>
        <v>2.9458412065972963</v>
      </c>
    </row>
    <row r="692" spans="1:13">
      <c r="A692" t="s">
        <v>752</v>
      </c>
      <c r="B692" t="s">
        <v>786</v>
      </c>
      <c r="C692" t="s">
        <v>23</v>
      </c>
      <c r="D692" t="s">
        <v>19</v>
      </c>
      <c r="E692" t="str">
        <f t="shared" si="864"/>
        <v>pso.oepc</v>
      </c>
      <c r="F692" t="s">
        <v>17</v>
      </c>
      <c r="G692">
        <v>9.7777777777777803</v>
      </c>
      <c r="H692">
        <v>0.09</v>
      </c>
      <c r="I692" s="1">
        <v>0.88</v>
      </c>
      <c r="J692" t="s">
        <v>8353</v>
      </c>
      <c r="K692">
        <f t="shared" ref="K692:K755" si="932">SUMIF(E688:E701,"rmo.full",I688:I701)</f>
        <v>13.59</v>
      </c>
    </row>
    <row r="693" spans="1:13">
      <c r="A693" t="s">
        <v>774</v>
      </c>
      <c r="B693" t="s">
        <v>786</v>
      </c>
      <c r="C693" t="s">
        <v>23</v>
      </c>
      <c r="D693" t="s">
        <v>21</v>
      </c>
      <c r="E693" t="str">
        <f t="shared" si="864"/>
        <v>pso.opt</v>
      </c>
      <c r="F693" t="s">
        <v>17</v>
      </c>
      <c r="G693">
        <v>24.2222222222222</v>
      </c>
      <c r="H693">
        <v>0.09</v>
      </c>
      <c r="I693" s="1">
        <v>2.1800000000000002</v>
      </c>
      <c r="J693" t="s">
        <v>8354</v>
      </c>
      <c r="K693">
        <f t="shared" ref="K693:K756" si="933">SUMIF(E688:E701,"power.full",I688:I701)</f>
        <v>13.59</v>
      </c>
      <c r="L693" t="s">
        <v>26</v>
      </c>
      <c r="M693">
        <f t="shared" ref="M693:M756" si="934">K690/K694</f>
        <v>7.3894736842105262</v>
      </c>
    </row>
    <row r="694" spans="1:13">
      <c r="A694" t="s">
        <v>775</v>
      </c>
      <c r="B694" t="s">
        <v>786</v>
      </c>
      <c r="C694" t="s">
        <v>51</v>
      </c>
      <c r="D694" t="s">
        <v>16</v>
      </c>
      <c r="E694" t="str">
        <f t="shared" si="864"/>
        <v>rmo.full</v>
      </c>
      <c r="F694" t="s">
        <v>17</v>
      </c>
      <c r="G694">
        <v>151</v>
      </c>
      <c r="H694">
        <v>0.09</v>
      </c>
      <c r="I694" s="1">
        <v>13.59</v>
      </c>
      <c r="J694" t="s">
        <v>8355</v>
      </c>
      <c r="K694">
        <f t="shared" ref="K694:K757" si="935">SUMIF(E688:E701,"tso.oepc",I688:I701)</f>
        <v>0.95</v>
      </c>
      <c r="L694" t="s">
        <v>27</v>
      </c>
      <c r="M694">
        <f t="shared" si="934"/>
        <v>8.3181818181818183</v>
      </c>
    </row>
    <row r="695" spans="1:13">
      <c r="A695" t="s">
        <v>776</v>
      </c>
      <c r="B695" t="s">
        <v>786</v>
      </c>
      <c r="C695" t="s">
        <v>51</v>
      </c>
      <c r="D695" t="s">
        <v>19</v>
      </c>
      <c r="E695" t="str">
        <f t="shared" si="864"/>
        <v>rmo.oepc</v>
      </c>
      <c r="F695" t="s">
        <v>17</v>
      </c>
      <c r="G695">
        <v>7.2222222222222197</v>
      </c>
      <c r="H695">
        <v>0.09</v>
      </c>
      <c r="I695" s="1">
        <v>0.65</v>
      </c>
      <c r="J695" t="s">
        <v>8356</v>
      </c>
      <c r="K695">
        <f t="shared" ref="K695:K758" si="936">SUMIF(E688:E701,"pso.oepc",I688:I701)</f>
        <v>0.88</v>
      </c>
      <c r="L695" t="s">
        <v>28</v>
      </c>
      <c r="M695">
        <f t="shared" si="934"/>
        <v>20.907692307692308</v>
      </c>
    </row>
    <row r="696" spans="1:13">
      <c r="A696" t="s">
        <v>777</v>
      </c>
      <c r="B696" t="s">
        <v>786</v>
      </c>
      <c r="C696" t="s">
        <v>51</v>
      </c>
      <c r="D696" t="s">
        <v>21</v>
      </c>
      <c r="E696" t="str">
        <f t="shared" si="864"/>
        <v>rmo.opt</v>
      </c>
      <c r="F696" t="s">
        <v>17</v>
      </c>
      <c r="G696">
        <v>8.2222222222222197</v>
      </c>
      <c r="H696">
        <v>0.09</v>
      </c>
      <c r="I696" s="1">
        <v>0.74</v>
      </c>
      <c r="J696" t="s">
        <v>8357</v>
      </c>
      <c r="K696">
        <f t="shared" ref="K696:K759" si="937">SUMIF(E688:E701,"rmo.oepc",I688:I701)</f>
        <v>0.65</v>
      </c>
      <c r="L696" t="s">
        <v>29</v>
      </c>
      <c r="M696">
        <f t="shared" si="934"/>
        <v>22.650000000000002</v>
      </c>
    </row>
    <row r="697" spans="1:13">
      <c r="A697" t="s">
        <v>778</v>
      </c>
      <c r="B697" t="s">
        <v>786</v>
      </c>
      <c r="C697" t="s">
        <v>55</v>
      </c>
      <c r="D697" t="s">
        <v>56</v>
      </c>
      <c r="E697" t="str">
        <f t="shared" si="864"/>
        <v>sc.none</v>
      </c>
      <c r="F697" t="s">
        <v>24</v>
      </c>
      <c r="I697" s="1">
        <v>0.09</v>
      </c>
      <c r="J697" t="s">
        <v>8358</v>
      </c>
      <c r="K697">
        <f t="shared" ref="K697:K760" si="938">SUMIF(E688:E701,"power.oepc",I688:I701)</f>
        <v>0.6</v>
      </c>
    </row>
    <row r="698" spans="1:13">
      <c r="A698" t="s">
        <v>779</v>
      </c>
      <c r="B698" t="s">
        <v>786</v>
      </c>
      <c r="C698" t="s">
        <v>58</v>
      </c>
      <c r="D698" t="s">
        <v>59</v>
      </c>
      <c r="E698" t="str">
        <f t="shared" si="864"/>
        <v>tso.cav11</v>
      </c>
      <c r="F698" t="s">
        <v>17</v>
      </c>
      <c r="G698">
        <v>224.111111111111</v>
      </c>
      <c r="H698">
        <v>0.09</v>
      </c>
      <c r="I698" s="1">
        <v>20.170000000000002</v>
      </c>
      <c r="J698" t="s">
        <v>8359</v>
      </c>
      <c r="K698">
        <f t="shared" ref="K698:K761" si="939">SUMIF(E688:E701,"tso.opt",I688:I701)</f>
        <v>0.76</v>
      </c>
      <c r="L698" t="s">
        <v>30</v>
      </c>
      <c r="M698">
        <f t="shared" ref="M698:M761" si="940">K690/K698</f>
        <v>9.2368421052631575</v>
      </c>
    </row>
    <row r="699" spans="1:13">
      <c r="A699" t="s">
        <v>780</v>
      </c>
      <c r="B699" t="s">
        <v>786</v>
      </c>
      <c r="C699" t="s">
        <v>58</v>
      </c>
      <c r="D699" t="s">
        <v>16</v>
      </c>
      <c r="E699" t="str">
        <f t="shared" si="864"/>
        <v>tso.full</v>
      </c>
      <c r="F699" t="s">
        <v>17</v>
      </c>
      <c r="G699">
        <v>78</v>
      </c>
      <c r="H699">
        <v>0.09</v>
      </c>
      <c r="I699" s="1">
        <v>7.02</v>
      </c>
      <c r="J699" t="s">
        <v>8360</v>
      </c>
      <c r="K699">
        <f t="shared" ref="K699:K762" si="941">SUMIF(E688:E701,"pso.opt",I688:I701)</f>
        <v>2.1800000000000002</v>
      </c>
      <c r="L699" t="s">
        <v>33</v>
      </c>
      <c r="M699">
        <f t="shared" si="940"/>
        <v>3.3577981651376145</v>
      </c>
    </row>
    <row r="700" spans="1:13">
      <c r="A700" t="s">
        <v>781</v>
      </c>
      <c r="B700" t="s">
        <v>786</v>
      </c>
      <c r="C700" t="s">
        <v>58</v>
      </c>
      <c r="D700" t="s">
        <v>19</v>
      </c>
      <c r="E700" t="str">
        <f t="shared" si="864"/>
        <v>tso.oepc</v>
      </c>
      <c r="F700" t="s">
        <v>17</v>
      </c>
      <c r="G700">
        <v>10.5555555555556</v>
      </c>
      <c r="H700">
        <v>0.09</v>
      </c>
      <c r="I700" s="1">
        <v>0.95</v>
      </c>
      <c r="J700" t="s">
        <v>8361</v>
      </c>
      <c r="K700">
        <f t="shared" ref="K700:K763" si="942">SUMIF(E688:E701,"rmo.opt",I688:I701)</f>
        <v>0.74</v>
      </c>
      <c r="L700" t="s">
        <v>32</v>
      </c>
      <c r="M700">
        <f t="shared" si="940"/>
        <v>18.364864864864863</v>
      </c>
    </row>
    <row r="701" spans="1:13">
      <c r="A701" t="s">
        <v>803</v>
      </c>
      <c r="B701" t="s">
        <v>786</v>
      </c>
      <c r="C701" t="s">
        <v>58</v>
      </c>
      <c r="D701" t="s">
        <v>21</v>
      </c>
      <c r="E701" t="str">
        <f t="shared" si="864"/>
        <v>tso.opt</v>
      </c>
      <c r="F701" t="s">
        <v>17</v>
      </c>
      <c r="G701">
        <v>8.4444444444444393</v>
      </c>
      <c r="H701">
        <v>0.09</v>
      </c>
      <c r="I701" s="1">
        <v>0.76</v>
      </c>
      <c r="J701" t="s">
        <v>8362</v>
      </c>
      <c r="K701">
        <f t="shared" ref="K701:K764" si="943">SUMIF(E688:E701,"power.opt",I688:I701)</f>
        <v>1.45</v>
      </c>
      <c r="L701" t="s">
        <v>31</v>
      </c>
      <c r="M701">
        <f t="shared" si="940"/>
        <v>9.3724137931034477</v>
      </c>
    </row>
    <row r="702" spans="1:13">
      <c r="A702" t="s">
        <v>804</v>
      </c>
      <c r="B702" t="s">
        <v>805</v>
      </c>
      <c r="C702" t="s">
        <v>15</v>
      </c>
      <c r="D702" t="s">
        <v>16</v>
      </c>
      <c r="E702" t="str">
        <f t="shared" si="864"/>
        <v>power.full</v>
      </c>
      <c r="F702" t="s">
        <v>17</v>
      </c>
      <c r="G702">
        <v>301.33333333333297</v>
      </c>
      <c r="H702">
        <v>0.12</v>
      </c>
      <c r="I702" s="1">
        <v>36.159999999999997</v>
      </c>
      <c r="L702" t="s">
        <v>8363</v>
      </c>
      <c r="M702">
        <f t="shared" ref="M702:M765" si="944">K703/K712</f>
        <v>23.967479674796749</v>
      </c>
    </row>
    <row r="703" spans="1:13">
      <c r="A703" t="s">
        <v>806</v>
      </c>
      <c r="B703" t="s">
        <v>805</v>
      </c>
      <c r="C703" t="s">
        <v>15</v>
      </c>
      <c r="D703" t="s">
        <v>19</v>
      </c>
      <c r="E703" t="str">
        <f t="shared" si="864"/>
        <v>power.oepc</v>
      </c>
      <c r="F703" t="s">
        <v>17</v>
      </c>
      <c r="G703">
        <v>25.5833333333333</v>
      </c>
      <c r="H703">
        <v>0.12</v>
      </c>
      <c r="I703" s="1">
        <v>3.07</v>
      </c>
      <c r="J703" t="s">
        <v>8333</v>
      </c>
      <c r="K703">
        <f t="shared" ref="K703:K766" si="945">SUMIF(E702:E715,"tso.cav11",I702:I715)</f>
        <v>29.48</v>
      </c>
      <c r="L703" t="s">
        <v>8364</v>
      </c>
      <c r="M703">
        <f t="shared" ref="M703:M766" si="946">K704/K708+K705/K709+K706/K710+K707/K711</f>
        <v>48.072874405645969</v>
      </c>
    </row>
    <row r="704" spans="1:13">
      <c r="A704" t="s">
        <v>807</v>
      </c>
      <c r="B704" t="s">
        <v>805</v>
      </c>
      <c r="C704" t="s">
        <v>15</v>
      </c>
      <c r="D704" t="s">
        <v>21</v>
      </c>
      <c r="E704" t="str">
        <f t="shared" si="864"/>
        <v>power.opt</v>
      </c>
      <c r="F704" t="s">
        <v>17</v>
      </c>
      <c r="G704">
        <v>13.25</v>
      </c>
      <c r="H704">
        <v>0.12</v>
      </c>
      <c r="I704" s="1">
        <v>1.59</v>
      </c>
      <c r="J704" t="s">
        <v>8335</v>
      </c>
      <c r="K704">
        <f t="shared" ref="K704:K767" si="947">SUMIF(E702:E715,"tso.full",I702:I715)</f>
        <v>7.07</v>
      </c>
      <c r="L704" t="s">
        <v>8365</v>
      </c>
      <c r="M704">
        <f t="shared" ref="M704:M767" si="948">K704/K712+K705/K713+K706/K714+K707/K715</f>
        <v>57.548912845096929</v>
      </c>
    </row>
    <row r="705" spans="1:13">
      <c r="A705" t="s">
        <v>770</v>
      </c>
      <c r="B705" t="s">
        <v>805</v>
      </c>
      <c r="C705" t="s">
        <v>23</v>
      </c>
      <c r="D705" t="s">
        <v>16</v>
      </c>
      <c r="E705" t="str">
        <f t="shared" si="864"/>
        <v>pso.full</v>
      </c>
      <c r="F705" t="s">
        <v>17</v>
      </c>
      <c r="G705">
        <v>60.4166666666667</v>
      </c>
      <c r="H705">
        <v>0.12</v>
      </c>
      <c r="I705" s="1">
        <v>7.25</v>
      </c>
      <c r="J705" t="s">
        <v>8336</v>
      </c>
      <c r="K705">
        <f t="shared" ref="K705:K768" si="949">SUMIF(E702:E715,"pso.full",I702:I715)</f>
        <v>7.25</v>
      </c>
      <c r="L705" t="s">
        <v>8369</v>
      </c>
      <c r="M705">
        <f t="shared" ref="M705:M768" si="950">K708/K712+K709/K713+K710/K714+K711/K715</f>
        <v>4.4568810607263014</v>
      </c>
    </row>
    <row r="706" spans="1:13">
      <c r="A706" t="s">
        <v>771</v>
      </c>
      <c r="B706" t="s">
        <v>805</v>
      </c>
      <c r="C706" t="s">
        <v>23</v>
      </c>
      <c r="D706" t="s">
        <v>19</v>
      </c>
      <c r="E706" t="str">
        <f t="shared" si="864"/>
        <v>pso.oepc</v>
      </c>
      <c r="F706" t="s">
        <v>17</v>
      </c>
      <c r="G706">
        <v>9.75</v>
      </c>
      <c r="H706">
        <v>0.12</v>
      </c>
      <c r="I706" s="1">
        <v>1.17</v>
      </c>
      <c r="J706" t="s">
        <v>8353</v>
      </c>
      <c r="K706">
        <f t="shared" ref="K706:K769" si="951">SUMIF(E702:E715,"rmo.full",I702:I715)</f>
        <v>35.81</v>
      </c>
    </row>
    <row r="707" spans="1:13">
      <c r="A707" t="s">
        <v>772</v>
      </c>
      <c r="B707" t="s">
        <v>805</v>
      </c>
      <c r="C707" t="s">
        <v>23</v>
      </c>
      <c r="D707" t="s">
        <v>21</v>
      </c>
      <c r="E707" t="str">
        <f t="shared" ref="E707:E770" si="952">CONCATENATE(C707,".",D707)</f>
        <v>pso.opt</v>
      </c>
      <c r="F707" t="s">
        <v>17</v>
      </c>
      <c r="G707">
        <v>14.4166666666667</v>
      </c>
      <c r="H707">
        <v>0.12</v>
      </c>
      <c r="I707" s="1">
        <v>1.73</v>
      </c>
      <c r="J707" t="s">
        <v>8354</v>
      </c>
      <c r="K707">
        <f t="shared" ref="K707:K770" si="953">SUMIF(E702:E715,"power.full",I702:I715)</f>
        <v>36.159999999999997</v>
      </c>
      <c r="L707" t="s">
        <v>26</v>
      </c>
      <c r="M707">
        <f t="shared" ref="M707:M770" si="954">K704/K708</f>
        <v>7.8555555555555561</v>
      </c>
    </row>
    <row r="708" spans="1:13">
      <c r="A708" t="s">
        <v>773</v>
      </c>
      <c r="B708" t="s">
        <v>805</v>
      </c>
      <c r="C708" t="s">
        <v>51</v>
      </c>
      <c r="D708" t="s">
        <v>16</v>
      </c>
      <c r="E708" t="str">
        <f t="shared" si="952"/>
        <v>rmo.full</v>
      </c>
      <c r="F708" t="s">
        <v>17</v>
      </c>
      <c r="G708">
        <v>298.41666666666703</v>
      </c>
      <c r="H708">
        <v>0.12</v>
      </c>
      <c r="I708" s="1">
        <v>35.81</v>
      </c>
      <c r="J708" t="s">
        <v>8355</v>
      </c>
      <c r="K708">
        <f t="shared" ref="K708:K771" si="955">SUMIF(E702:E715,"tso.oepc",I702:I715)</f>
        <v>0.9</v>
      </c>
      <c r="L708" t="s">
        <v>27</v>
      </c>
      <c r="M708">
        <f t="shared" si="954"/>
        <v>6.1965811965811968</v>
      </c>
    </row>
    <row r="709" spans="1:13">
      <c r="A709" t="s">
        <v>794</v>
      </c>
      <c r="B709" t="s">
        <v>805</v>
      </c>
      <c r="C709" t="s">
        <v>51</v>
      </c>
      <c r="D709" t="s">
        <v>19</v>
      </c>
      <c r="E709" t="str">
        <f t="shared" si="952"/>
        <v>rmo.oepc</v>
      </c>
      <c r="F709" t="s">
        <v>17</v>
      </c>
      <c r="G709">
        <v>13.4166666666667</v>
      </c>
      <c r="H709">
        <v>0.12</v>
      </c>
      <c r="I709" s="1">
        <v>1.61</v>
      </c>
      <c r="J709" t="s">
        <v>8356</v>
      </c>
      <c r="K709">
        <f t="shared" ref="K709:K772" si="956">SUMIF(E702:E715,"pso.oepc",I702:I715)</f>
        <v>1.17</v>
      </c>
      <c r="L709" t="s">
        <v>28</v>
      </c>
      <c r="M709">
        <f t="shared" si="954"/>
        <v>22.242236024844722</v>
      </c>
    </row>
    <row r="710" spans="1:13">
      <c r="A710" t="s">
        <v>795</v>
      </c>
      <c r="B710" t="s">
        <v>805</v>
      </c>
      <c r="C710" t="s">
        <v>51</v>
      </c>
      <c r="D710" t="s">
        <v>21</v>
      </c>
      <c r="E710" t="str">
        <f t="shared" si="952"/>
        <v>rmo.opt</v>
      </c>
      <c r="F710" t="s">
        <v>17</v>
      </c>
      <c r="G710">
        <v>12</v>
      </c>
      <c r="H710">
        <v>0.12</v>
      </c>
      <c r="I710" s="1">
        <v>1.44</v>
      </c>
      <c r="J710" t="s">
        <v>8357</v>
      </c>
      <c r="K710">
        <f t="shared" ref="K710:K773" si="957">SUMIF(E702:E715,"rmo.oepc",I702:I715)</f>
        <v>1.61</v>
      </c>
      <c r="L710" t="s">
        <v>29</v>
      </c>
      <c r="M710">
        <f t="shared" si="954"/>
        <v>11.778501628664495</v>
      </c>
    </row>
    <row r="711" spans="1:13">
      <c r="A711" t="s">
        <v>796</v>
      </c>
      <c r="B711" t="s">
        <v>805</v>
      </c>
      <c r="C711" t="s">
        <v>55</v>
      </c>
      <c r="D711" t="s">
        <v>56</v>
      </c>
      <c r="E711" t="str">
        <f t="shared" si="952"/>
        <v>sc.none</v>
      </c>
      <c r="F711" t="s">
        <v>24</v>
      </c>
      <c r="I711" s="1">
        <v>0.12</v>
      </c>
      <c r="J711" t="s">
        <v>8358</v>
      </c>
      <c r="K711">
        <f t="shared" ref="K711:K774" si="958">SUMIF(E702:E715,"power.oepc",I702:I715)</f>
        <v>3.07</v>
      </c>
    </row>
    <row r="712" spans="1:13">
      <c r="A712" t="s">
        <v>797</v>
      </c>
      <c r="B712" t="s">
        <v>805</v>
      </c>
      <c r="C712" t="s">
        <v>58</v>
      </c>
      <c r="D712" t="s">
        <v>59</v>
      </c>
      <c r="E712" t="str">
        <f t="shared" si="952"/>
        <v>tso.cav11</v>
      </c>
      <c r="F712" t="s">
        <v>17</v>
      </c>
      <c r="G712">
        <v>245.666666666667</v>
      </c>
      <c r="H712">
        <v>0.12</v>
      </c>
      <c r="I712" s="1">
        <v>29.48</v>
      </c>
      <c r="J712" t="s">
        <v>8359</v>
      </c>
      <c r="K712">
        <f t="shared" ref="K712:K775" si="959">SUMIF(E702:E715,"tso.opt",I702:I715)</f>
        <v>1.23</v>
      </c>
      <c r="L712" t="s">
        <v>30</v>
      </c>
      <c r="M712">
        <f t="shared" ref="M712:M775" si="960">K704/K712</f>
        <v>5.7479674796747968</v>
      </c>
    </row>
    <row r="713" spans="1:13">
      <c r="A713" t="s">
        <v>798</v>
      </c>
      <c r="B713" t="s">
        <v>805</v>
      </c>
      <c r="C713" t="s">
        <v>58</v>
      </c>
      <c r="D713" t="s">
        <v>16</v>
      </c>
      <c r="E713" t="str">
        <f t="shared" si="952"/>
        <v>tso.full</v>
      </c>
      <c r="F713" t="s">
        <v>17</v>
      </c>
      <c r="G713">
        <v>58.9166666666667</v>
      </c>
      <c r="H713">
        <v>0.12</v>
      </c>
      <c r="I713" s="1">
        <v>7.07</v>
      </c>
      <c r="J713" t="s">
        <v>8360</v>
      </c>
      <c r="K713">
        <f t="shared" ref="K713:K776" si="961">SUMIF(E702:E715,"pso.opt",I702:I715)</f>
        <v>1.73</v>
      </c>
      <c r="L713" t="s">
        <v>33</v>
      </c>
      <c r="M713">
        <f t="shared" si="960"/>
        <v>4.1907514450867049</v>
      </c>
    </row>
    <row r="714" spans="1:13">
      <c r="A714" t="s">
        <v>799</v>
      </c>
      <c r="B714" t="s">
        <v>805</v>
      </c>
      <c r="C714" t="s">
        <v>58</v>
      </c>
      <c r="D714" t="s">
        <v>19</v>
      </c>
      <c r="E714" t="str">
        <f t="shared" si="952"/>
        <v>tso.oepc</v>
      </c>
      <c r="F714" t="s">
        <v>17</v>
      </c>
      <c r="G714">
        <v>7.5</v>
      </c>
      <c r="H714">
        <v>0.12</v>
      </c>
      <c r="I714" s="1">
        <v>0.9</v>
      </c>
      <c r="J714" t="s">
        <v>8361</v>
      </c>
      <c r="K714">
        <f t="shared" ref="K714:K777" si="962">SUMIF(E702:E715,"rmo.opt",I702:I715)</f>
        <v>1.44</v>
      </c>
      <c r="L714" t="s">
        <v>32</v>
      </c>
      <c r="M714">
        <f t="shared" si="960"/>
        <v>24.868055555555557</v>
      </c>
    </row>
    <row r="715" spans="1:13">
      <c r="A715" t="s">
        <v>800</v>
      </c>
      <c r="B715" t="s">
        <v>805</v>
      </c>
      <c r="C715" t="s">
        <v>58</v>
      </c>
      <c r="D715" t="s">
        <v>21</v>
      </c>
      <c r="E715" t="str">
        <f t="shared" si="952"/>
        <v>tso.opt</v>
      </c>
      <c r="F715" t="s">
        <v>17</v>
      </c>
      <c r="G715">
        <v>10.25</v>
      </c>
      <c r="H715">
        <v>0.12</v>
      </c>
      <c r="I715" s="1">
        <v>1.23</v>
      </c>
      <c r="J715" t="s">
        <v>8362</v>
      </c>
      <c r="K715">
        <f t="shared" ref="K715:K778" si="963">SUMIF(E702:E715,"power.opt",I702:I715)</f>
        <v>1.59</v>
      </c>
      <c r="L715" t="s">
        <v>31</v>
      </c>
      <c r="M715">
        <f t="shared" si="960"/>
        <v>22.742138364779869</v>
      </c>
    </row>
    <row r="716" spans="1:13">
      <c r="A716" t="s">
        <v>801</v>
      </c>
      <c r="B716" t="s">
        <v>802</v>
      </c>
      <c r="C716" t="s">
        <v>15</v>
      </c>
      <c r="D716" t="s">
        <v>16</v>
      </c>
      <c r="E716" t="str">
        <f t="shared" si="952"/>
        <v>power.full</v>
      </c>
      <c r="F716" t="s">
        <v>17</v>
      </c>
      <c r="G716">
        <v>197.4</v>
      </c>
      <c r="H716">
        <v>0.05</v>
      </c>
      <c r="I716" s="1">
        <v>9.8699999999999992</v>
      </c>
      <c r="L716" t="s">
        <v>8363</v>
      </c>
      <c r="M716">
        <f t="shared" ref="M716:M779" si="964">K717/K726</f>
        <v>15.3125</v>
      </c>
    </row>
    <row r="717" spans="1:13">
      <c r="A717" t="s">
        <v>824</v>
      </c>
      <c r="B717" t="s">
        <v>802</v>
      </c>
      <c r="C717" t="s">
        <v>15</v>
      </c>
      <c r="D717" t="s">
        <v>19</v>
      </c>
      <c r="E717" t="str">
        <f t="shared" si="952"/>
        <v>power.oepc</v>
      </c>
      <c r="F717" t="s">
        <v>17</v>
      </c>
      <c r="G717">
        <v>13</v>
      </c>
      <c r="H717">
        <v>0.05</v>
      </c>
      <c r="I717" s="1">
        <v>0.65</v>
      </c>
      <c r="J717" t="s">
        <v>8333</v>
      </c>
      <c r="K717">
        <f t="shared" ref="K717:K780" si="965">SUMIF(E716:E729,"tso.cav11",I716:I729)</f>
        <v>9.8000000000000007</v>
      </c>
      <c r="L717" t="s">
        <v>8364</v>
      </c>
      <c r="M717">
        <f t="shared" ref="M717:M780" si="966">K718/K722+K719/K723+K720/K724+K721/K725</f>
        <v>42.080888932334446</v>
      </c>
    </row>
    <row r="718" spans="1:13">
      <c r="A718" t="s">
        <v>825</v>
      </c>
      <c r="B718" t="s">
        <v>802</v>
      </c>
      <c r="C718" t="s">
        <v>15</v>
      </c>
      <c r="D718" t="s">
        <v>21</v>
      </c>
      <c r="E718" t="str">
        <f t="shared" si="952"/>
        <v>power.opt</v>
      </c>
      <c r="F718" t="s">
        <v>17</v>
      </c>
      <c r="G718">
        <v>18.2</v>
      </c>
      <c r="H718">
        <v>0.05</v>
      </c>
      <c r="I718" s="1">
        <v>0.91</v>
      </c>
      <c r="J718" t="s">
        <v>8335</v>
      </c>
      <c r="K718">
        <f t="shared" ref="K718:K781" si="967">SUMIF(E716:E729,"tso.full",I716:I729)</f>
        <v>7.01</v>
      </c>
      <c r="L718" t="s">
        <v>8365</v>
      </c>
      <c r="M718">
        <f t="shared" ref="M718:M781" si="968">K718/K726+K719/K727+K720/K728+K721/K729</f>
        <v>35.310267857142854</v>
      </c>
    </row>
    <row r="719" spans="1:13">
      <c r="A719" t="s">
        <v>826</v>
      </c>
      <c r="B719" t="s">
        <v>802</v>
      </c>
      <c r="C719" t="s">
        <v>23</v>
      </c>
      <c r="D719" t="s">
        <v>16</v>
      </c>
      <c r="E719" t="str">
        <f t="shared" si="952"/>
        <v>pso.full</v>
      </c>
      <c r="F719" t="s">
        <v>17</v>
      </c>
      <c r="G719">
        <v>137.4</v>
      </c>
      <c r="H719">
        <v>0.05</v>
      </c>
      <c r="I719" s="1">
        <v>6.87</v>
      </c>
      <c r="J719" t="s">
        <v>8336</v>
      </c>
      <c r="K719">
        <f t="shared" ref="K719:K782" si="969">SUMIF(E716:E729,"pso.full",I716:I729)</f>
        <v>6.87</v>
      </c>
      <c r="L719" t="s">
        <v>8369</v>
      </c>
      <c r="M719">
        <f t="shared" ref="M719:M782" si="970">K722/K726+K723/K727+K724/K728+K725/K729</f>
        <v>3.5846497252747254</v>
      </c>
    </row>
    <row r="720" spans="1:13">
      <c r="A720" t="s">
        <v>789</v>
      </c>
      <c r="B720" t="s">
        <v>802</v>
      </c>
      <c r="C720" t="s">
        <v>23</v>
      </c>
      <c r="D720" t="s">
        <v>19</v>
      </c>
      <c r="E720" t="str">
        <f t="shared" si="952"/>
        <v>pso.oepc</v>
      </c>
      <c r="F720" t="s">
        <v>17</v>
      </c>
      <c r="G720">
        <v>14.2</v>
      </c>
      <c r="H720">
        <v>0.05</v>
      </c>
      <c r="I720" s="1">
        <v>0.71</v>
      </c>
      <c r="J720" t="s">
        <v>8353</v>
      </c>
      <c r="K720">
        <f t="shared" ref="K720:K783" si="971">SUMIF(E716:E729,"rmo.full",I716:I729)</f>
        <v>6.2</v>
      </c>
    </row>
    <row r="721" spans="1:13">
      <c r="A721" t="s">
        <v>790</v>
      </c>
      <c r="B721" t="s">
        <v>802</v>
      </c>
      <c r="C721" t="s">
        <v>23</v>
      </c>
      <c r="D721" t="s">
        <v>21</v>
      </c>
      <c r="E721" t="str">
        <f t="shared" si="952"/>
        <v>pso.opt</v>
      </c>
      <c r="F721" t="s">
        <v>17</v>
      </c>
      <c r="G721">
        <v>18.2</v>
      </c>
      <c r="H721">
        <v>0.05</v>
      </c>
      <c r="I721" s="1">
        <v>0.91</v>
      </c>
      <c r="J721" t="s">
        <v>8354</v>
      </c>
      <c r="K721">
        <f t="shared" ref="K721:K784" si="972">SUMIF(E716:E729,"power.full",I716:I729)</f>
        <v>9.8699999999999992</v>
      </c>
      <c r="L721" t="s">
        <v>26</v>
      </c>
      <c r="M721">
        <f t="shared" ref="M721:M784" si="973">K718/K722</f>
        <v>7.3789473684210529</v>
      </c>
    </row>
    <row r="722" spans="1:13">
      <c r="A722" t="s">
        <v>791</v>
      </c>
      <c r="B722" t="s">
        <v>802</v>
      </c>
      <c r="C722" t="s">
        <v>51</v>
      </c>
      <c r="D722" t="s">
        <v>16</v>
      </c>
      <c r="E722" t="str">
        <f t="shared" si="952"/>
        <v>rmo.full</v>
      </c>
      <c r="F722" t="s">
        <v>17</v>
      </c>
      <c r="G722">
        <v>124</v>
      </c>
      <c r="H722">
        <v>0.05</v>
      </c>
      <c r="I722" s="1">
        <v>6.2</v>
      </c>
      <c r="J722" t="s">
        <v>8355</v>
      </c>
      <c r="K722">
        <f t="shared" ref="K722:K785" si="974">SUMIF(E716:E729,"tso.oepc",I716:I729)</f>
        <v>0.95</v>
      </c>
      <c r="L722" t="s">
        <v>27</v>
      </c>
      <c r="M722">
        <f t="shared" si="973"/>
        <v>9.6760563380281699</v>
      </c>
    </row>
    <row r="723" spans="1:13">
      <c r="A723" t="s">
        <v>792</v>
      </c>
      <c r="B723" t="s">
        <v>802</v>
      </c>
      <c r="C723" t="s">
        <v>51</v>
      </c>
      <c r="D723" t="s">
        <v>19</v>
      </c>
      <c r="E723" t="str">
        <f t="shared" si="952"/>
        <v>rmo.oepc</v>
      </c>
      <c r="F723" t="s">
        <v>17</v>
      </c>
      <c r="G723">
        <v>12.6</v>
      </c>
      <c r="H723">
        <v>0.05</v>
      </c>
      <c r="I723" s="1">
        <v>0.63</v>
      </c>
      <c r="J723" t="s">
        <v>8356</v>
      </c>
      <c r="K723">
        <f t="shared" ref="K723:K786" si="975">SUMIF(E716:E729,"pso.oepc",I716:I729)</f>
        <v>0.71</v>
      </c>
      <c r="L723" t="s">
        <v>28</v>
      </c>
      <c r="M723">
        <f t="shared" si="973"/>
        <v>9.8412698412698418</v>
      </c>
    </row>
    <row r="724" spans="1:13">
      <c r="A724" t="s">
        <v>793</v>
      </c>
      <c r="B724" t="s">
        <v>802</v>
      </c>
      <c r="C724" t="s">
        <v>51</v>
      </c>
      <c r="D724" t="s">
        <v>21</v>
      </c>
      <c r="E724" t="str">
        <f t="shared" si="952"/>
        <v>rmo.opt</v>
      </c>
      <c r="F724" t="s">
        <v>17</v>
      </c>
      <c r="G724">
        <v>20.8</v>
      </c>
      <c r="H724">
        <v>0.05</v>
      </c>
      <c r="I724" s="1">
        <v>1.04</v>
      </c>
      <c r="J724" t="s">
        <v>8357</v>
      </c>
      <c r="K724">
        <f t="shared" ref="K724:K787" si="976">SUMIF(E716:E729,"rmo.oepc",I716:I729)</f>
        <v>0.63</v>
      </c>
      <c r="L724" t="s">
        <v>29</v>
      </c>
      <c r="M724">
        <f t="shared" si="973"/>
        <v>15.184615384615382</v>
      </c>
    </row>
    <row r="725" spans="1:13">
      <c r="A725" t="s">
        <v>815</v>
      </c>
      <c r="B725" t="s">
        <v>802</v>
      </c>
      <c r="C725" t="s">
        <v>55</v>
      </c>
      <c r="D725" t="s">
        <v>56</v>
      </c>
      <c r="E725" t="str">
        <f t="shared" si="952"/>
        <v>sc.none</v>
      </c>
      <c r="F725" t="s">
        <v>24</v>
      </c>
      <c r="I725" s="1">
        <v>0.05</v>
      </c>
      <c r="J725" t="s">
        <v>8358</v>
      </c>
      <c r="K725">
        <f t="shared" ref="K725:K788" si="977">SUMIF(E716:E729,"power.oepc",I716:I729)</f>
        <v>0.65</v>
      </c>
    </row>
    <row r="726" spans="1:13">
      <c r="A726" t="s">
        <v>816</v>
      </c>
      <c r="B726" t="s">
        <v>802</v>
      </c>
      <c r="C726" t="s">
        <v>58</v>
      </c>
      <c r="D726" t="s">
        <v>59</v>
      </c>
      <c r="E726" t="str">
        <f t="shared" si="952"/>
        <v>tso.cav11</v>
      </c>
      <c r="F726" t="s">
        <v>17</v>
      </c>
      <c r="G726">
        <v>196</v>
      </c>
      <c r="H726">
        <v>0.05</v>
      </c>
      <c r="I726" s="1">
        <v>9.8000000000000007</v>
      </c>
      <c r="J726" t="s">
        <v>8359</v>
      </c>
      <c r="K726">
        <f t="shared" ref="K726:K789" si="978">SUMIF(E716:E729,"tso.opt",I716:I729)</f>
        <v>0.64</v>
      </c>
      <c r="L726" t="s">
        <v>30</v>
      </c>
      <c r="M726">
        <f t="shared" ref="M726:M789" si="979">K718/K726</f>
        <v>10.953125</v>
      </c>
    </row>
    <row r="727" spans="1:13">
      <c r="A727" t="s">
        <v>817</v>
      </c>
      <c r="B727" t="s">
        <v>802</v>
      </c>
      <c r="C727" t="s">
        <v>58</v>
      </c>
      <c r="D727" t="s">
        <v>16</v>
      </c>
      <c r="E727" t="str">
        <f t="shared" si="952"/>
        <v>tso.full</v>
      </c>
      <c r="F727" t="s">
        <v>17</v>
      </c>
      <c r="G727">
        <v>140.19999999999999</v>
      </c>
      <c r="H727">
        <v>0.05</v>
      </c>
      <c r="I727" s="1">
        <v>7.01</v>
      </c>
      <c r="J727" t="s">
        <v>8360</v>
      </c>
      <c r="K727">
        <f t="shared" ref="K727:K790" si="980">SUMIF(E716:E729,"pso.opt",I716:I729)</f>
        <v>0.91</v>
      </c>
      <c r="L727" t="s">
        <v>33</v>
      </c>
      <c r="M727">
        <f t="shared" si="979"/>
        <v>7.5494505494505493</v>
      </c>
    </row>
    <row r="728" spans="1:13">
      <c r="A728" t="s">
        <v>818</v>
      </c>
      <c r="B728" t="s">
        <v>802</v>
      </c>
      <c r="C728" t="s">
        <v>58</v>
      </c>
      <c r="D728" t="s">
        <v>19</v>
      </c>
      <c r="E728" t="str">
        <f t="shared" si="952"/>
        <v>tso.oepc</v>
      </c>
      <c r="F728" t="s">
        <v>17</v>
      </c>
      <c r="G728">
        <v>19</v>
      </c>
      <c r="H728">
        <v>0.05</v>
      </c>
      <c r="I728" s="1">
        <v>0.95</v>
      </c>
      <c r="J728" t="s">
        <v>8361</v>
      </c>
      <c r="K728">
        <f t="shared" ref="K728:K791" si="981">SUMIF(E716:E729,"rmo.opt",I716:I729)</f>
        <v>1.04</v>
      </c>
      <c r="L728" t="s">
        <v>32</v>
      </c>
      <c r="M728">
        <f t="shared" si="979"/>
        <v>5.9615384615384617</v>
      </c>
    </row>
    <row r="729" spans="1:13">
      <c r="A729" t="s">
        <v>819</v>
      </c>
      <c r="B729" t="s">
        <v>802</v>
      </c>
      <c r="C729" t="s">
        <v>58</v>
      </c>
      <c r="D729" t="s">
        <v>21</v>
      </c>
      <c r="E729" t="str">
        <f t="shared" si="952"/>
        <v>tso.opt</v>
      </c>
      <c r="F729" t="s">
        <v>17</v>
      </c>
      <c r="G729">
        <v>12.8</v>
      </c>
      <c r="H729">
        <v>0.05</v>
      </c>
      <c r="I729" s="1">
        <v>0.64</v>
      </c>
      <c r="J729" t="s">
        <v>8362</v>
      </c>
      <c r="K729">
        <f t="shared" ref="K729:K792" si="982">SUMIF(E716:E729,"power.opt",I716:I729)</f>
        <v>0.91</v>
      </c>
      <c r="L729" t="s">
        <v>31</v>
      </c>
      <c r="M729">
        <f t="shared" si="979"/>
        <v>10.846153846153845</v>
      </c>
    </row>
    <row r="730" spans="1:13">
      <c r="A730" t="s">
        <v>820</v>
      </c>
      <c r="B730" t="s">
        <v>821</v>
      </c>
      <c r="C730" t="s">
        <v>15</v>
      </c>
      <c r="D730" t="s">
        <v>16</v>
      </c>
      <c r="E730" t="str">
        <f t="shared" si="952"/>
        <v>power.full</v>
      </c>
      <c r="F730" t="s">
        <v>17</v>
      </c>
      <c r="G730">
        <v>227.916666666667</v>
      </c>
      <c r="H730">
        <v>0.12</v>
      </c>
      <c r="I730" s="1">
        <v>27.35</v>
      </c>
      <c r="L730" t="s">
        <v>8363</v>
      </c>
      <c r="M730">
        <f t="shared" ref="M730:M793" si="983">K731/K740</f>
        <v>15</v>
      </c>
    </row>
    <row r="731" spans="1:13">
      <c r="A731" t="s">
        <v>822</v>
      </c>
      <c r="B731" t="s">
        <v>821</v>
      </c>
      <c r="C731" t="s">
        <v>15</v>
      </c>
      <c r="D731" t="s">
        <v>19</v>
      </c>
      <c r="E731" t="str">
        <f t="shared" si="952"/>
        <v>power.oepc</v>
      </c>
      <c r="F731" t="s">
        <v>17</v>
      </c>
      <c r="G731">
        <v>76.0833333333333</v>
      </c>
      <c r="H731">
        <v>0.12</v>
      </c>
      <c r="I731" s="1">
        <v>9.1300000000000008</v>
      </c>
      <c r="J731" t="s">
        <v>8333</v>
      </c>
      <c r="K731">
        <f t="shared" ref="K731:K794" si="984">SUMIF(E730:E743,"tso.cav11",I730:I743)</f>
        <v>23.1</v>
      </c>
      <c r="L731" t="s">
        <v>8364</v>
      </c>
      <c r="M731">
        <f t="shared" ref="M731:M794" si="985">K732/K736+K733/K737+K734/K738+K735/K739</f>
        <v>11.901465128576149</v>
      </c>
    </row>
    <row r="732" spans="1:13">
      <c r="A732" t="s">
        <v>823</v>
      </c>
      <c r="B732" t="s">
        <v>821</v>
      </c>
      <c r="C732" t="s">
        <v>15</v>
      </c>
      <c r="D732" t="s">
        <v>21</v>
      </c>
      <c r="E732" t="str">
        <f t="shared" si="952"/>
        <v>power.opt</v>
      </c>
      <c r="F732" t="s">
        <v>17</v>
      </c>
      <c r="G732">
        <v>9.9166666666666696</v>
      </c>
      <c r="H732">
        <v>0.12</v>
      </c>
      <c r="I732" s="1">
        <v>1.19</v>
      </c>
      <c r="J732" t="s">
        <v>8335</v>
      </c>
      <c r="K732">
        <f t="shared" ref="K732:K795" si="986">SUMIF(E730:E743,"tso.full",I730:I743)</f>
        <v>7.71</v>
      </c>
      <c r="L732" t="s">
        <v>8365</v>
      </c>
      <c r="M732">
        <f t="shared" ref="M732:M795" si="987">K732/K740+K733/K741+K734/K742+K735/K743</f>
        <v>62.69210613864314</v>
      </c>
    </row>
    <row r="733" spans="1:13">
      <c r="A733" t="s">
        <v>845</v>
      </c>
      <c r="B733" t="s">
        <v>821</v>
      </c>
      <c r="C733" t="s">
        <v>23</v>
      </c>
      <c r="D733" t="s">
        <v>16</v>
      </c>
      <c r="E733" t="str">
        <f t="shared" si="952"/>
        <v>pso.full</v>
      </c>
      <c r="F733" t="s">
        <v>17</v>
      </c>
      <c r="G733">
        <v>166.916666666667</v>
      </c>
      <c r="H733">
        <v>0.12</v>
      </c>
      <c r="I733" s="1">
        <v>20.03</v>
      </c>
      <c r="J733" t="s">
        <v>8336</v>
      </c>
      <c r="K733">
        <f t="shared" ref="K733:K796" si="988">SUMIF(E730:E743,"pso.full",I730:I743)</f>
        <v>20.03</v>
      </c>
      <c r="L733" t="s">
        <v>8369</v>
      </c>
      <c r="M733">
        <f t="shared" ref="M733:M796" si="989">K736/K740+K737/K741+K738/K742+K739/K743</f>
        <v>26.195823578698342</v>
      </c>
    </row>
    <row r="734" spans="1:13">
      <c r="A734" t="s">
        <v>808</v>
      </c>
      <c r="B734" t="s">
        <v>821</v>
      </c>
      <c r="C734" t="s">
        <v>23</v>
      </c>
      <c r="D734" t="s">
        <v>19</v>
      </c>
      <c r="E734" t="str">
        <f t="shared" si="952"/>
        <v>pso.oepc</v>
      </c>
      <c r="F734" t="s">
        <v>17</v>
      </c>
      <c r="G734">
        <v>75.0833333333333</v>
      </c>
      <c r="H734">
        <v>0.12</v>
      </c>
      <c r="I734" s="1">
        <v>9.01</v>
      </c>
      <c r="J734" t="s">
        <v>8353</v>
      </c>
      <c r="K734">
        <f t="shared" ref="K734:K797" si="990">SUMIF(E730:E743,"rmo.full",I730:I743)</f>
        <v>16.75</v>
      </c>
    </row>
    <row r="735" spans="1:13">
      <c r="A735" t="s">
        <v>809</v>
      </c>
      <c r="B735" t="s">
        <v>821</v>
      </c>
      <c r="C735" t="s">
        <v>23</v>
      </c>
      <c r="D735" t="s">
        <v>21</v>
      </c>
      <c r="E735" t="str">
        <f t="shared" si="952"/>
        <v>pso.opt</v>
      </c>
      <c r="F735" t="s">
        <v>17</v>
      </c>
      <c r="G735">
        <v>10</v>
      </c>
      <c r="H735">
        <v>0.12</v>
      </c>
      <c r="I735" s="1">
        <v>1.2</v>
      </c>
      <c r="J735" t="s">
        <v>8354</v>
      </c>
      <c r="K735">
        <f t="shared" ref="K735:K798" si="991">SUMIF(E730:E743,"power.full",I730:I743)</f>
        <v>27.35</v>
      </c>
      <c r="L735" t="s">
        <v>26</v>
      </c>
      <c r="M735">
        <f t="shared" ref="M735:M798" si="992">K732/K736</f>
        <v>4.8797468354430373</v>
      </c>
    </row>
    <row r="736" spans="1:13">
      <c r="A736" t="s">
        <v>810</v>
      </c>
      <c r="B736" t="s">
        <v>821</v>
      </c>
      <c r="C736" t="s">
        <v>51</v>
      </c>
      <c r="D736" t="s">
        <v>16</v>
      </c>
      <c r="E736" t="str">
        <f t="shared" si="952"/>
        <v>rmo.full</v>
      </c>
      <c r="F736" t="s">
        <v>17</v>
      </c>
      <c r="G736">
        <v>139.583333333333</v>
      </c>
      <c r="H736">
        <v>0.12</v>
      </c>
      <c r="I736" s="1">
        <v>16.75</v>
      </c>
      <c r="J736" t="s">
        <v>8355</v>
      </c>
      <c r="K736">
        <f t="shared" ref="K736:K799" si="993">SUMIF(E730:E743,"tso.oepc",I730:I743)</f>
        <v>1.58</v>
      </c>
      <c r="L736" t="s">
        <v>27</v>
      </c>
      <c r="M736">
        <f t="shared" si="992"/>
        <v>2.2230854605993344</v>
      </c>
    </row>
    <row r="737" spans="1:13">
      <c r="A737" t="s">
        <v>811</v>
      </c>
      <c r="B737" t="s">
        <v>821</v>
      </c>
      <c r="C737" t="s">
        <v>51</v>
      </c>
      <c r="D737" t="s">
        <v>19</v>
      </c>
      <c r="E737" t="str">
        <f t="shared" si="952"/>
        <v>rmo.oepc</v>
      </c>
      <c r="F737" t="s">
        <v>17</v>
      </c>
      <c r="G737">
        <v>77.4166666666667</v>
      </c>
      <c r="H737">
        <v>0.12</v>
      </c>
      <c r="I737" s="1">
        <v>9.2899999999999991</v>
      </c>
      <c r="J737" t="s">
        <v>8356</v>
      </c>
      <c r="K737">
        <f t="shared" ref="K737:K800" si="994">SUMIF(E730:E743,"pso.oepc",I730:I743)</f>
        <v>9.01</v>
      </c>
      <c r="L737" t="s">
        <v>28</v>
      </c>
      <c r="M737">
        <f t="shared" si="992"/>
        <v>1.8030139935414426</v>
      </c>
    </row>
    <row r="738" spans="1:13">
      <c r="A738" t="s">
        <v>812</v>
      </c>
      <c r="B738" t="s">
        <v>821</v>
      </c>
      <c r="C738" t="s">
        <v>51</v>
      </c>
      <c r="D738" t="s">
        <v>21</v>
      </c>
      <c r="E738" t="str">
        <f t="shared" si="952"/>
        <v>rmo.opt</v>
      </c>
      <c r="F738" t="s">
        <v>17</v>
      </c>
      <c r="G738">
        <v>7.75</v>
      </c>
      <c r="H738">
        <v>0.12</v>
      </c>
      <c r="I738" s="1">
        <v>0.93</v>
      </c>
      <c r="J738" t="s">
        <v>8357</v>
      </c>
      <c r="K738">
        <f t="shared" ref="K738:K801" si="995">SUMIF(E730:E743,"rmo.oepc",I730:I743)</f>
        <v>9.2899999999999991</v>
      </c>
      <c r="L738" t="s">
        <v>29</v>
      </c>
      <c r="M738">
        <f t="shared" si="992"/>
        <v>2.9956188389923328</v>
      </c>
    </row>
    <row r="739" spans="1:13">
      <c r="A739" t="s">
        <v>813</v>
      </c>
      <c r="B739" t="s">
        <v>821</v>
      </c>
      <c r="C739" t="s">
        <v>55</v>
      </c>
      <c r="D739" t="s">
        <v>56</v>
      </c>
      <c r="E739" t="str">
        <f t="shared" si="952"/>
        <v>sc.none</v>
      </c>
      <c r="F739" t="s">
        <v>24</v>
      </c>
      <c r="I739" s="1">
        <v>0.12</v>
      </c>
      <c r="J739" t="s">
        <v>8358</v>
      </c>
      <c r="K739">
        <f t="shared" ref="K739:K802" si="996">SUMIF(E730:E743,"power.oepc",I730:I743)</f>
        <v>9.1300000000000008</v>
      </c>
    </row>
    <row r="740" spans="1:13">
      <c r="A740" t="s">
        <v>814</v>
      </c>
      <c r="B740" t="s">
        <v>821</v>
      </c>
      <c r="C740" t="s">
        <v>58</v>
      </c>
      <c r="D740" t="s">
        <v>59</v>
      </c>
      <c r="E740" t="str">
        <f t="shared" si="952"/>
        <v>tso.cav11</v>
      </c>
      <c r="F740" t="s">
        <v>17</v>
      </c>
      <c r="G740">
        <v>192.5</v>
      </c>
      <c r="H740">
        <v>0.12</v>
      </c>
      <c r="I740" s="1">
        <v>23.1</v>
      </c>
      <c r="J740" t="s">
        <v>8359</v>
      </c>
      <c r="K740">
        <f t="shared" ref="K740:K803" si="997">SUMIF(E730:E743,"tso.opt",I730:I743)</f>
        <v>1.54</v>
      </c>
      <c r="L740" t="s">
        <v>30</v>
      </c>
      <c r="M740">
        <f t="shared" ref="M740:M803" si="998">K732/K740</f>
        <v>5.0064935064935066</v>
      </c>
    </row>
    <row r="741" spans="1:13">
      <c r="A741" t="s">
        <v>836</v>
      </c>
      <c r="B741" t="s">
        <v>821</v>
      </c>
      <c r="C741" t="s">
        <v>58</v>
      </c>
      <c r="D741" t="s">
        <v>16</v>
      </c>
      <c r="E741" t="str">
        <f t="shared" si="952"/>
        <v>tso.full</v>
      </c>
      <c r="F741" t="s">
        <v>17</v>
      </c>
      <c r="G741">
        <v>64.25</v>
      </c>
      <c r="H741">
        <v>0.12</v>
      </c>
      <c r="I741" s="1">
        <v>7.71</v>
      </c>
      <c r="J741" t="s">
        <v>8360</v>
      </c>
      <c r="K741">
        <f t="shared" ref="K741:K804" si="999">SUMIF(E730:E743,"pso.opt",I730:I743)</f>
        <v>1.2</v>
      </c>
      <c r="L741" t="s">
        <v>33</v>
      </c>
      <c r="M741">
        <f t="shared" si="998"/>
        <v>16.69166666666667</v>
      </c>
    </row>
    <row r="742" spans="1:13">
      <c r="A742" t="s">
        <v>837</v>
      </c>
      <c r="B742" t="s">
        <v>821</v>
      </c>
      <c r="C742" t="s">
        <v>58</v>
      </c>
      <c r="D742" t="s">
        <v>19</v>
      </c>
      <c r="E742" t="str">
        <f t="shared" si="952"/>
        <v>tso.oepc</v>
      </c>
      <c r="F742" t="s">
        <v>17</v>
      </c>
      <c r="G742">
        <v>13.1666666666667</v>
      </c>
      <c r="H742">
        <v>0.12</v>
      </c>
      <c r="I742" s="1">
        <v>1.58</v>
      </c>
      <c r="J742" t="s">
        <v>8361</v>
      </c>
      <c r="K742">
        <f t="shared" ref="K742:K805" si="1000">SUMIF(E730:E743,"rmo.opt",I730:I743)</f>
        <v>0.93</v>
      </c>
      <c r="L742" t="s">
        <v>32</v>
      </c>
      <c r="M742">
        <f t="shared" si="998"/>
        <v>18.01075268817204</v>
      </c>
    </row>
    <row r="743" spans="1:13">
      <c r="A743" t="s">
        <v>838</v>
      </c>
      <c r="B743" t="s">
        <v>821</v>
      </c>
      <c r="C743" t="s">
        <v>58</v>
      </c>
      <c r="D743" t="s">
        <v>21</v>
      </c>
      <c r="E743" t="str">
        <f t="shared" si="952"/>
        <v>tso.opt</v>
      </c>
      <c r="F743" t="s">
        <v>17</v>
      </c>
      <c r="G743">
        <v>12.8333333333333</v>
      </c>
      <c r="H743">
        <v>0.12</v>
      </c>
      <c r="I743" s="1">
        <v>1.54</v>
      </c>
      <c r="J743" t="s">
        <v>8362</v>
      </c>
      <c r="K743">
        <f t="shared" ref="K743:K806" si="1001">SUMIF(E730:E743,"power.opt",I730:I743)</f>
        <v>1.19</v>
      </c>
      <c r="L743" t="s">
        <v>31</v>
      </c>
      <c r="M743">
        <f t="shared" si="998"/>
        <v>22.983193277310928</v>
      </c>
    </row>
    <row r="744" spans="1:13">
      <c r="A744" t="s">
        <v>839</v>
      </c>
      <c r="B744" t="s">
        <v>840</v>
      </c>
      <c r="C744" t="s">
        <v>15</v>
      </c>
      <c r="D744" t="s">
        <v>16</v>
      </c>
      <c r="E744" t="str">
        <f t="shared" si="952"/>
        <v>power.full</v>
      </c>
      <c r="F744" t="s">
        <v>17</v>
      </c>
      <c r="G744">
        <v>316</v>
      </c>
      <c r="H744">
        <v>0.04</v>
      </c>
      <c r="I744" s="1">
        <v>12.64</v>
      </c>
      <c r="L744" t="s">
        <v>8363</v>
      </c>
      <c r="M744">
        <f t="shared" ref="M744:M807" si="1002">K745/K754</f>
        <v>17.264150943396228</v>
      </c>
    </row>
    <row r="745" spans="1:13">
      <c r="A745" t="s">
        <v>841</v>
      </c>
      <c r="B745" t="s">
        <v>840</v>
      </c>
      <c r="C745" t="s">
        <v>15</v>
      </c>
      <c r="D745" t="s">
        <v>19</v>
      </c>
      <c r="E745" t="str">
        <f t="shared" si="952"/>
        <v>power.oepc</v>
      </c>
      <c r="F745" t="s">
        <v>17</v>
      </c>
      <c r="G745">
        <v>13.5</v>
      </c>
      <c r="H745">
        <v>0.04</v>
      </c>
      <c r="I745" s="1">
        <v>0.54</v>
      </c>
      <c r="J745" t="s">
        <v>8333</v>
      </c>
      <c r="K745">
        <f t="shared" ref="K745:K808" si="1003">SUMIF(E744:E757,"tso.cav11",I744:I757)</f>
        <v>9.15</v>
      </c>
      <c r="L745" t="s">
        <v>8364</v>
      </c>
      <c r="M745">
        <f t="shared" ref="M745:M808" si="1004">K746/K750+K747/K751+K748/K752+K749/K753</f>
        <v>63.969632718636177</v>
      </c>
    </row>
    <row r="746" spans="1:13">
      <c r="A746" t="s">
        <v>842</v>
      </c>
      <c r="B746" t="s">
        <v>840</v>
      </c>
      <c r="C746" t="s">
        <v>15</v>
      </c>
      <c r="D746" t="s">
        <v>21</v>
      </c>
      <c r="E746" t="str">
        <f t="shared" si="952"/>
        <v>power.opt</v>
      </c>
      <c r="F746" t="s">
        <v>17</v>
      </c>
      <c r="G746">
        <v>22.5</v>
      </c>
      <c r="H746">
        <v>0.04</v>
      </c>
      <c r="I746" s="1">
        <v>0.9</v>
      </c>
      <c r="J746" t="s">
        <v>8335</v>
      </c>
      <c r="K746">
        <f t="shared" ref="K746:K809" si="1005">SUMIF(E744:E757,"tso.full",I744:I757)</f>
        <v>7.51</v>
      </c>
      <c r="L746" t="s">
        <v>8365</v>
      </c>
      <c r="M746">
        <f t="shared" ref="M746:M809" si="1006">K746/K754+K747/K755+K748/K756+K749/K757</f>
        <v>42.971423597366993</v>
      </c>
    </row>
    <row r="747" spans="1:13">
      <c r="A747" t="s">
        <v>843</v>
      </c>
      <c r="B747" t="s">
        <v>840</v>
      </c>
      <c r="C747" t="s">
        <v>23</v>
      </c>
      <c r="D747" t="s">
        <v>16</v>
      </c>
      <c r="E747" t="str">
        <f t="shared" si="952"/>
        <v>pso.full</v>
      </c>
      <c r="F747" t="s">
        <v>17</v>
      </c>
      <c r="G747">
        <v>209.25</v>
      </c>
      <c r="H747">
        <v>0.04</v>
      </c>
      <c r="I747" s="1">
        <v>8.3699999999999992</v>
      </c>
      <c r="J747" t="s">
        <v>8336</v>
      </c>
      <c r="K747">
        <f t="shared" ref="K747:K810" si="1007">SUMIF(E744:E757,"pso.full",I744:I757)</f>
        <v>8.3699999999999992</v>
      </c>
      <c r="L747" t="s">
        <v>8369</v>
      </c>
      <c r="M747">
        <f t="shared" ref="M747:M810" si="1008">K750/K754+K751/K755+K752/K756+K753/K757</f>
        <v>2.9219652988520912</v>
      </c>
    </row>
    <row r="748" spans="1:13">
      <c r="A748" t="s">
        <v>844</v>
      </c>
      <c r="B748" t="s">
        <v>840</v>
      </c>
      <c r="C748" t="s">
        <v>23</v>
      </c>
      <c r="D748" t="s">
        <v>19</v>
      </c>
      <c r="E748" t="str">
        <f t="shared" si="952"/>
        <v>pso.oepc</v>
      </c>
      <c r="F748" t="s">
        <v>17</v>
      </c>
      <c r="G748">
        <v>13.25</v>
      </c>
      <c r="H748">
        <v>0.04</v>
      </c>
      <c r="I748" s="1">
        <v>0.53</v>
      </c>
      <c r="J748" t="s">
        <v>8353</v>
      </c>
      <c r="K748">
        <f t="shared" ref="K748:K811" si="1009">SUMIF(E744:E757,"rmo.full",I744:I757)</f>
        <v>7.38</v>
      </c>
    </row>
    <row r="749" spans="1:13">
      <c r="A749" t="s">
        <v>828</v>
      </c>
      <c r="B749" t="s">
        <v>840</v>
      </c>
      <c r="C749" t="s">
        <v>23</v>
      </c>
      <c r="D749" t="s">
        <v>21</v>
      </c>
      <c r="E749" t="str">
        <f t="shared" si="952"/>
        <v>pso.opt</v>
      </c>
      <c r="F749" t="s">
        <v>17</v>
      </c>
      <c r="G749">
        <v>26</v>
      </c>
      <c r="H749">
        <v>0.04</v>
      </c>
      <c r="I749" s="1">
        <v>1.04</v>
      </c>
      <c r="J749" t="s">
        <v>8354</v>
      </c>
      <c r="K749">
        <f t="shared" ref="K749:K812" si="1010">SUMIF(E744:E757,"power.full",I744:I757)</f>
        <v>12.64</v>
      </c>
      <c r="L749" t="s">
        <v>26</v>
      </c>
      <c r="M749">
        <f t="shared" ref="M749:M812" si="1011">K746/K750</f>
        <v>10.577464788732394</v>
      </c>
    </row>
    <row r="750" spans="1:13">
      <c r="A750" t="s">
        <v>829</v>
      </c>
      <c r="B750" t="s">
        <v>840</v>
      </c>
      <c r="C750" t="s">
        <v>51</v>
      </c>
      <c r="D750" t="s">
        <v>16</v>
      </c>
      <c r="E750" t="str">
        <f t="shared" si="952"/>
        <v>rmo.full</v>
      </c>
      <c r="F750" t="s">
        <v>17</v>
      </c>
      <c r="G750">
        <v>184.5</v>
      </c>
      <c r="H750">
        <v>0.04</v>
      </c>
      <c r="I750" s="1">
        <v>7.38</v>
      </c>
      <c r="J750" t="s">
        <v>8355</v>
      </c>
      <c r="K750">
        <f t="shared" ref="K750:K813" si="1012">SUMIF(E744:E757,"tso.oepc",I744:I757)</f>
        <v>0.71</v>
      </c>
      <c r="L750" t="s">
        <v>27</v>
      </c>
      <c r="M750">
        <f t="shared" si="1011"/>
        <v>15.792452830188678</v>
      </c>
    </row>
    <row r="751" spans="1:13">
      <c r="A751" t="s">
        <v>830</v>
      </c>
      <c r="B751" t="s">
        <v>840</v>
      </c>
      <c r="C751" t="s">
        <v>51</v>
      </c>
      <c r="D751" t="s">
        <v>19</v>
      </c>
      <c r="E751" t="str">
        <f t="shared" si="952"/>
        <v>rmo.oepc</v>
      </c>
      <c r="F751" t="s">
        <v>17</v>
      </c>
      <c r="G751">
        <v>13</v>
      </c>
      <c r="H751">
        <v>0.04</v>
      </c>
      <c r="I751" s="1">
        <v>0.52</v>
      </c>
      <c r="J751" t="s">
        <v>8356</v>
      </c>
      <c r="K751">
        <f t="shared" ref="K751:K814" si="1013">SUMIF(E744:E757,"pso.oepc",I744:I757)</f>
        <v>0.53</v>
      </c>
      <c r="L751" t="s">
        <v>28</v>
      </c>
      <c r="M751">
        <f t="shared" si="1011"/>
        <v>14.192307692307692</v>
      </c>
    </row>
    <row r="752" spans="1:13">
      <c r="A752" t="s">
        <v>831</v>
      </c>
      <c r="B752" t="s">
        <v>840</v>
      </c>
      <c r="C752" t="s">
        <v>51</v>
      </c>
      <c r="D752" t="s">
        <v>21</v>
      </c>
      <c r="E752" t="str">
        <f t="shared" si="952"/>
        <v>rmo.opt</v>
      </c>
      <c r="F752" t="s">
        <v>17</v>
      </c>
      <c r="G752">
        <v>27.5</v>
      </c>
      <c r="H752">
        <v>0.04</v>
      </c>
      <c r="I752" s="1">
        <v>1.1000000000000001</v>
      </c>
      <c r="J752" t="s">
        <v>8357</v>
      </c>
      <c r="K752">
        <f t="shared" ref="K752:K815" si="1014">SUMIF(E744:E757,"rmo.oepc",I744:I757)</f>
        <v>0.52</v>
      </c>
      <c r="L752" t="s">
        <v>29</v>
      </c>
      <c r="M752">
        <f t="shared" si="1011"/>
        <v>23.407407407407408</v>
      </c>
    </row>
    <row r="753" spans="1:13">
      <c r="A753" t="s">
        <v>832</v>
      </c>
      <c r="B753" t="s">
        <v>840</v>
      </c>
      <c r="C753" t="s">
        <v>55</v>
      </c>
      <c r="D753" t="s">
        <v>56</v>
      </c>
      <c r="E753" t="str">
        <f t="shared" si="952"/>
        <v>sc.none</v>
      </c>
      <c r="F753" t="s">
        <v>24</v>
      </c>
      <c r="I753" s="1">
        <v>0.04</v>
      </c>
      <c r="J753" t="s">
        <v>8358</v>
      </c>
      <c r="K753">
        <f t="shared" ref="K753:K816" si="1015">SUMIF(E744:E757,"power.oepc",I744:I757)</f>
        <v>0.54</v>
      </c>
    </row>
    <row r="754" spans="1:13">
      <c r="A754" t="s">
        <v>833</v>
      </c>
      <c r="B754" t="s">
        <v>840</v>
      </c>
      <c r="C754" t="s">
        <v>58</v>
      </c>
      <c r="D754" t="s">
        <v>59</v>
      </c>
      <c r="E754" t="str">
        <f t="shared" si="952"/>
        <v>tso.cav11</v>
      </c>
      <c r="F754" t="s">
        <v>17</v>
      </c>
      <c r="G754">
        <v>228.75</v>
      </c>
      <c r="H754">
        <v>0.04</v>
      </c>
      <c r="I754" s="1">
        <v>9.15</v>
      </c>
      <c r="J754" t="s">
        <v>8359</v>
      </c>
      <c r="K754">
        <f t="shared" ref="K754:K817" si="1016">SUMIF(E744:E757,"tso.opt",I744:I757)</f>
        <v>0.53</v>
      </c>
      <c r="L754" t="s">
        <v>30</v>
      </c>
      <c r="M754">
        <f t="shared" ref="M754:M817" si="1017">K746/K754</f>
        <v>14.169811320754716</v>
      </c>
    </row>
    <row r="755" spans="1:13">
      <c r="A755" t="s">
        <v>834</v>
      </c>
      <c r="B755" t="s">
        <v>840</v>
      </c>
      <c r="C755" t="s">
        <v>58</v>
      </c>
      <c r="D755" t="s">
        <v>16</v>
      </c>
      <c r="E755" t="str">
        <f t="shared" si="952"/>
        <v>tso.full</v>
      </c>
      <c r="F755" t="s">
        <v>17</v>
      </c>
      <c r="G755">
        <v>187.75</v>
      </c>
      <c r="H755">
        <v>0.04</v>
      </c>
      <c r="I755" s="1">
        <v>7.51</v>
      </c>
      <c r="J755" t="s">
        <v>8360</v>
      </c>
      <c r="K755">
        <f t="shared" ref="K755:K818" si="1018">SUMIF(E744:E757,"pso.opt",I744:I757)</f>
        <v>1.04</v>
      </c>
      <c r="L755" t="s">
        <v>33</v>
      </c>
      <c r="M755">
        <f t="shared" si="1017"/>
        <v>8.0480769230769216</v>
      </c>
    </row>
    <row r="756" spans="1:13">
      <c r="A756" t="s">
        <v>835</v>
      </c>
      <c r="B756" t="s">
        <v>840</v>
      </c>
      <c r="C756" t="s">
        <v>58</v>
      </c>
      <c r="D756" t="s">
        <v>19</v>
      </c>
      <c r="E756" t="str">
        <f t="shared" si="952"/>
        <v>tso.oepc</v>
      </c>
      <c r="F756" t="s">
        <v>17</v>
      </c>
      <c r="G756">
        <v>17.75</v>
      </c>
      <c r="H756">
        <v>0.04</v>
      </c>
      <c r="I756" s="1">
        <v>0.71</v>
      </c>
      <c r="J756" t="s">
        <v>8361</v>
      </c>
      <c r="K756">
        <f t="shared" ref="K756:K819" si="1019">SUMIF(E744:E757,"rmo.opt",I744:I757)</f>
        <v>1.1000000000000001</v>
      </c>
      <c r="L756" t="s">
        <v>32</v>
      </c>
      <c r="M756">
        <f t="shared" si="1017"/>
        <v>6.7090909090909081</v>
      </c>
    </row>
    <row r="757" spans="1:13">
      <c r="A757" t="s">
        <v>857</v>
      </c>
      <c r="B757" t="s">
        <v>840</v>
      </c>
      <c r="C757" t="s">
        <v>58</v>
      </c>
      <c r="D757" t="s">
        <v>21</v>
      </c>
      <c r="E757" t="str">
        <f t="shared" si="952"/>
        <v>tso.opt</v>
      </c>
      <c r="F757" t="s">
        <v>17</v>
      </c>
      <c r="G757">
        <v>13.25</v>
      </c>
      <c r="H757">
        <v>0.04</v>
      </c>
      <c r="I757" s="1">
        <v>0.53</v>
      </c>
      <c r="J757" t="s">
        <v>8362</v>
      </c>
      <c r="K757">
        <f t="shared" ref="K757:K820" si="1020">SUMIF(E744:E757,"power.opt",I744:I757)</f>
        <v>0.9</v>
      </c>
      <c r="L757" t="s">
        <v>31</v>
      </c>
      <c r="M757">
        <f t="shared" si="1017"/>
        <v>14.044444444444444</v>
      </c>
    </row>
    <row r="758" spans="1:13">
      <c r="A758" t="s">
        <v>858</v>
      </c>
      <c r="B758" t="s">
        <v>859</v>
      </c>
      <c r="C758" t="s">
        <v>15</v>
      </c>
      <c r="D758" t="s">
        <v>16</v>
      </c>
      <c r="E758" t="str">
        <f t="shared" si="952"/>
        <v>power.full</v>
      </c>
      <c r="F758" t="s">
        <v>17</v>
      </c>
      <c r="G758">
        <v>271.5</v>
      </c>
      <c r="H758">
        <v>0.1</v>
      </c>
      <c r="I758" s="1">
        <v>27.15</v>
      </c>
      <c r="L758" t="s">
        <v>8363</v>
      </c>
      <c r="M758">
        <f t="shared" ref="M758:M821" si="1021">K759/K768</f>
        <v>18</v>
      </c>
    </row>
    <row r="759" spans="1:13">
      <c r="A759" t="s">
        <v>860</v>
      </c>
      <c r="B759" t="s">
        <v>859</v>
      </c>
      <c r="C759" t="s">
        <v>15</v>
      </c>
      <c r="D759" t="s">
        <v>19</v>
      </c>
      <c r="E759" t="str">
        <f t="shared" si="952"/>
        <v>power.oepc</v>
      </c>
      <c r="F759" t="s">
        <v>17</v>
      </c>
      <c r="G759">
        <v>7.4</v>
      </c>
      <c r="H759">
        <v>0.1</v>
      </c>
      <c r="I759" s="1">
        <v>0.74</v>
      </c>
      <c r="J759" t="s">
        <v>8333</v>
      </c>
      <c r="K759">
        <f t="shared" ref="K759:K822" si="1022">SUMIF(E758:E771,"tso.cav11",I758:I771)</f>
        <v>13.86</v>
      </c>
      <c r="L759" t="s">
        <v>8364</v>
      </c>
      <c r="M759">
        <f t="shared" ref="M759:M822" si="1023">K760/K764+K761/K765+K762/K766+K763/K767</f>
        <v>93.327460794127461</v>
      </c>
    </row>
    <row r="760" spans="1:13">
      <c r="A760" t="s">
        <v>861</v>
      </c>
      <c r="B760" t="s">
        <v>859</v>
      </c>
      <c r="C760" t="s">
        <v>15</v>
      </c>
      <c r="D760" t="s">
        <v>21</v>
      </c>
      <c r="E760" t="str">
        <f t="shared" si="952"/>
        <v>power.opt</v>
      </c>
      <c r="F760" t="s">
        <v>17</v>
      </c>
      <c r="G760">
        <v>9.6999999999999993</v>
      </c>
      <c r="H760">
        <v>0.1</v>
      </c>
      <c r="I760" s="1">
        <v>0.97</v>
      </c>
      <c r="J760" t="s">
        <v>8335</v>
      </c>
      <c r="K760">
        <f t="shared" ref="K760:K823" si="1024">SUMIF(E758:E771,"tso.full",I758:I771)</f>
        <v>7.41</v>
      </c>
      <c r="L760" t="s">
        <v>8365</v>
      </c>
      <c r="M760">
        <f t="shared" ref="M760:M823" si="1025">K760/K768+K761/K769+K762/K770+K763/K771</f>
        <v>75.040445985802805</v>
      </c>
    </row>
    <row r="761" spans="1:13">
      <c r="A761" t="s">
        <v>862</v>
      </c>
      <c r="B761" t="s">
        <v>859</v>
      </c>
      <c r="C761" t="s">
        <v>23</v>
      </c>
      <c r="D761" t="s">
        <v>16</v>
      </c>
      <c r="E761" t="str">
        <f t="shared" si="952"/>
        <v>pso.full</v>
      </c>
      <c r="F761" t="s">
        <v>17</v>
      </c>
      <c r="G761">
        <v>153.4</v>
      </c>
      <c r="H761">
        <v>0.1</v>
      </c>
      <c r="I761" s="1">
        <v>15.34</v>
      </c>
      <c r="J761" t="s">
        <v>8336</v>
      </c>
      <c r="K761">
        <f t="shared" ref="K761:K824" si="1026">SUMIF(E758:E771,"pso.full",I758:I771)</f>
        <v>15.34</v>
      </c>
      <c r="L761" t="s">
        <v>8369</v>
      </c>
      <c r="M761">
        <f t="shared" ref="M761:M824" si="1027">K764/K768+K765/K769+K766/K770+K767/K771</f>
        <v>3.3885466660253969</v>
      </c>
    </row>
    <row r="762" spans="1:13">
      <c r="A762" t="s">
        <v>863</v>
      </c>
      <c r="B762" t="s">
        <v>859</v>
      </c>
      <c r="C762" t="s">
        <v>23</v>
      </c>
      <c r="D762" t="s">
        <v>19</v>
      </c>
      <c r="E762" t="str">
        <f t="shared" si="952"/>
        <v>pso.oepc</v>
      </c>
      <c r="F762" t="s">
        <v>17</v>
      </c>
      <c r="G762">
        <v>8.1</v>
      </c>
      <c r="H762">
        <v>0.1</v>
      </c>
      <c r="I762" s="1">
        <v>0.81</v>
      </c>
      <c r="J762" t="s">
        <v>8353</v>
      </c>
      <c r="K762">
        <f t="shared" ref="K762:K825" si="1028">SUMIF(E758:E771,"rmo.full",I758:I771)</f>
        <v>22.75</v>
      </c>
    </row>
    <row r="763" spans="1:13">
      <c r="A763" t="s">
        <v>864</v>
      </c>
      <c r="B763" t="s">
        <v>859</v>
      </c>
      <c r="C763" t="s">
        <v>23</v>
      </c>
      <c r="D763" t="s">
        <v>21</v>
      </c>
      <c r="E763" t="str">
        <f t="shared" si="952"/>
        <v>pso.opt</v>
      </c>
      <c r="F763" t="s">
        <v>17</v>
      </c>
      <c r="G763">
        <v>10</v>
      </c>
      <c r="H763">
        <v>0.1</v>
      </c>
      <c r="I763" s="1">
        <v>1</v>
      </c>
      <c r="J763" t="s">
        <v>8354</v>
      </c>
      <c r="K763">
        <f t="shared" ref="K763:K826" si="1029">SUMIF(E758:E771,"power.full",I758:I771)</f>
        <v>27.15</v>
      </c>
      <c r="L763" t="s">
        <v>26</v>
      </c>
      <c r="M763">
        <f t="shared" ref="M763:M826" si="1030">K760/K764</f>
        <v>9.2624999999999993</v>
      </c>
    </row>
    <row r="764" spans="1:13">
      <c r="A764" t="s">
        <v>827</v>
      </c>
      <c r="B764" t="s">
        <v>859</v>
      </c>
      <c r="C764" t="s">
        <v>51</v>
      </c>
      <c r="D764" t="s">
        <v>16</v>
      </c>
      <c r="E764" t="str">
        <f t="shared" si="952"/>
        <v>rmo.full</v>
      </c>
      <c r="F764" t="s">
        <v>17</v>
      </c>
      <c r="G764">
        <v>227.5</v>
      </c>
      <c r="H764">
        <v>0.1</v>
      </c>
      <c r="I764" s="1">
        <v>22.75</v>
      </c>
      <c r="J764" t="s">
        <v>8355</v>
      </c>
      <c r="K764">
        <f t="shared" ref="K764:K827" si="1031">SUMIF(E758:E771,"tso.oepc",I758:I771)</f>
        <v>0.8</v>
      </c>
      <c r="L764" t="s">
        <v>27</v>
      </c>
      <c r="M764">
        <f t="shared" si="1030"/>
        <v>18.938271604938269</v>
      </c>
    </row>
    <row r="765" spans="1:13">
      <c r="A765" t="s">
        <v>848</v>
      </c>
      <c r="B765" t="s">
        <v>859</v>
      </c>
      <c r="C765" t="s">
        <v>51</v>
      </c>
      <c r="D765" t="s">
        <v>19</v>
      </c>
      <c r="E765" t="str">
        <f t="shared" si="952"/>
        <v>rmo.oepc</v>
      </c>
      <c r="F765" t="s">
        <v>17</v>
      </c>
      <c r="G765">
        <v>8</v>
      </c>
      <c r="H765">
        <v>0.1</v>
      </c>
      <c r="I765" s="1">
        <v>0.8</v>
      </c>
      <c r="J765" t="s">
        <v>8356</v>
      </c>
      <c r="K765">
        <f t="shared" ref="K765:K828" si="1032">SUMIF(E758:E771,"pso.oepc",I758:I771)</f>
        <v>0.81</v>
      </c>
      <c r="L765" t="s">
        <v>28</v>
      </c>
      <c r="M765">
        <f t="shared" si="1030"/>
        <v>28.4375</v>
      </c>
    </row>
    <row r="766" spans="1:13">
      <c r="A766" t="s">
        <v>849</v>
      </c>
      <c r="B766" t="s">
        <v>859</v>
      </c>
      <c r="C766" t="s">
        <v>51</v>
      </c>
      <c r="D766" t="s">
        <v>21</v>
      </c>
      <c r="E766" t="str">
        <f t="shared" si="952"/>
        <v>rmo.opt</v>
      </c>
      <c r="F766" t="s">
        <v>17</v>
      </c>
      <c r="G766">
        <v>10.3</v>
      </c>
      <c r="H766">
        <v>0.1</v>
      </c>
      <c r="I766" s="1">
        <v>1.03</v>
      </c>
      <c r="J766" t="s">
        <v>8357</v>
      </c>
      <c r="K766">
        <f t="shared" ref="K766:K829" si="1033">SUMIF(E758:E771,"rmo.oepc",I758:I771)</f>
        <v>0.8</v>
      </c>
      <c r="L766" t="s">
        <v>29</v>
      </c>
      <c r="M766">
        <f t="shared" si="1030"/>
        <v>36.689189189189186</v>
      </c>
    </row>
    <row r="767" spans="1:13">
      <c r="A767" t="s">
        <v>850</v>
      </c>
      <c r="B767" t="s">
        <v>859</v>
      </c>
      <c r="C767" t="s">
        <v>55</v>
      </c>
      <c r="D767" t="s">
        <v>56</v>
      </c>
      <c r="E767" t="str">
        <f t="shared" si="952"/>
        <v>sc.none</v>
      </c>
      <c r="F767" t="s">
        <v>24</v>
      </c>
      <c r="I767" s="1">
        <v>0.1</v>
      </c>
      <c r="J767" t="s">
        <v>8358</v>
      </c>
      <c r="K767">
        <f t="shared" ref="K767:K830" si="1034">SUMIF(E758:E771,"power.oepc",I758:I771)</f>
        <v>0.74</v>
      </c>
    </row>
    <row r="768" spans="1:13">
      <c r="A768" t="s">
        <v>851</v>
      </c>
      <c r="B768" t="s">
        <v>859</v>
      </c>
      <c r="C768" t="s">
        <v>58</v>
      </c>
      <c r="D768" t="s">
        <v>59</v>
      </c>
      <c r="E768" t="str">
        <f t="shared" si="952"/>
        <v>tso.cav11</v>
      </c>
      <c r="F768" t="s">
        <v>17</v>
      </c>
      <c r="G768">
        <v>138.6</v>
      </c>
      <c r="H768">
        <v>0.1</v>
      </c>
      <c r="I768" s="1">
        <v>13.86</v>
      </c>
      <c r="J768" t="s">
        <v>8359</v>
      </c>
      <c r="K768">
        <f t="shared" ref="K768:K831" si="1035">SUMIF(E758:E771,"tso.opt",I758:I771)</f>
        <v>0.77</v>
      </c>
      <c r="L768" t="s">
        <v>30</v>
      </c>
      <c r="M768">
        <f t="shared" ref="M768:M831" si="1036">K760/K768</f>
        <v>9.6233766233766236</v>
      </c>
    </row>
    <row r="769" spans="1:13">
      <c r="A769" t="s">
        <v>852</v>
      </c>
      <c r="B769" t="s">
        <v>859</v>
      </c>
      <c r="C769" t="s">
        <v>58</v>
      </c>
      <c r="D769" t="s">
        <v>16</v>
      </c>
      <c r="E769" t="str">
        <f t="shared" si="952"/>
        <v>tso.full</v>
      </c>
      <c r="F769" t="s">
        <v>17</v>
      </c>
      <c r="G769">
        <v>74.099999999999994</v>
      </c>
      <c r="H769">
        <v>0.1</v>
      </c>
      <c r="I769" s="1">
        <v>7.41</v>
      </c>
      <c r="J769" t="s">
        <v>8360</v>
      </c>
      <c r="K769">
        <f t="shared" ref="K769:K832" si="1037">SUMIF(E758:E771,"pso.opt",I758:I771)</f>
        <v>1</v>
      </c>
      <c r="L769" t="s">
        <v>33</v>
      </c>
      <c r="M769">
        <f t="shared" si="1036"/>
        <v>15.34</v>
      </c>
    </row>
    <row r="770" spans="1:13">
      <c r="A770" t="s">
        <v>853</v>
      </c>
      <c r="B770" t="s">
        <v>859</v>
      </c>
      <c r="C770" t="s">
        <v>58</v>
      </c>
      <c r="D770" t="s">
        <v>19</v>
      </c>
      <c r="E770" t="str">
        <f t="shared" si="952"/>
        <v>tso.oepc</v>
      </c>
      <c r="F770" t="s">
        <v>17</v>
      </c>
      <c r="G770">
        <v>8</v>
      </c>
      <c r="H770">
        <v>0.1</v>
      </c>
      <c r="I770" s="1">
        <v>0.8</v>
      </c>
      <c r="J770" t="s">
        <v>8361</v>
      </c>
      <c r="K770">
        <f t="shared" ref="K770:K833" si="1038">SUMIF(E758:E771,"rmo.opt",I758:I771)</f>
        <v>1.03</v>
      </c>
      <c r="L770" t="s">
        <v>32</v>
      </c>
      <c r="M770">
        <f t="shared" si="1036"/>
        <v>22.087378640776699</v>
      </c>
    </row>
    <row r="771" spans="1:13">
      <c r="A771" t="s">
        <v>854</v>
      </c>
      <c r="B771" t="s">
        <v>859</v>
      </c>
      <c r="C771" t="s">
        <v>58</v>
      </c>
      <c r="D771" t="s">
        <v>21</v>
      </c>
      <c r="E771" t="str">
        <f t="shared" ref="E771:E834" si="1039">CONCATENATE(C771,".",D771)</f>
        <v>tso.opt</v>
      </c>
      <c r="F771" t="s">
        <v>17</v>
      </c>
      <c r="G771">
        <v>7.7</v>
      </c>
      <c r="H771">
        <v>0.1</v>
      </c>
      <c r="I771" s="1">
        <v>0.77</v>
      </c>
      <c r="J771" t="s">
        <v>8362</v>
      </c>
      <c r="K771">
        <f t="shared" ref="K771:K834" si="1040">SUMIF(E758:E771,"power.opt",I758:I771)</f>
        <v>0.97</v>
      </c>
      <c r="L771" t="s">
        <v>31</v>
      </c>
      <c r="M771">
        <f t="shared" si="1036"/>
        <v>27.989690721649485</v>
      </c>
    </row>
    <row r="772" spans="1:13">
      <c r="A772" t="s">
        <v>855</v>
      </c>
      <c r="B772" t="s">
        <v>856</v>
      </c>
      <c r="C772" t="s">
        <v>15</v>
      </c>
      <c r="D772" t="s">
        <v>16</v>
      </c>
      <c r="E772" t="str">
        <f t="shared" si="1039"/>
        <v>power.full</v>
      </c>
      <c r="F772" t="s">
        <v>17</v>
      </c>
      <c r="G772">
        <v>220.142857142857</v>
      </c>
      <c r="H772">
        <v>7.0000000000000007E-2</v>
      </c>
      <c r="I772" s="1">
        <v>15.41</v>
      </c>
      <c r="L772" t="s">
        <v>8363</v>
      </c>
      <c r="M772">
        <f t="shared" ref="M772:M835" si="1041">K773/K782</f>
        <v>13.569343065693429</v>
      </c>
    </row>
    <row r="773" spans="1:13">
      <c r="A773" t="s">
        <v>878</v>
      </c>
      <c r="B773" t="s">
        <v>856</v>
      </c>
      <c r="C773" t="s">
        <v>15</v>
      </c>
      <c r="D773" t="s">
        <v>19</v>
      </c>
      <c r="E773" t="str">
        <f t="shared" si="1039"/>
        <v>power.oepc</v>
      </c>
      <c r="F773" t="s">
        <v>17</v>
      </c>
      <c r="G773">
        <v>10</v>
      </c>
      <c r="H773">
        <v>7.0000000000000007E-2</v>
      </c>
      <c r="I773" s="1">
        <v>0.7</v>
      </c>
      <c r="J773" t="s">
        <v>8333</v>
      </c>
      <c r="K773">
        <f t="shared" ref="K773:K836" si="1042">SUMIF(E772:E785,"tso.cav11",I772:I785)</f>
        <v>18.59</v>
      </c>
      <c r="L773" t="s">
        <v>8364</v>
      </c>
      <c r="M773">
        <f t="shared" ref="M773:M836" si="1043">K774/K778+K775/K779+K776/K780+K777/K781</f>
        <v>69.85193029648299</v>
      </c>
    </row>
    <row r="774" spans="1:13">
      <c r="A774" t="s">
        <v>879</v>
      </c>
      <c r="B774" t="s">
        <v>856</v>
      </c>
      <c r="C774" t="s">
        <v>15</v>
      </c>
      <c r="D774" t="s">
        <v>21</v>
      </c>
      <c r="E774" t="str">
        <f t="shared" si="1039"/>
        <v>power.opt</v>
      </c>
      <c r="F774" t="s">
        <v>17</v>
      </c>
      <c r="G774">
        <v>13.285714285714301</v>
      </c>
      <c r="H774">
        <v>7.0000000000000007E-2</v>
      </c>
      <c r="I774" s="1">
        <v>0.93</v>
      </c>
      <c r="J774" t="s">
        <v>8335</v>
      </c>
      <c r="K774">
        <f t="shared" ref="K774:K837" si="1044">SUMIF(E772:E785,"tso.full",I772:I785)</f>
        <v>5.59</v>
      </c>
      <c r="L774" t="s">
        <v>8365</v>
      </c>
      <c r="M774">
        <f t="shared" ref="M774:M837" si="1045">K774/K782+K775/K783+K776/K784+K777/K785</f>
        <v>64.116208784691992</v>
      </c>
    </row>
    <row r="775" spans="1:13">
      <c r="A775" t="s">
        <v>880</v>
      </c>
      <c r="B775" t="s">
        <v>856</v>
      </c>
      <c r="C775" t="s">
        <v>23</v>
      </c>
      <c r="D775" t="s">
        <v>16</v>
      </c>
      <c r="E775" t="str">
        <f t="shared" si="1039"/>
        <v>pso.full</v>
      </c>
      <c r="F775" t="s">
        <v>17</v>
      </c>
      <c r="G775">
        <v>249.142857142857</v>
      </c>
      <c r="H775">
        <v>7.0000000000000007E-2</v>
      </c>
      <c r="I775" s="1">
        <v>17.440000000000001</v>
      </c>
      <c r="J775" t="s">
        <v>8336</v>
      </c>
      <c r="K775">
        <f t="shared" ref="K775:K838" si="1046">SUMIF(E772:E785,"pso.full",I772:I785)</f>
        <v>17.440000000000001</v>
      </c>
      <c r="L775" t="s">
        <v>8369</v>
      </c>
      <c r="M775">
        <f t="shared" ref="M775:M838" si="1047">K778/K782+K779/K783+K780/K784+K781/K785</f>
        <v>3.5128560700605109</v>
      </c>
    </row>
    <row r="776" spans="1:13">
      <c r="A776" t="s">
        <v>881</v>
      </c>
      <c r="B776" t="s">
        <v>856</v>
      </c>
      <c r="C776" t="s">
        <v>23</v>
      </c>
      <c r="D776" t="s">
        <v>19</v>
      </c>
      <c r="E776" t="str">
        <f t="shared" si="1039"/>
        <v>pso.oepc</v>
      </c>
      <c r="F776" t="s">
        <v>17</v>
      </c>
      <c r="G776">
        <v>11.8571428571429</v>
      </c>
      <c r="H776">
        <v>7.0000000000000007E-2</v>
      </c>
      <c r="I776" s="1">
        <v>0.83</v>
      </c>
      <c r="J776" t="s">
        <v>8353</v>
      </c>
      <c r="K776">
        <f t="shared" ref="K776:K839" si="1048">SUMIF(E772:E785,"rmo.full",I772:I785)</f>
        <v>20.67</v>
      </c>
    </row>
    <row r="777" spans="1:13">
      <c r="A777" t="s">
        <v>882</v>
      </c>
      <c r="B777" t="s">
        <v>856</v>
      </c>
      <c r="C777" t="s">
        <v>23</v>
      </c>
      <c r="D777" t="s">
        <v>21</v>
      </c>
      <c r="E777" t="str">
        <f t="shared" si="1039"/>
        <v>pso.opt</v>
      </c>
      <c r="F777" t="s">
        <v>17</v>
      </c>
      <c r="G777">
        <v>9.71428571428571</v>
      </c>
      <c r="H777">
        <v>7.0000000000000007E-2</v>
      </c>
      <c r="I777" s="1">
        <v>0.68</v>
      </c>
      <c r="J777" t="s">
        <v>8354</v>
      </c>
      <c r="K777">
        <f t="shared" ref="K777:K840" si="1049">SUMIF(E772:E785,"power.full",I772:I785)</f>
        <v>15.41</v>
      </c>
      <c r="L777" t="s">
        <v>26</v>
      </c>
      <c r="M777">
        <f t="shared" ref="M777:M840" si="1050">K774/K778</f>
        <v>5.9468085106382977</v>
      </c>
    </row>
    <row r="778" spans="1:13">
      <c r="A778" t="s">
        <v>883</v>
      </c>
      <c r="B778" t="s">
        <v>856</v>
      </c>
      <c r="C778" t="s">
        <v>51</v>
      </c>
      <c r="D778" t="s">
        <v>16</v>
      </c>
      <c r="E778" t="str">
        <f t="shared" si="1039"/>
        <v>rmo.full</v>
      </c>
      <c r="F778" t="s">
        <v>17</v>
      </c>
      <c r="G778">
        <v>295.28571428571399</v>
      </c>
      <c r="H778">
        <v>7.0000000000000007E-2</v>
      </c>
      <c r="I778" s="1">
        <v>20.67</v>
      </c>
      <c r="J778" t="s">
        <v>8355</v>
      </c>
      <c r="K778">
        <f t="shared" ref="K778:K841" si="1051">SUMIF(E772:E785,"tso.oepc",I772:I785)</f>
        <v>0.94</v>
      </c>
      <c r="L778" t="s">
        <v>27</v>
      </c>
      <c r="M778">
        <f t="shared" si="1050"/>
        <v>21.012048192771086</v>
      </c>
    </row>
    <row r="779" spans="1:13">
      <c r="A779" t="s">
        <v>846</v>
      </c>
      <c r="B779" t="s">
        <v>856</v>
      </c>
      <c r="C779" t="s">
        <v>51</v>
      </c>
      <c r="D779" t="s">
        <v>19</v>
      </c>
      <c r="E779" t="str">
        <f t="shared" si="1039"/>
        <v>rmo.oepc</v>
      </c>
      <c r="F779" t="s">
        <v>17</v>
      </c>
      <c r="G779">
        <v>14.1428571428571</v>
      </c>
      <c r="H779">
        <v>7.0000000000000007E-2</v>
      </c>
      <c r="I779" s="1">
        <v>0.99</v>
      </c>
      <c r="J779" t="s">
        <v>8356</v>
      </c>
      <c r="K779">
        <f t="shared" ref="K779:K842" si="1052">SUMIF(E772:E785,"pso.oepc",I772:I785)</f>
        <v>0.83</v>
      </c>
      <c r="L779" t="s">
        <v>28</v>
      </c>
      <c r="M779">
        <f t="shared" si="1050"/>
        <v>20.878787878787882</v>
      </c>
    </row>
    <row r="780" spans="1:13">
      <c r="A780" t="s">
        <v>847</v>
      </c>
      <c r="B780" t="s">
        <v>856</v>
      </c>
      <c r="C780" t="s">
        <v>51</v>
      </c>
      <c r="D780" t="s">
        <v>21</v>
      </c>
      <c r="E780" t="str">
        <f t="shared" si="1039"/>
        <v>rmo.opt</v>
      </c>
      <c r="F780" t="s">
        <v>17</v>
      </c>
      <c r="G780">
        <v>16.571428571428601</v>
      </c>
      <c r="H780">
        <v>7.0000000000000007E-2</v>
      </c>
      <c r="I780" s="1">
        <v>1.1599999999999999</v>
      </c>
      <c r="J780" t="s">
        <v>8357</v>
      </c>
      <c r="K780">
        <f t="shared" ref="K780:K843" si="1053">SUMIF(E772:E785,"rmo.oepc",I772:I785)</f>
        <v>0.99</v>
      </c>
      <c r="L780" t="s">
        <v>29</v>
      </c>
      <c r="M780">
        <f t="shared" si="1050"/>
        <v>22.014285714285716</v>
      </c>
    </row>
    <row r="781" spans="1:13">
      <c r="A781" t="s">
        <v>869</v>
      </c>
      <c r="B781" t="s">
        <v>856</v>
      </c>
      <c r="C781" t="s">
        <v>55</v>
      </c>
      <c r="D781" t="s">
        <v>56</v>
      </c>
      <c r="E781" t="str">
        <f t="shared" si="1039"/>
        <v>sc.none</v>
      </c>
      <c r="F781" t="s">
        <v>24</v>
      </c>
      <c r="I781" s="1">
        <v>7.0000000000000007E-2</v>
      </c>
      <c r="J781" t="s">
        <v>8358</v>
      </c>
      <c r="K781">
        <f t="shared" ref="K781:K844" si="1054">SUMIF(E772:E785,"power.oepc",I772:I785)</f>
        <v>0.7</v>
      </c>
    </row>
    <row r="782" spans="1:13">
      <c r="A782" t="s">
        <v>870</v>
      </c>
      <c r="B782" t="s">
        <v>856</v>
      </c>
      <c r="C782" t="s">
        <v>58</v>
      </c>
      <c r="D782" t="s">
        <v>59</v>
      </c>
      <c r="E782" t="str">
        <f t="shared" si="1039"/>
        <v>tso.cav11</v>
      </c>
      <c r="F782" t="s">
        <v>17</v>
      </c>
      <c r="G782">
        <v>265.57142857142901</v>
      </c>
      <c r="H782">
        <v>7.0000000000000007E-2</v>
      </c>
      <c r="I782" s="1">
        <v>18.59</v>
      </c>
      <c r="J782" t="s">
        <v>8359</v>
      </c>
      <c r="K782">
        <f t="shared" ref="K782:K845" si="1055">SUMIF(E772:E785,"tso.opt",I772:I785)</f>
        <v>1.37</v>
      </c>
      <c r="L782" t="s">
        <v>30</v>
      </c>
      <c r="M782">
        <f t="shared" ref="M782:M845" si="1056">K774/K782</f>
        <v>4.0802919708029197</v>
      </c>
    </row>
    <row r="783" spans="1:13">
      <c r="A783" t="s">
        <v>871</v>
      </c>
      <c r="B783" t="s">
        <v>856</v>
      </c>
      <c r="C783" t="s">
        <v>58</v>
      </c>
      <c r="D783" t="s">
        <v>16</v>
      </c>
      <c r="E783" t="str">
        <f t="shared" si="1039"/>
        <v>tso.full</v>
      </c>
      <c r="F783" t="s">
        <v>17</v>
      </c>
      <c r="G783">
        <v>79.857142857142804</v>
      </c>
      <c r="H783">
        <v>7.0000000000000007E-2</v>
      </c>
      <c r="I783" s="1">
        <v>5.59</v>
      </c>
      <c r="J783" t="s">
        <v>8360</v>
      </c>
      <c r="K783">
        <f t="shared" ref="K783:K846" si="1057">SUMIF(E772:E785,"pso.opt",I772:I785)</f>
        <v>0.68</v>
      </c>
      <c r="L783" t="s">
        <v>33</v>
      </c>
      <c r="M783">
        <f t="shared" si="1056"/>
        <v>25.647058823529413</v>
      </c>
    </row>
    <row r="784" spans="1:13">
      <c r="A784" t="s">
        <v>872</v>
      </c>
      <c r="B784" t="s">
        <v>856</v>
      </c>
      <c r="C784" t="s">
        <v>58</v>
      </c>
      <c r="D784" t="s">
        <v>19</v>
      </c>
      <c r="E784" t="str">
        <f t="shared" si="1039"/>
        <v>tso.oepc</v>
      </c>
      <c r="F784" t="s">
        <v>17</v>
      </c>
      <c r="G784">
        <v>13.4285714285714</v>
      </c>
      <c r="H784">
        <v>7.0000000000000007E-2</v>
      </c>
      <c r="I784" s="1">
        <v>0.94</v>
      </c>
      <c r="J784" t="s">
        <v>8361</v>
      </c>
      <c r="K784">
        <f t="shared" ref="K784:K847" si="1058">SUMIF(E772:E785,"rmo.opt",I772:I785)</f>
        <v>1.1599999999999999</v>
      </c>
      <c r="L784" t="s">
        <v>32</v>
      </c>
      <c r="M784">
        <f t="shared" si="1056"/>
        <v>17.818965517241381</v>
      </c>
    </row>
    <row r="785" spans="1:13">
      <c r="A785" t="s">
        <v>873</v>
      </c>
      <c r="B785" t="s">
        <v>856</v>
      </c>
      <c r="C785" t="s">
        <v>58</v>
      </c>
      <c r="D785" t="s">
        <v>21</v>
      </c>
      <c r="E785" t="str">
        <f t="shared" si="1039"/>
        <v>tso.opt</v>
      </c>
      <c r="F785" t="s">
        <v>17</v>
      </c>
      <c r="G785">
        <v>19.571428571428601</v>
      </c>
      <c r="H785">
        <v>7.0000000000000007E-2</v>
      </c>
      <c r="I785" s="1">
        <v>1.37</v>
      </c>
      <c r="J785" t="s">
        <v>8362</v>
      </c>
      <c r="K785">
        <f t="shared" ref="K785:K848" si="1059">SUMIF(E772:E785,"power.opt",I772:I785)</f>
        <v>0.93</v>
      </c>
      <c r="L785" t="s">
        <v>31</v>
      </c>
      <c r="M785">
        <f t="shared" si="1056"/>
        <v>16.56989247311828</v>
      </c>
    </row>
    <row r="786" spans="1:13">
      <c r="A786" t="s">
        <v>874</v>
      </c>
      <c r="B786" t="s">
        <v>875</v>
      </c>
      <c r="C786" t="s">
        <v>15</v>
      </c>
      <c r="D786" t="s">
        <v>16</v>
      </c>
      <c r="E786" t="str">
        <f t="shared" si="1039"/>
        <v>power.full</v>
      </c>
      <c r="F786" t="s">
        <v>17</v>
      </c>
      <c r="G786">
        <v>248.363636363636</v>
      </c>
      <c r="H786">
        <v>0.11</v>
      </c>
      <c r="I786" s="1">
        <v>27.32</v>
      </c>
      <c r="L786" t="s">
        <v>8363</v>
      </c>
      <c r="M786">
        <f t="shared" ref="M786:M849" si="1060">K787/K796</f>
        <v>17.205128205128204</v>
      </c>
    </row>
    <row r="787" spans="1:13">
      <c r="A787" t="s">
        <v>876</v>
      </c>
      <c r="B787" t="s">
        <v>875</v>
      </c>
      <c r="C787" t="s">
        <v>15</v>
      </c>
      <c r="D787" t="s">
        <v>19</v>
      </c>
      <c r="E787" t="str">
        <f t="shared" si="1039"/>
        <v>power.oepc</v>
      </c>
      <c r="F787" t="s">
        <v>17</v>
      </c>
      <c r="G787">
        <v>8.0909090909090899</v>
      </c>
      <c r="H787">
        <v>0.11</v>
      </c>
      <c r="I787" s="1">
        <v>0.89</v>
      </c>
      <c r="J787" t="s">
        <v>8333</v>
      </c>
      <c r="K787">
        <f t="shared" ref="K787:K850" si="1061">SUMIF(E786:E799,"tso.cav11",I786:I799)</f>
        <v>13.42</v>
      </c>
      <c r="L787" t="s">
        <v>8364</v>
      </c>
      <c r="M787">
        <f t="shared" ref="M787:M850" si="1062">K788/K792+K789/K793+K790/K794+K791/K795</f>
        <v>90.03855272207332</v>
      </c>
    </row>
    <row r="788" spans="1:13">
      <c r="A788" t="s">
        <v>877</v>
      </c>
      <c r="B788" t="s">
        <v>875</v>
      </c>
      <c r="C788" t="s">
        <v>15</v>
      </c>
      <c r="D788" t="s">
        <v>21</v>
      </c>
      <c r="E788" t="str">
        <f t="shared" si="1039"/>
        <v>power.opt</v>
      </c>
      <c r="F788" t="s">
        <v>17</v>
      </c>
      <c r="G788">
        <v>9.3636363636363598</v>
      </c>
      <c r="H788">
        <v>0.11</v>
      </c>
      <c r="I788" s="1">
        <v>1.03</v>
      </c>
      <c r="J788" t="s">
        <v>8335</v>
      </c>
      <c r="K788">
        <f t="shared" ref="K788:K851" si="1063">SUMIF(E786:E799,"tso.full",I786:I799)</f>
        <v>5.71</v>
      </c>
      <c r="L788" t="s">
        <v>8365</v>
      </c>
      <c r="M788">
        <f t="shared" ref="M788:M851" si="1064">K788/K796+K789/K797+K790/K798+K791/K799</f>
        <v>70.611115556503904</v>
      </c>
    </row>
    <row r="789" spans="1:13">
      <c r="A789" t="s">
        <v>899</v>
      </c>
      <c r="B789" t="s">
        <v>875</v>
      </c>
      <c r="C789" t="s">
        <v>23</v>
      </c>
      <c r="D789" t="s">
        <v>16</v>
      </c>
      <c r="E789" t="str">
        <f t="shared" si="1039"/>
        <v>pso.full</v>
      </c>
      <c r="F789" t="s">
        <v>17</v>
      </c>
      <c r="G789">
        <v>196.727272727273</v>
      </c>
      <c r="H789">
        <v>0.11</v>
      </c>
      <c r="I789" s="1">
        <v>21.64</v>
      </c>
      <c r="J789" t="s">
        <v>8336</v>
      </c>
      <c r="K789">
        <f t="shared" ref="K789:K852" si="1065">SUMIF(E786:E799,"pso.full",I786:I799)</f>
        <v>21.64</v>
      </c>
      <c r="L789" t="s">
        <v>8369</v>
      </c>
      <c r="M789">
        <f t="shared" ref="M789:M852" si="1066">K792/K796+K793/K797+K794/K798+K795/K799</f>
        <v>3.142008072833316</v>
      </c>
    </row>
    <row r="790" spans="1:13">
      <c r="A790" t="s">
        <v>900</v>
      </c>
      <c r="B790" t="s">
        <v>875</v>
      </c>
      <c r="C790" t="s">
        <v>23</v>
      </c>
      <c r="D790" t="s">
        <v>19</v>
      </c>
      <c r="E790" t="str">
        <f t="shared" si="1039"/>
        <v>pso.oepc</v>
      </c>
      <c r="F790" t="s">
        <v>17</v>
      </c>
      <c r="G790">
        <v>7.3636363636363598</v>
      </c>
      <c r="H790">
        <v>0.11</v>
      </c>
      <c r="I790" s="1">
        <v>0.81</v>
      </c>
      <c r="J790" t="s">
        <v>8353</v>
      </c>
      <c r="K790">
        <f t="shared" ref="K790:K853" si="1067">SUMIF(E786:E799,"rmo.full",I786:I799)</f>
        <v>18.7</v>
      </c>
    </row>
    <row r="791" spans="1:13">
      <c r="A791" t="s">
        <v>901</v>
      </c>
      <c r="B791" t="s">
        <v>875</v>
      </c>
      <c r="C791" t="s">
        <v>23</v>
      </c>
      <c r="D791" t="s">
        <v>21</v>
      </c>
      <c r="E791" t="str">
        <f t="shared" si="1039"/>
        <v>pso.opt</v>
      </c>
      <c r="F791" t="s">
        <v>17</v>
      </c>
      <c r="G791">
        <v>8.2727272727272698</v>
      </c>
      <c r="H791">
        <v>0.11</v>
      </c>
      <c r="I791" s="1">
        <v>0.91</v>
      </c>
      <c r="J791" t="s">
        <v>8354</v>
      </c>
      <c r="K791">
        <f t="shared" ref="K791:K854" si="1068">SUMIF(E786:E799,"power.full",I786:I799)</f>
        <v>27.32</v>
      </c>
      <c r="L791" t="s">
        <v>26</v>
      </c>
      <c r="M791">
        <f t="shared" ref="M791:M854" si="1069">K788/K792</f>
        <v>8.6515151515151505</v>
      </c>
    </row>
    <row r="792" spans="1:13">
      <c r="A792" t="s">
        <v>902</v>
      </c>
      <c r="B792" t="s">
        <v>875</v>
      </c>
      <c r="C792" t="s">
        <v>51</v>
      </c>
      <c r="D792" t="s">
        <v>16</v>
      </c>
      <c r="E792" t="str">
        <f t="shared" si="1039"/>
        <v>rmo.full</v>
      </c>
      <c r="F792" t="s">
        <v>17</v>
      </c>
      <c r="G792">
        <v>170</v>
      </c>
      <c r="H792">
        <v>0.11</v>
      </c>
      <c r="I792" s="1">
        <v>18.7</v>
      </c>
      <c r="J792" t="s">
        <v>8355</v>
      </c>
      <c r="K792">
        <f t="shared" ref="K792:K855" si="1070">SUMIF(E786:E799,"tso.oepc",I786:I799)</f>
        <v>0.66</v>
      </c>
      <c r="L792" t="s">
        <v>27</v>
      </c>
      <c r="M792">
        <f t="shared" si="1069"/>
        <v>26.716049382716047</v>
      </c>
    </row>
    <row r="793" spans="1:13">
      <c r="A793" t="s">
        <v>865</v>
      </c>
      <c r="B793" t="s">
        <v>875</v>
      </c>
      <c r="C793" t="s">
        <v>51</v>
      </c>
      <c r="D793" t="s">
        <v>19</v>
      </c>
      <c r="E793" t="str">
        <f t="shared" si="1039"/>
        <v>rmo.oepc</v>
      </c>
      <c r="F793" t="s">
        <v>17</v>
      </c>
      <c r="G793">
        <v>7.0909090909090899</v>
      </c>
      <c r="H793">
        <v>0.11</v>
      </c>
      <c r="I793" s="1">
        <v>0.78</v>
      </c>
      <c r="J793" t="s">
        <v>8356</v>
      </c>
      <c r="K793">
        <f t="shared" ref="K793:K856" si="1071">SUMIF(E786:E799,"pso.oepc",I786:I799)</f>
        <v>0.81</v>
      </c>
      <c r="L793" t="s">
        <v>28</v>
      </c>
      <c r="M793">
        <f t="shared" si="1069"/>
        <v>23.974358974358971</v>
      </c>
    </row>
    <row r="794" spans="1:13">
      <c r="A794" t="s">
        <v>866</v>
      </c>
      <c r="B794" t="s">
        <v>875</v>
      </c>
      <c r="C794" t="s">
        <v>51</v>
      </c>
      <c r="D794" t="s">
        <v>21</v>
      </c>
      <c r="E794" t="str">
        <f t="shared" si="1039"/>
        <v>rmo.opt</v>
      </c>
      <c r="F794" t="s">
        <v>17</v>
      </c>
      <c r="G794">
        <v>13.090909090909101</v>
      </c>
      <c r="H794">
        <v>0.11</v>
      </c>
      <c r="I794" s="1">
        <v>1.44</v>
      </c>
      <c r="J794" t="s">
        <v>8357</v>
      </c>
      <c r="K794">
        <f t="shared" ref="K794:K857" si="1072">SUMIF(E786:E799,"rmo.oepc",I786:I799)</f>
        <v>0.78</v>
      </c>
      <c r="L794" t="s">
        <v>29</v>
      </c>
      <c r="M794">
        <f t="shared" si="1069"/>
        <v>30.696629213483146</v>
      </c>
    </row>
    <row r="795" spans="1:13">
      <c r="A795" t="s">
        <v>867</v>
      </c>
      <c r="B795" t="s">
        <v>875</v>
      </c>
      <c r="C795" t="s">
        <v>55</v>
      </c>
      <c r="D795" t="s">
        <v>56</v>
      </c>
      <c r="E795" t="str">
        <f t="shared" si="1039"/>
        <v>sc.none</v>
      </c>
      <c r="F795" t="s">
        <v>24</v>
      </c>
      <c r="I795" s="1">
        <v>0.11</v>
      </c>
      <c r="J795" t="s">
        <v>8358</v>
      </c>
      <c r="K795">
        <f t="shared" ref="K795:K858" si="1073">SUMIF(E786:E799,"power.oepc",I786:I799)</f>
        <v>0.89</v>
      </c>
    </row>
    <row r="796" spans="1:13">
      <c r="A796" t="s">
        <v>868</v>
      </c>
      <c r="B796" t="s">
        <v>875</v>
      </c>
      <c r="C796" t="s">
        <v>58</v>
      </c>
      <c r="D796" t="s">
        <v>59</v>
      </c>
      <c r="E796" t="str">
        <f t="shared" si="1039"/>
        <v>tso.cav11</v>
      </c>
      <c r="F796" t="s">
        <v>17</v>
      </c>
      <c r="G796">
        <v>122</v>
      </c>
      <c r="H796">
        <v>0.11</v>
      </c>
      <c r="I796" s="1">
        <v>13.42</v>
      </c>
      <c r="J796" t="s">
        <v>8359</v>
      </c>
      <c r="K796">
        <f t="shared" ref="K796:K859" si="1074">SUMIF(E786:E799,"tso.opt",I786:I799)</f>
        <v>0.78</v>
      </c>
      <c r="L796" t="s">
        <v>30</v>
      </c>
      <c r="M796">
        <f t="shared" ref="M796:M859" si="1075">K788/K796</f>
        <v>7.3205128205128203</v>
      </c>
    </row>
    <row r="797" spans="1:13">
      <c r="A797" t="s">
        <v>890</v>
      </c>
      <c r="B797" t="s">
        <v>875</v>
      </c>
      <c r="C797" t="s">
        <v>58</v>
      </c>
      <c r="D797" t="s">
        <v>16</v>
      </c>
      <c r="E797" t="str">
        <f t="shared" si="1039"/>
        <v>tso.full</v>
      </c>
      <c r="F797" t="s">
        <v>17</v>
      </c>
      <c r="G797">
        <v>51.909090909090899</v>
      </c>
      <c r="H797">
        <v>0.11</v>
      </c>
      <c r="I797" s="1">
        <v>5.71</v>
      </c>
      <c r="J797" t="s">
        <v>8360</v>
      </c>
      <c r="K797">
        <f t="shared" ref="K797:K860" si="1076">SUMIF(E786:E799,"pso.opt",I786:I799)</f>
        <v>0.91</v>
      </c>
      <c r="L797" t="s">
        <v>33</v>
      </c>
      <c r="M797">
        <f t="shared" si="1075"/>
        <v>23.780219780219781</v>
      </c>
    </row>
    <row r="798" spans="1:13">
      <c r="A798" t="s">
        <v>891</v>
      </c>
      <c r="B798" t="s">
        <v>875</v>
      </c>
      <c r="C798" t="s">
        <v>58</v>
      </c>
      <c r="D798" t="s">
        <v>19</v>
      </c>
      <c r="E798" t="str">
        <f t="shared" si="1039"/>
        <v>tso.oepc</v>
      </c>
      <c r="F798" t="s">
        <v>17</v>
      </c>
      <c r="G798">
        <v>6</v>
      </c>
      <c r="H798">
        <v>0.11</v>
      </c>
      <c r="I798" s="1">
        <v>0.66</v>
      </c>
      <c r="J798" t="s">
        <v>8361</v>
      </c>
      <c r="K798">
        <f t="shared" ref="K798:K861" si="1077">SUMIF(E786:E799,"rmo.opt",I786:I799)</f>
        <v>1.44</v>
      </c>
      <c r="L798" t="s">
        <v>32</v>
      </c>
      <c r="M798">
        <f t="shared" si="1075"/>
        <v>12.986111111111111</v>
      </c>
    </row>
    <row r="799" spans="1:13">
      <c r="A799" t="s">
        <v>892</v>
      </c>
      <c r="B799" t="s">
        <v>875</v>
      </c>
      <c r="C799" t="s">
        <v>58</v>
      </c>
      <c r="D799" t="s">
        <v>21</v>
      </c>
      <c r="E799" t="str">
        <f t="shared" si="1039"/>
        <v>tso.opt</v>
      </c>
      <c r="F799" t="s">
        <v>17</v>
      </c>
      <c r="G799">
        <v>7.0909090909090899</v>
      </c>
      <c r="H799">
        <v>0.11</v>
      </c>
      <c r="I799" s="1">
        <v>0.78</v>
      </c>
      <c r="J799" t="s">
        <v>8362</v>
      </c>
      <c r="K799">
        <f t="shared" ref="K799:K862" si="1078">SUMIF(E786:E799,"power.opt",I786:I799)</f>
        <v>1.03</v>
      </c>
      <c r="L799" t="s">
        <v>31</v>
      </c>
      <c r="M799">
        <f t="shared" si="1075"/>
        <v>26.524271844660195</v>
      </c>
    </row>
    <row r="800" spans="1:13">
      <c r="A800" t="s">
        <v>893</v>
      </c>
      <c r="B800" t="s">
        <v>894</v>
      </c>
      <c r="C800" t="s">
        <v>15</v>
      </c>
      <c r="D800" t="s">
        <v>16</v>
      </c>
      <c r="E800" t="str">
        <f t="shared" si="1039"/>
        <v>power.full</v>
      </c>
      <c r="F800" t="s">
        <v>17</v>
      </c>
      <c r="G800">
        <v>299.5</v>
      </c>
      <c r="H800">
        <v>0.06</v>
      </c>
      <c r="I800" s="1">
        <v>17.97</v>
      </c>
      <c r="L800" t="s">
        <v>8363</v>
      </c>
      <c r="M800">
        <f t="shared" ref="M800:M863" si="1079">K801/K810</f>
        <v>15.338461538461539</v>
      </c>
    </row>
    <row r="801" spans="1:13">
      <c r="A801" t="s">
        <v>895</v>
      </c>
      <c r="B801" t="s">
        <v>894</v>
      </c>
      <c r="C801" t="s">
        <v>15</v>
      </c>
      <c r="D801" t="s">
        <v>19</v>
      </c>
      <c r="E801" t="str">
        <f t="shared" si="1039"/>
        <v>power.oepc</v>
      </c>
      <c r="F801" t="s">
        <v>17</v>
      </c>
      <c r="G801">
        <v>11.3333333333333</v>
      </c>
      <c r="H801">
        <v>0.06</v>
      </c>
      <c r="I801" s="1">
        <v>0.68</v>
      </c>
      <c r="J801" t="s">
        <v>8333</v>
      </c>
      <c r="K801">
        <f t="shared" ref="K801:K864" si="1080">SUMIF(E800:E813,"tso.cav11",I800:I813)</f>
        <v>9.9700000000000006</v>
      </c>
      <c r="L801" t="s">
        <v>8364</v>
      </c>
      <c r="M801">
        <f t="shared" ref="M801:M864" si="1081">K802/K806+K803/K807+K804/K808+K805/K809</f>
        <v>59.413403879662965</v>
      </c>
    </row>
    <row r="802" spans="1:13">
      <c r="A802" t="s">
        <v>896</v>
      </c>
      <c r="B802" t="s">
        <v>894</v>
      </c>
      <c r="C802" t="s">
        <v>15</v>
      </c>
      <c r="D802" t="s">
        <v>21</v>
      </c>
      <c r="E802" t="str">
        <f t="shared" si="1039"/>
        <v>power.opt</v>
      </c>
      <c r="F802" t="s">
        <v>17</v>
      </c>
      <c r="G802">
        <v>10.8333333333333</v>
      </c>
      <c r="H802">
        <v>0.06</v>
      </c>
      <c r="I802" s="1">
        <v>0.65</v>
      </c>
      <c r="J802" t="s">
        <v>8335</v>
      </c>
      <c r="K802">
        <f t="shared" ref="K802:K865" si="1082">SUMIF(E800:E813,"tso.full",I800:I813)</f>
        <v>5.98</v>
      </c>
      <c r="L802" t="s">
        <v>8365</v>
      </c>
      <c r="M802">
        <f t="shared" ref="M802:M865" si="1083">K802/K810+K803/K811+K804/K812+K805/K813</f>
        <v>49.733015160022461</v>
      </c>
    </row>
    <row r="803" spans="1:13">
      <c r="A803" t="s">
        <v>897</v>
      </c>
      <c r="B803" t="s">
        <v>894</v>
      </c>
      <c r="C803" t="s">
        <v>23</v>
      </c>
      <c r="D803" t="s">
        <v>16</v>
      </c>
      <c r="E803" t="str">
        <f t="shared" si="1039"/>
        <v>pso.full</v>
      </c>
      <c r="F803" t="s">
        <v>17</v>
      </c>
      <c r="G803">
        <v>94.5</v>
      </c>
      <c r="H803">
        <v>0.06</v>
      </c>
      <c r="I803" s="1">
        <v>5.67</v>
      </c>
      <c r="J803" t="s">
        <v>8336</v>
      </c>
      <c r="K803">
        <f t="shared" ref="K803:K866" si="1084">SUMIF(E800:E813,"pso.full",I800:I813)</f>
        <v>5.67</v>
      </c>
      <c r="L803" t="s">
        <v>8369</v>
      </c>
      <c r="M803">
        <f t="shared" ref="M803:M866" si="1085">K806/K810+K807/K811+K808/K812+K809/K813</f>
        <v>3.4136466939386647</v>
      </c>
    </row>
    <row r="804" spans="1:13">
      <c r="A804" t="s">
        <v>898</v>
      </c>
      <c r="B804" t="s">
        <v>894</v>
      </c>
      <c r="C804" t="s">
        <v>23</v>
      </c>
      <c r="D804" t="s">
        <v>19</v>
      </c>
      <c r="E804" t="str">
        <f t="shared" si="1039"/>
        <v>pso.oepc</v>
      </c>
      <c r="F804" t="s">
        <v>17</v>
      </c>
      <c r="G804">
        <v>11</v>
      </c>
      <c r="H804">
        <v>0.06</v>
      </c>
      <c r="I804" s="1">
        <v>0.66</v>
      </c>
      <c r="J804" t="s">
        <v>8353</v>
      </c>
      <c r="K804">
        <f t="shared" ref="K804:K867" si="1086">SUMIF(E800:E813,"rmo.full",I800:I813)</f>
        <v>11.49</v>
      </c>
    </row>
    <row r="805" spans="1:13">
      <c r="A805" t="s">
        <v>920</v>
      </c>
      <c r="B805" t="s">
        <v>894</v>
      </c>
      <c r="C805" t="s">
        <v>23</v>
      </c>
      <c r="D805" t="s">
        <v>21</v>
      </c>
      <c r="E805" t="str">
        <f t="shared" si="1039"/>
        <v>pso.opt</v>
      </c>
      <c r="F805" t="s">
        <v>17</v>
      </c>
      <c r="G805">
        <v>21</v>
      </c>
      <c r="H805">
        <v>0.06</v>
      </c>
      <c r="I805" s="1">
        <v>1.26</v>
      </c>
      <c r="J805" t="s">
        <v>8354</v>
      </c>
      <c r="K805">
        <f t="shared" ref="K805:K868" si="1087">SUMIF(E800:E813,"power.full",I800:I813)</f>
        <v>17.97</v>
      </c>
      <c r="L805" t="s">
        <v>26</v>
      </c>
      <c r="M805">
        <f t="shared" ref="M805:M868" si="1088">K802/K806</f>
        <v>6.7191011235955056</v>
      </c>
    </row>
    <row r="806" spans="1:13">
      <c r="A806" t="s">
        <v>921</v>
      </c>
      <c r="B806" t="s">
        <v>894</v>
      </c>
      <c r="C806" t="s">
        <v>51</v>
      </c>
      <c r="D806" t="s">
        <v>16</v>
      </c>
      <c r="E806" t="str">
        <f t="shared" si="1039"/>
        <v>rmo.full</v>
      </c>
      <c r="F806" t="s">
        <v>17</v>
      </c>
      <c r="G806">
        <v>191.5</v>
      </c>
      <c r="H806">
        <v>0.06</v>
      </c>
      <c r="I806" s="1">
        <v>11.49</v>
      </c>
      <c r="J806" t="s">
        <v>8355</v>
      </c>
      <c r="K806">
        <f t="shared" ref="K806:K869" si="1089">SUMIF(E800:E813,"tso.oepc",I800:I813)</f>
        <v>0.89</v>
      </c>
      <c r="L806" t="s">
        <v>27</v>
      </c>
      <c r="M806">
        <f t="shared" si="1088"/>
        <v>8.5909090909090899</v>
      </c>
    </row>
    <row r="807" spans="1:13">
      <c r="A807" t="s">
        <v>884</v>
      </c>
      <c r="B807" t="s">
        <v>894</v>
      </c>
      <c r="C807" t="s">
        <v>51</v>
      </c>
      <c r="D807" t="s">
        <v>19</v>
      </c>
      <c r="E807" t="str">
        <f t="shared" si="1039"/>
        <v>rmo.oepc</v>
      </c>
      <c r="F807" t="s">
        <v>17</v>
      </c>
      <c r="G807">
        <v>10.8333333333333</v>
      </c>
      <c r="H807">
        <v>0.06</v>
      </c>
      <c r="I807" s="1">
        <v>0.65</v>
      </c>
      <c r="J807" t="s">
        <v>8356</v>
      </c>
      <c r="K807">
        <f t="shared" ref="K807:K870" si="1090">SUMIF(E800:E813,"pso.oepc",I800:I813)</f>
        <v>0.66</v>
      </c>
      <c r="L807" t="s">
        <v>28</v>
      </c>
      <c r="M807">
        <f t="shared" si="1088"/>
        <v>17.676923076923078</v>
      </c>
    </row>
    <row r="808" spans="1:13">
      <c r="A808" t="s">
        <v>885</v>
      </c>
      <c r="B808" t="s">
        <v>894</v>
      </c>
      <c r="C808" t="s">
        <v>51</v>
      </c>
      <c r="D808" t="s">
        <v>21</v>
      </c>
      <c r="E808" t="str">
        <f t="shared" si="1039"/>
        <v>rmo.opt</v>
      </c>
      <c r="F808" t="s">
        <v>17</v>
      </c>
      <c r="G808">
        <v>22.8333333333333</v>
      </c>
      <c r="H808">
        <v>0.06</v>
      </c>
      <c r="I808" s="1">
        <v>1.37</v>
      </c>
      <c r="J808" t="s">
        <v>8357</v>
      </c>
      <c r="K808">
        <f t="shared" ref="K808:K871" si="1091">SUMIF(E800:E813,"rmo.oepc",I800:I813)</f>
        <v>0.65</v>
      </c>
      <c r="L808" t="s">
        <v>29</v>
      </c>
      <c r="M808">
        <f t="shared" si="1088"/>
        <v>26.42647058823529</v>
      </c>
    </row>
    <row r="809" spans="1:13">
      <c r="A809" t="s">
        <v>886</v>
      </c>
      <c r="B809" t="s">
        <v>894</v>
      </c>
      <c r="C809" t="s">
        <v>55</v>
      </c>
      <c r="D809" t="s">
        <v>56</v>
      </c>
      <c r="E809" t="str">
        <f t="shared" si="1039"/>
        <v>sc.none</v>
      </c>
      <c r="F809" t="s">
        <v>24</v>
      </c>
      <c r="I809" s="1">
        <v>0.06</v>
      </c>
      <c r="J809" t="s">
        <v>8358</v>
      </c>
      <c r="K809">
        <f t="shared" ref="K809:K872" si="1092">SUMIF(E800:E813,"power.oepc",I800:I813)</f>
        <v>0.68</v>
      </c>
    </row>
    <row r="810" spans="1:13">
      <c r="A810" t="s">
        <v>887</v>
      </c>
      <c r="B810" t="s">
        <v>894</v>
      </c>
      <c r="C810" t="s">
        <v>58</v>
      </c>
      <c r="D810" t="s">
        <v>59</v>
      </c>
      <c r="E810" t="str">
        <f t="shared" si="1039"/>
        <v>tso.cav11</v>
      </c>
      <c r="F810" t="s">
        <v>17</v>
      </c>
      <c r="G810">
        <v>166.166666666667</v>
      </c>
      <c r="H810">
        <v>0.06</v>
      </c>
      <c r="I810" s="1">
        <v>9.9700000000000006</v>
      </c>
      <c r="J810" t="s">
        <v>8359</v>
      </c>
      <c r="K810">
        <f t="shared" ref="K810:K873" si="1093">SUMIF(E800:E813,"tso.opt",I800:I813)</f>
        <v>0.65</v>
      </c>
      <c r="L810" t="s">
        <v>30</v>
      </c>
      <c r="M810">
        <f t="shared" ref="M810:M873" si="1094">K802/K810</f>
        <v>9.2000000000000011</v>
      </c>
    </row>
    <row r="811" spans="1:13">
      <c r="A811" t="s">
        <v>888</v>
      </c>
      <c r="B811" t="s">
        <v>894</v>
      </c>
      <c r="C811" t="s">
        <v>58</v>
      </c>
      <c r="D811" t="s">
        <v>16</v>
      </c>
      <c r="E811" t="str">
        <f t="shared" si="1039"/>
        <v>tso.full</v>
      </c>
      <c r="F811" t="s">
        <v>17</v>
      </c>
      <c r="G811">
        <v>99.6666666666667</v>
      </c>
      <c r="H811">
        <v>0.06</v>
      </c>
      <c r="I811" s="1">
        <v>5.98</v>
      </c>
      <c r="J811" t="s">
        <v>8360</v>
      </c>
      <c r="K811">
        <f t="shared" ref="K811:K874" si="1095">SUMIF(E800:E813,"pso.opt",I800:I813)</f>
        <v>1.26</v>
      </c>
      <c r="L811" t="s">
        <v>33</v>
      </c>
      <c r="M811">
        <f t="shared" si="1094"/>
        <v>4.5</v>
      </c>
    </row>
    <row r="812" spans="1:13">
      <c r="A812" t="s">
        <v>889</v>
      </c>
      <c r="B812" t="s">
        <v>894</v>
      </c>
      <c r="C812" t="s">
        <v>58</v>
      </c>
      <c r="D812" t="s">
        <v>19</v>
      </c>
      <c r="E812" t="str">
        <f t="shared" si="1039"/>
        <v>tso.oepc</v>
      </c>
      <c r="F812" t="s">
        <v>17</v>
      </c>
      <c r="G812">
        <v>14.8333333333333</v>
      </c>
      <c r="H812">
        <v>0.06</v>
      </c>
      <c r="I812" s="1">
        <v>0.89</v>
      </c>
      <c r="J812" t="s">
        <v>8361</v>
      </c>
      <c r="K812">
        <f t="shared" ref="K812:K875" si="1096">SUMIF(E800:E813,"rmo.opt",I800:I813)</f>
        <v>1.37</v>
      </c>
      <c r="L812" t="s">
        <v>32</v>
      </c>
      <c r="M812">
        <f t="shared" si="1094"/>
        <v>8.3868613138686126</v>
      </c>
    </row>
    <row r="813" spans="1:13">
      <c r="A813" t="s">
        <v>912</v>
      </c>
      <c r="B813" t="s">
        <v>894</v>
      </c>
      <c r="C813" t="s">
        <v>58</v>
      </c>
      <c r="D813" t="s">
        <v>21</v>
      </c>
      <c r="E813" t="str">
        <f t="shared" si="1039"/>
        <v>tso.opt</v>
      </c>
      <c r="F813" t="s">
        <v>17</v>
      </c>
      <c r="G813">
        <v>10.8333333333333</v>
      </c>
      <c r="H813">
        <v>0.06</v>
      </c>
      <c r="I813" s="1">
        <v>0.65</v>
      </c>
      <c r="J813" t="s">
        <v>8362</v>
      </c>
      <c r="K813">
        <f t="shared" ref="K813:K876" si="1097">SUMIF(E800:E813,"power.opt",I800:I813)</f>
        <v>0.65</v>
      </c>
      <c r="L813" t="s">
        <v>31</v>
      </c>
      <c r="M813">
        <f t="shared" si="1094"/>
        <v>27.646153846153844</v>
      </c>
    </row>
    <row r="814" spans="1:13">
      <c r="A814" t="s">
        <v>913</v>
      </c>
      <c r="B814" t="s">
        <v>914</v>
      </c>
      <c r="C814" t="s">
        <v>15</v>
      </c>
      <c r="D814" t="s">
        <v>16</v>
      </c>
      <c r="E814" t="str">
        <f t="shared" si="1039"/>
        <v>power.full</v>
      </c>
      <c r="F814" t="s">
        <v>17</v>
      </c>
      <c r="G814">
        <v>256.875</v>
      </c>
      <c r="H814">
        <v>0.08</v>
      </c>
      <c r="I814" s="1">
        <v>20.55</v>
      </c>
      <c r="L814" t="s">
        <v>8363</v>
      </c>
      <c r="M814">
        <f t="shared" ref="M814:M877" si="1098">K815/K824</f>
        <v>6</v>
      </c>
    </row>
    <row r="815" spans="1:13">
      <c r="A815" t="s">
        <v>915</v>
      </c>
      <c r="B815" t="s">
        <v>914</v>
      </c>
      <c r="C815" t="s">
        <v>15</v>
      </c>
      <c r="D815" t="s">
        <v>19</v>
      </c>
      <c r="E815" t="str">
        <f t="shared" si="1039"/>
        <v>power.oepc</v>
      </c>
      <c r="F815" t="s">
        <v>17</v>
      </c>
      <c r="G815">
        <v>7.625</v>
      </c>
      <c r="H815">
        <v>0.08</v>
      </c>
      <c r="I815" s="1">
        <v>0.61</v>
      </c>
      <c r="J815" t="s">
        <v>8333</v>
      </c>
      <c r="K815">
        <f t="shared" ref="K815:K878" si="1099">SUMIF(E814:E827,"tso.cav11",I814:I827)</f>
        <v>11.28</v>
      </c>
      <c r="L815" t="s">
        <v>8364</v>
      </c>
      <c r="M815">
        <f t="shared" ref="M815:M878" si="1100">K816/K820+K817/K821+K818/K822+K819/K823</f>
        <v>74.590129677989495</v>
      </c>
    </row>
    <row r="816" spans="1:13">
      <c r="A816" t="s">
        <v>916</v>
      </c>
      <c r="B816" t="s">
        <v>914</v>
      </c>
      <c r="C816" t="s">
        <v>15</v>
      </c>
      <c r="D816" t="s">
        <v>21</v>
      </c>
      <c r="E816" t="str">
        <f t="shared" si="1039"/>
        <v>power.opt</v>
      </c>
      <c r="F816" t="s">
        <v>17</v>
      </c>
      <c r="G816">
        <v>9.125</v>
      </c>
      <c r="H816">
        <v>0.08</v>
      </c>
      <c r="I816" s="1">
        <v>0.73</v>
      </c>
      <c r="J816" t="s">
        <v>8335</v>
      </c>
      <c r="K816">
        <f t="shared" ref="K816:K879" si="1101">SUMIF(E814:E827,"tso.full",I814:I827)</f>
        <v>5.38</v>
      </c>
      <c r="L816" t="s">
        <v>8365</v>
      </c>
      <c r="M816">
        <f t="shared" ref="M816:M879" si="1102">K816/K824+K817/K825+K818/K826+K819/K827</f>
        <v>53.649424096203461</v>
      </c>
    </row>
    <row r="817" spans="1:13">
      <c r="A817" t="s">
        <v>917</v>
      </c>
      <c r="B817" t="s">
        <v>914</v>
      </c>
      <c r="C817" t="s">
        <v>23</v>
      </c>
      <c r="D817" t="s">
        <v>16</v>
      </c>
      <c r="E817" t="str">
        <f t="shared" si="1039"/>
        <v>pso.full</v>
      </c>
      <c r="F817" t="s">
        <v>17</v>
      </c>
      <c r="G817">
        <v>84.875</v>
      </c>
      <c r="H817">
        <v>0.08</v>
      </c>
      <c r="I817" s="1">
        <v>6.79</v>
      </c>
      <c r="J817" t="s">
        <v>8336</v>
      </c>
      <c r="K817">
        <f t="shared" ref="K817:K880" si="1103">SUMIF(E814:E827,"pso.full",I814:I827)</f>
        <v>6.79</v>
      </c>
      <c r="L817" t="s">
        <v>8369</v>
      </c>
      <c r="M817">
        <f t="shared" ref="M817:M880" si="1104">K820/K824+K821/K825+K822/K826+K823/K827</f>
        <v>3.2348520569534855</v>
      </c>
    </row>
    <row r="818" spans="1:13">
      <c r="A818" t="s">
        <v>918</v>
      </c>
      <c r="B818" t="s">
        <v>914</v>
      </c>
      <c r="C818" t="s">
        <v>23</v>
      </c>
      <c r="D818" t="s">
        <v>19</v>
      </c>
      <c r="E818" t="str">
        <f t="shared" si="1039"/>
        <v>pso.oepc</v>
      </c>
      <c r="F818" t="s">
        <v>17</v>
      </c>
      <c r="G818">
        <v>16.25</v>
      </c>
      <c r="H818">
        <v>0.08</v>
      </c>
      <c r="I818" s="1">
        <v>1.3</v>
      </c>
      <c r="J818" t="s">
        <v>8353</v>
      </c>
      <c r="K818">
        <f t="shared" ref="K818:K881" si="1105">SUMIF(E814:E827,"rmo.full",I814:I827)</f>
        <v>16.350000000000001</v>
      </c>
    </row>
    <row r="819" spans="1:13">
      <c r="A819" t="s">
        <v>919</v>
      </c>
      <c r="B819" t="s">
        <v>914</v>
      </c>
      <c r="C819" t="s">
        <v>23</v>
      </c>
      <c r="D819" t="s">
        <v>21</v>
      </c>
      <c r="E819" t="str">
        <f t="shared" si="1039"/>
        <v>pso.opt</v>
      </c>
      <c r="F819" t="s">
        <v>17</v>
      </c>
      <c r="G819">
        <v>13.5</v>
      </c>
      <c r="H819">
        <v>0.08</v>
      </c>
      <c r="I819" s="1">
        <v>1.08</v>
      </c>
      <c r="J819" t="s">
        <v>8354</v>
      </c>
      <c r="K819">
        <f t="shared" ref="K819:K882" si="1106">SUMIF(E814:E827,"power.full",I814:I827)</f>
        <v>20.55</v>
      </c>
      <c r="L819" t="s">
        <v>26</v>
      </c>
      <c r="M819">
        <f t="shared" ref="M819:M882" si="1107">K816/K820</f>
        <v>4.2362204724409445</v>
      </c>
    </row>
    <row r="820" spans="1:13">
      <c r="A820" t="s">
        <v>904</v>
      </c>
      <c r="B820" t="s">
        <v>914</v>
      </c>
      <c r="C820" t="s">
        <v>51</v>
      </c>
      <c r="D820" t="s">
        <v>16</v>
      </c>
      <c r="E820" t="str">
        <f t="shared" si="1039"/>
        <v>rmo.full</v>
      </c>
      <c r="F820" t="s">
        <v>17</v>
      </c>
      <c r="G820">
        <v>204.375</v>
      </c>
      <c r="H820">
        <v>0.08</v>
      </c>
      <c r="I820" s="1">
        <v>16.350000000000001</v>
      </c>
      <c r="J820" t="s">
        <v>8355</v>
      </c>
      <c r="K820">
        <f t="shared" ref="K820:K883" si="1108">SUMIF(E814:E827,"tso.oepc",I814:I827)</f>
        <v>1.27</v>
      </c>
      <c r="L820" t="s">
        <v>27</v>
      </c>
      <c r="M820">
        <f t="shared" si="1107"/>
        <v>5.2230769230769232</v>
      </c>
    </row>
    <row r="821" spans="1:13">
      <c r="A821" t="s">
        <v>905</v>
      </c>
      <c r="B821" t="s">
        <v>914</v>
      </c>
      <c r="C821" t="s">
        <v>51</v>
      </c>
      <c r="D821" t="s">
        <v>19</v>
      </c>
      <c r="E821" t="str">
        <f t="shared" si="1039"/>
        <v>rmo.oepc</v>
      </c>
      <c r="F821" t="s">
        <v>17</v>
      </c>
      <c r="G821">
        <v>6.5</v>
      </c>
      <c r="H821">
        <v>0.08</v>
      </c>
      <c r="I821" s="1">
        <v>0.52</v>
      </c>
      <c r="J821" t="s">
        <v>8356</v>
      </c>
      <c r="K821">
        <f t="shared" ref="K821:K884" si="1109">SUMIF(E814:E827,"pso.oepc",I814:I827)</f>
        <v>1.3</v>
      </c>
      <c r="L821" t="s">
        <v>28</v>
      </c>
      <c r="M821">
        <f t="shared" si="1107"/>
        <v>31.442307692307693</v>
      </c>
    </row>
    <row r="822" spans="1:13">
      <c r="A822" t="s">
        <v>906</v>
      </c>
      <c r="B822" t="s">
        <v>914</v>
      </c>
      <c r="C822" t="s">
        <v>51</v>
      </c>
      <c r="D822" t="s">
        <v>21</v>
      </c>
      <c r="E822" t="str">
        <f t="shared" si="1039"/>
        <v>rmo.opt</v>
      </c>
      <c r="F822" t="s">
        <v>17</v>
      </c>
      <c r="G822">
        <v>12.5</v>
      </c>
      <c r="H822">
        <v>0.08</v>
      </c>
      <c r="I822" s="1">
        <v>1</v>
      </c>
      <c r="J822" t="s">
        <v>8357</v>
      </c>
      <c r="K822">
        <f t="shared" ref="K822:K885" si="1110">SUMIF(E814:E827,"rmo.oepc",I814:I827)</f>
        <v>0.52</v>
      </c>
      <c r="L822" t="s">
        <v>29</v>
      </c>
      <c r="M822">
        <f t="shared" si="1107"/>
        <v>33.688524590163937</v>
      </c>
    </row>
    <row r="823" spans="1:13">
      <c r="A823" t="s">
        <v>907</v>
      </c>
      <c r="B823" t="s">
        <v>914</v>
      </c>
      <c r="C823" t="s">
        <v>55</v>
      </c>
      <c r="D823" t="s">
        <v>56</v>
      </c>
      <c r="E823" t="str">
        <f t="shared" si="1039"/>
        <v>sc.none</v>
      </c>
      <c r="F823" t="s">
        <v>24</v>
      </c>
      <c r="I823" s="1">
        <v>0.08</v>
      </c>
      <c r="J823" t="s">
        <v>8358</v>
      </c>
      <c r="K823">
        <f t="shared" ref="K823:K886" si="1111">SUMIF(E814:E827,"power.oepc",I814:I827)</f>
        <v>0.61</v>
      </c>
    </row>
    <row r="824" spans="1:13">
      <c r="A824" t="s">
        <v>908</v>
      </c>
      <c r="B824" t="s">
        <v>914</v>
      </c>
      <c r="C824" t="s">
        <v>58</v>
      </c>
      <c r="D824" t="s">
        <v>59</v>
      </c>
      <c r="E824" t="str">
        <f t="shared" si="1039"/>
        <v>tso.cav11</v>
      </c>
      <c r="F824" t="s">
        <v>17</v>
      </c>
      <c r="G824">
        <v>141</v>
      </c>
      <c r="H824">
        <v>0.08</v>
      </c>
      <c r="I824" s="1">
        <v>11.28</v>
      </c>
      <c r="J824" t="s">
        <v>8359</v>
      </c>
      <c r="K824">
        <f t="shared" ref="K824:K887" si="1112">SUMIF(E814:E827,"tso.opt",I814:I827)</f>
        <v>1.88</v>
      </c>
      <c r="L824" t="s">
        <v>30</v>
      </c>
      <c r="M824">
        <f t="shared" ref="M824:M887" si="1113">K816/K824</f>
        <v>2.8617021276595747</v>
      </c>
    </row>
    <row r="825" spans="1:13">
      <c r="A825" t="s">
        <v>909</v>
      </c>
      <c r="B825" t="s">
        <v>914</v>
      </c>
      <c r="C825" t="s">
        <v>58</v>
      </c>
      <c r="D825" t="s">
        <v>16</v>
      </c>
      <c r="E825" t="str">
        <f t="shared" si="1039"/>
        <v>tso.full</v>
      </c>
      <c r="F825" t="s">
        <v>17</v>
      </c>
      <c r="G825">
        <v>67.25</v>
      </c>
      <c r="H825">
        <v>0.08</v>
      </c>
      <c r="I825" s="1">
        <v>5.38</v>
      </c>
      <c r="J825" t="s">
        <v>8360</v>
      </c>
      <c r="K825">
        <f t="shared" ref="K825:K888" si="1114">SUMIF(E814:E827,"pso.opt",I814:I827)</f>
        <v>1.08</v>
      </c>
      <c r="L825" t="s">
        <v>33</v>
      </c>
      <c r="M825">
        <f t="shared" si="1113"/>
        <v>6.2870370370370363</v>
      </c>
    </row>
    <row r="826" spans="1:13">
      <c r="A826" t="s">
        <v>910</v>
      </c>
      <c r="B826" t="s">
        <v>914</v>
      </c>
      <c r="C826" t="s">
        <v>58</v>
      </c>
      <c r="D826" t="s">
        <v>19</v>
      </c>
      <c r="E826" t="str">
        <f t="shared" si="1039"/>
        <v>tso.oepc</v>
      </c>
      <c r="F826" t="s">
        <v>17</v>
      </c>
      <c r="G826">
        <v>15.875</v>
      </c>
      <c r="H826">
        <v>0.08</v>
      </c>
      <c r="I826" s="1">
        <v>1.27</v>
      </c>
      <c r="J826" t="s">
        <v>8361</v>
      </c>
      <c r="K826">
        <f t="shared" ref="K826:K889" si="1115">SUMIF(E814:E827,"rmo.opt",I814:I827)</f>
        <v>1</v>
      </c>
      <c r="L826" t="s">
        <v>32</v>
      </c>
      <c r="M826">
        <f t="shared" si="1113"/>
        <v>16.350000000000001</v>
      </c>
    </row>
    <row r="827" spans="1:13">
      <c r="A827" t="s">
        <v>911</v>
      </c>
      <c r="B827" t="s">
        <v>914</v>
      </c>
      <c r="C827" t="s">
        <v>58</v>
      </c>
      <c r="D827" t="s">
        <v>21</v>
      </c>
      <c r="E827" t="str">
        <f t="shared" si="1039"/>
        <v>tso.opt</v>
      </c>
      <c r="F827" t="s">
        <v>17</v>
      </c>
      <c r="G827">
        <v>23.5</v>
      </c>
      <c r="H827">
        <v>0.08</v>
      </c>
      <c r="I827" s="1">
        <v>1.88</v>
      </c>
      <c r="J827" t="s">
        <v>8362</v>
      </c>
      <c r="K827">
        <f t="shared" ref="K827:K890" si="1116">SUMIF(E814:E827,"power.opt",I814:I827)</f>
        <v>0.73</v>
      </c>
      <c r="L827" t="s">
        <v>31</v>
      </c>
      <c r="M827">
        <f t="shared" si="1113"/>
        <v>28.150684931506852</v>
      </c>
    </row>
    <row r="828" spans="1:13">
      <c r="A828" t="s">
        <v>933</v>
      </c>
      <c r="B828" t="s">
        <v>934</v>
      </c>
      <c r="C828" t="s">
        <v>15</v>
      </c>
      <c r="D828" t="s">
        <v>16</v>
      </c>
      <c r="E828" t="str">
        <f t="shared" si="1039"/>
        <v>power.full</v>
      </c>
      <c r="F828" t="s">
        <v>17</v>
      </c>
      <c r="G828">
        <v>464.15384615384602</v>
      </c>
      <c r="H828">
        <v>0.13</v>
      </c>
      <c r="I828" s="1">
        <v>60.34</v>
      </c>
      <c r="L828" t="s">
        <v>8363</v>
      </c>
      <c r="M828">
        <f t="shared" ref="M828:M891" si="1117">K829/K838</f>
        <v>18.806451612903224</v>
      </c>
    </row>
    <row r="829" spans="1:13">
      <c r="A829" t="s">
        <v>935</v>
      </c>
      <c r="B829" t="s">
        <v>934</v>
      </c>
      <c r="C829" t="s">
        <v>15</v>
      </c>
      <c r="D829" t="s">
        <v>19</v>
      </c>
      <c r="E829" t="str">
        <f t="shared" si="1039"/>
        <v>power.oepc</v>
      </c>
      <c r="F829" t="s">
        <v>17</v>
      </c>
      <c r="G829">
        <v>16.923076923076898</v>
      </c>
      <c r="H829">
        <v>0.13</v>
      </c>
      <c r="I829" s="1">
        <v>2.2000000000000002</v>
      </c>
      <c r="J829" t="s">
        <v>8333</v>
      </c>
      <c r="K829">
        <f t="shared" ref="K829:K892" si="1118">SUMIF(E828:E841,"tso.cav11",I828:I841)</f>
        <v>34.979999999999997</v>
      </c>
      <c r="L829" t="s">
        <v>8364</v>
      </c>
      <c r="M829">
        <f t="shared" ref="M829:M892" si="1119">K830/K834+K831/K835+K832/K836+K833/K837</f>
        <v>62.473162036433195</v>
      </c>
    </row>
    <row r="830" spans="1:13">
      <c r="A830" t="s">
        <v>936</v>
      </c>
      <c r="B830" t="s">
        <v>934</v>
      </c>
      <c r="C830" t="s">
        <v>15</v>
      </c>
      <c r="D830" t="s">
        <v>21</v>
      </c>
      <c r="E830" t="str">
        <f t="shared" si="1039"/>
        <v>power.opt</v>
      </c>
      <c r="F830" t="s">
        <v>17</v>
      </c>
      <c r="G830">
        <v>30.076923076923102</v>
      </c>
      <c r="H830">
        <v>0.13</v>
      </c>
      <c r="I830" s="1">
        <v>3.91</v>
      </c>
      <c r="J830" t="s">
        <v>8335</v>
      </c>
      <c r="K830">
        <f t="shared" ref="K830:K893" si="1120">SUMIF(E828:E841,"tso.full",I828:I841)</f>
        <v>8</v>
      </c>
      <c r="L830" t="s">
        <v>8365</v>
      </c>
      <c r="M830">
        <f t="shared" ref="M830:M893" si="1121">K830/K838+K831/K839+K832/K840+K833/K841</f>
        <v>39.037615649995729</v>
      </c>
    </row>
    <row r="831" spans="1:13">
      <c r="A831" t="s">
        <v>937</v>
      </c>
      <c r="B831" t="s">
        <v>934</v>
      </c>
      <c r="C831" t="s">
        <v>23</v>
      </c>
      <c r="D831" t="s">
        <v>16</v>
      </c>
      <c r="E831" t="str">
        <f t="shared" si="1039"/>
        <v>pso.full</v>
      </c>
      <c r="F831" t="s">
        <v>17</v>
      </c>
      <c r="G831">
        <v>68.846153846153797</v>
      </c>
      <c r="H831">
        <v>0.13</v>
      </c>
      <c r="I831" s="1">
        <v>8.9499999999999993</v>
      </c>
      <c r="J831" t="s">
        <v>8336</v>
      </c>
      <c r="K831">
        <f t="shared" ref="K831:K894" si="1122">SUMIF(E828:E841,"pso.full",I828:I841)</f>
        <v>8.9499999999999993</v>
      </c>
      <c r="L831" t="s">
        <v>8369</v>
      </c>
      <c r="M831">
        <f t="shared" ref="M831:M894" si="1123">K834/K838+K835/K839+K836/K840+K837/K841</f>
        <v>2.8754135316573337</v>
      </c>
    </row>
    <row r="832" spans="1:13">
      <c r="A832" t="s">
        <v>938</v>
      </c>
      <c r="B832" t="s">
        <v>934</v>
      </c>
      <c r="C832" t="s">
        <v>23</v>
      </c>
      <c r="D832" t="s">
        <v>19</v>
      </c>
      <c r="E832" t="str">
        <f t="shared" si="1039"/>
        <v>pso.oepc</v>
      </c>
      <c r="F832" t="s">
        <v>17</v>
      </c>
      <c r="G832">
        <v>15.7692307692308</v>
      </c>
      <c r="H832">
        <v>0.13</v>
      </c>
      <c r="I832" s="1">
        <v>2.0499999999999998</v>
      </c>
      <c r="J832" t="s">
        <v>8353</v>
      </c>
      <c r="K832">
        <f t="shared" ref="K832:K895" si="1124">SUMIF(E828:E841,"rmo.full",I828:I841)</f>
        <v>49.58</v>
      </c>
    </row>
    <row r="833" spans="1:13">
      <c r="A833" t="s">
        <v>939</v>
      </c>
      <c r="B833" t="s">
        <v>934</v>
      </c>
      <c r="C833" t="s">
        <v>23</v>
      </c>
      <c r="D833" t="s">
        <v>21</v>
      </c>
      <c r="E833" t="str">
        <f t="shared" si="1039"/>
        <v>pso.opt</v>
      </c>
      <c r="F833" t="s">
        <v>17</v>
      </c>
      <c r="G833">
        <v>23.846153846153801</v>
      </c>
      <c r="H833">
        <v>0.13</v>
      </c>
      <c r="I833" s="1">
        <v>3.1</v>
      </c>
      <c r="J833" t="s">
        <v>8354</v>
      </c>
      <c r="K833">
        <f t="shared" ref="K833:K896" si="1125">SUMIF(E828:E841,"power.full",I828:I841)</f>
        <v>60.34</v>
      </c>
      <c r="L833" t="s">
        <v>26</v>
      </c>
      <c r="M833">
        <f t="shared" ref="M833:M896" si="1126">K830/K834</f>
        <v>4.166666666666667</v>
      </c>
    </row>
    <row r="834" spans="1:13">
      <c r="A834" t="s">
        <v>940</v>
      </c>
      <c r="B834" t="s">
        <v>934</v>
      </c>
      <c r="C834" t="s">
        <v>51</v>
      </c>
      <c r="D834" t="s">
        <v>16</v>
      </c>
      <c r="E834" t="str">
        <f t="shared" si="1039"/>
        <v>rmo.full</v>
      </c>
      <c r="F834" t="s">
        <v>17</v>
      </c>
      <c r="G834">
        <v>381.38461538461502</v>
      </c>
      <c r="H834">
        <v>0.13</v>
      </c>
      <c r="I834" s="1">
        <v>49.58</v>
      </c>
      <c r="J834" t="s">
        <v>8355</v>
      </c>
      <c r="K834">
        <f t="shared" ref="K834:K897" si="1127">SUMIF(E828:E841,"tso.oepc",I828:I841)</f>
        <v>1.92</v>
      </c>
      <c r="L834" t="s">
        <v>27</v>
      </c>
      <c r="M834">
        <f t="shared" si="1126"/>
        <v>4.3658536585365857</v>
      </c>
    </row>
    <row r="835" spans="1:13">
      <c r="A835" t="s">
        <v>903</v>
      </c>
      <c r="B835" t="s">
        <v>934</v>
      </c>
      <c r="C835" t="s">
        <v>51</v>
      </c>
      <c r="D835" t="s">
        <v>19</v>
      </c>
      <c r="E835" t="str">
        <f t="shared" ref="E835:E898" si="1128">CONCATENATE(C835,".",D835)</f>
        <v>rmo.oepc</v>
      </c>
      <c r="F835" t="s">
        <v>17</v>
      </c>
      <c r="G835">
        <v>14.384615384615399</v>
      </c>
      <c r="H835">
        <v>0.13</v>
      </c>
      <c r="I835" s="1">
        <v>1.87</v>
      </c>
      <c r="J835" t="s">
        <v>8356</v>
      </c>
      <c r="K835">
        <f t="shared" ref="K835:K898" si="1129">SUMIF(E828:E841,"pso.oepc",I828:I841)</f>
        <v>2.0499999999999998</v>
      </c>
      <c r="L835" t="s">
        <v>28</v>
      </c>
      <c r="M835">
        <f t="shared" si="1126"/>
        <v>26.513368983957218</v>
      </c>
    </row>
    <row r="836" spans="1:13">
      <c r="A836" t="s">
        <v>924</v>
      </c>
      <c r="B836" t="s">
        <v>934</v>
      </c>
      <c r="C836" t="s">
        <v>51</v>
      </c>
      <c r="D836" t="s">
        <v>21</v>
      </c>
      <c r="E836" t="str">
        <f t="shared" si="1128"/>
        <v>rmo.opt</v>
      </c>
      <c r="F836" t="s">
        <v>17</v>
      </c>
      <c r="G836">
        <v>23.230769230769202</v>
      </c>
      <c r="H836">
        <v>0.13</v>
      </c>
      <c r="I836" s="1">
        <v>3.02</v>
      </c>
      <c r="J836" t="s">
        <v>8357</v>
      </c>
      <c r="K836">
        <f t="shared" ref="K836:K899" si="1130">SUMIF(E828:E841,"rmo.oepc",I828:I841)</f>
        <v>1.87</v>
      </c>
      <c r="L836" t="s">
        <v>29</v>
      </c>
      <c r="M836">
        <f t="shared" si="1126"/>
        <v>27.427272727272726</v>
      </c>
    </row>
    <row r="837" spans="1:13">
      <c r="A837" t="s">
        <v>925</v>
      </c>
      <c r="B837" t="s">
        <v>934</v>
      </c>
      <c r="C837" t="s">
        <v>55</v>
      </c>
      <c r="D837" t="s">
        <v>56</v>
      </c>
      <c r="E837" t="str">
        <f t="shared" si="1128"/>
        <v>sc.none</v>
      </c>
      <c r="F837" t="s">
        <v>24</v>
      </c>
      <c r="I837" s="1">
        <v>0.13</v>
      </c>
      <c r="J837" t="s">
        <v>8358</v>
      </c>
      <c r="K837">
        <f t="shared" ref="K837:K900" si="1131">SUMIF(E828:E841,"power.oepc",I828:I841)</f>
        <v>2.2000000000000002</v>
      </c>
    </row>
    <row r="838" spans="1:13">
      <c r="A838" t="s">
        <v>926</v>
      </c>
      <c r="B838" t="s">
        <v>934</v>
      </c>
      <c r="C838" t="s">
        <v>58</v>
      </c>
      <c r="D838" t="s">
        <v>59</v>
      </c>
      <c r="E838" t="str">
        <f t="shared" si="1128"/>
        <v>tso.cav11</v>
      </c>
      <c r="F838" t="s">
        <v>17</v>
      </c>
      <c r="G838">
        <v>269.07692307692298</v>
      </c>
      <c r="H838">
        <v>0.13</v>
      </c>
      <c r="I838" s="1">
        <v>34.979999999999997</v>
      </c>
      <c r="J838" t="s">
        <v>8359</v>
      </c>
      <c r="K838">
        <f t="shared" ref="K838:K901" si="1132">SUMIF(E828:E841,"tso.opt",I828:I841)</f>
        <v>1.86</v>
      </c>
      <c r="L838" t="s">
        <v>30</v>
      </c>
      <c r="M838">
        <f t="shared" ref="M838:M901" si="1133">K830/K838</f>
        <v>4.301075268817204</v>
      </c>
    </row>
    <row r="839" spans="1:13">
      <c r="A839" t="s">
        <v>927</v>
      </c>
      <c r="B839" t="s">
        <v>934</v>
      </c>
      <c r="C839" t="s">
        <v>58</v>
      </c>
      <c r="D839" t="s">
        <v>16</v>
      </c>
      <c r="E839" t="str">
        <f t="shared" si="1128"/>
        <v>tso.full</v>
      </c>
      <c r="F839" t="s">
        <v>17</v>
      </c>
      <c r="G839">
        <v>61.538461538461497</v>
      </c>
      <c r="H839">
        <v>0.13</v>
      </c>
      <c r="I839" s="1">
        <v>8</v>
      </c>
      <c r="J839" t="s">
        <v>8360</v>
      </c>
      <c r="K839">
        <f t="shared" ref="K839:K902" si="1134">SUMIF(E828:E841,"pso.opt",I828:I841)</f>
        <v>3.1</v>
      </c>
      <c r="L839" t="s">
        <v>33</v>
      </c>
      <c r="M839">
        <f t="shared" si="1133"/>
        <v>2.887096774193548</v>
      </c>
    </row>
    <row r="840" spans="1:13">
      <c r="A840" t="s">
        <v>928</v>
      </c>
      <c r="B840" t="s">
        <v>934</v>
      </c>
      <c r="C840" t="s">
        <v>58</v>
      </c>
      <c r="D840" t="s">
        <v>19</v>
      </c>
      <c r="E840" t="str">
        <f t="shared" si="1128"/>
        <v>tso.oepc</v>
      </c>
      <c r="F840" t="s">
        <v>17</v>
      </c>
      <c r="G840">
        <v>14.7692307692308</v>
      </c>
      <c r="H840">
        <v>0.13</v>
      </c>
      <c r="I840" s="1">
        <v>1.92</v>
      </c>
      <c r="J840" t="s">
        <v>8361</v>
      </c>
      <c r="K840">
        <f t="shared" ref="K840:K903" si="1135">SUMIF(E828:E841,"rmo.opt",I828:I841)</f>
        <v>3.02</v>
      </c>
      <c r="L840" t="s">
        <v>32</v>
      </c>
      <c r="M840">
        <f t="shared" si="1133"/>
        <v>16.417218543046356</v>
      </c>
    </row>
    <row r="841" spans="1:13">
      <c r="A841" t="s">
        <v>929</v>
      </c>
      <c r="B841" t="s">
        <v>934</v>
      </c>
      <c r="C841" t="s">
        <v>58</v>
      </c>
      <c r="D841" t="s">
        <v>21</v>
      </c>
      <c r="E841" t="str">
        <f t="shared" si="1128"/>
        <v>tso.opt</v>
      </c>
      <c r="F841" t="s">
        <v>17</v>
      </c>
      <c r="G841">
        <v>14.307692307692299</v>
      </c>
      <c r="H841">
        <v>0.13</v>
      </c>
      <c r="I841" s="1">
        <v>1.86</v>
      </c>
      <c r="J841" t="s">
        <v>8362</v>
      </c>
      <c r="K841">
        <f t="shared" ref="K841:K904" si="1136">SUMIF(E828:E841,"power.opt",I828:I841)</f>
        <v>3.91</v>
      </c>
      <c r="L841" t="s">
        <v>31</v>
      </c>
      <c r="M841">
        <f t="shared" si="1133"/>
        <v>15.432225063938619</v>
      </c>
    </row>
    <row r="842" spans="1:13">
      <c r="A842" t="s">
        <v>930</v>
      </c>
      <c r="B842" t="s">
        <v>931</v>
      </c>
      <c r="C842" t="s">
        <v>15</v>
      </c>
      <c r="D842" t="s">
        <v>16</v>
      </c>
      <c r="E842" t="str">
        <f t="shared" si="1128"/>
        <v>power.full</v>
      </c>
      <c r="F842" t="s">
        <v>17</v>
      </c>
      <c r="G842">
        <v>656</v>
      </c>
      <c r="H842">
        <v>0.05</v>
      </c>
      <c r="I842" s="1">
        <v>32.799999999999997</v>
      </c>
      <c r="L842" t="s">
        <v>8363</v>
      </c>
      <c r="M842">
        <f t="shared" ref="M842:M905" si="1137">K843/K852</f>
        <v>7.7183098591549308</v>
      </c>
    </row>
    <row r="843" spans="1:13">
      <c r="A843" t="s">
        <v>932</v>
      </c>
      <c r="B843" t="s">
        <v>931</v>
      </c>
      <c r="C843" t="s">
        <v>15</v>
      </c>
      <c r="D843" t="s">
        <v>19</v>
      </c>
      <c r="E843" t="str">
        <f t="shared" si="1128"/>
        <v>power.oepc</v>
      </c>
      <c r="F843" t="s">
        <v>17</v>
      </c>
      <c r="G843">
        <v>47.2</v>
      </c>
      <c r="H843">
        <v>0.05</v>
      </c>
      <c r="I843" s="1">
        <v>2.36</v>
      </c>
      <c r="J843" t="s">
        <v>8333</v>
      </c>
      <c r="K843">
        <f t="shared" ref="K843:K906" si="1138">SUMIF(E842:E855,"tso.cav11",I842:I855)</f>
        <v>16.440000000000001</v>
      </c>
      <c r="L843" t="s">
        <v>8364</v>
      </c>
      <c r="M843">
        <f t="shared" ref="M843:M906" si="1139">K844/K848+K845/K849+K846/K850+K847/K851</f>
        <v>33.880313989055509</v>
      </c>
    </row>
    <row r="844" spans="1:13">
      <c r="A844" t="s">
        <v>954</v>
      </c>
      <c r="B844" t="s">
        <v>931</v>
      </c>
      <c r="C844" t="s">
        <v>15</v>
      </c>
      <c r="D844" t="s">
        <v>21</v>
      </c>
      <c r="E844" t="str">
        <f t="shared" si="1128"/>
        <v>power.opt</v>
      </c>
      <c r="F844" t="s">
        <v>17</v>
      </c>
      <c r="G844">
        <v>36.4</v>
      </c>
      <c r="H844">
        <v>0.05</v>
      </c>
      <c r="I844" s="1">
        <v>1.82</v>
      </c>
      <c r="J844" t="s">
        <v>8335</v>
      </c>
      <c r="K844">
        <f t="shared" ref="K844:K907" si="1140">SUMIF(E842:E855,"tso.full",I842:I855)</f>
        <v>10.52</v>
      </c>
      <c r="L844" t="s">
        <v>8365</v>
      </c>
      <c r="M844">
        <f t="shared" ref="M844:M907" si="1141">K844/K852+K845/K853+K846/K854+K847/K855</f>
        <v>42.25957179498549</v>
      </c>
    </row>
    <row r="845" spans="1:13">
      <c r="A845" t="s">
        <v>955</v>
      </c>
      <c r="B845" t="s">
        <v>931</v>
      </c>
      <c r="C845" t="s">
        <v>23</v>
      </c>
      <c r="D845" t="s">
        <v>16</v>
      </c>
      <c r="E845" t="str">
        <f t="shared" si="1128"/>
        <v>pso.full</v>
      </c>
      <c r="F845" t="s">
        <v>17</v>
      </c>
      <c r="G845">
        <v>230.4</v>
      </c>
      <c r="H845">
        <v>0.05</v>
      </c>
      <c r="I845" s="1">
        <v>11.52</v>
      </c>
      <c r="J845" t="s">
        <v>8336</v>
      </c>
      <c r="K845">
        <f t="shared" ref="K845:K908" si="1142">SUMIF(E842:E855,"pso.full",I842:I855)</f>
        <v>11.52</v>
      </c>
      <c r="L845" t="s">
        <v>8369</v>
      </c>
      <c r="M845">
        <f t="shared" ref="M845:M908" si="1143">K848/K852+K849/K853+K850/K854+K851/K855</f>
        <v>4.8822277282922979</v>
      </c>
    </row>
    <row r="846" spans="1:13">
      <c r="A846" t="s">
        <v>956</v>
      </c>
      <c r="B846" t="s">
        <v>931</v>
      </c>
      <c r="C846" t="s">
        <v>23</v>
      </c>
      <c r="D846" t="s">
        <v>19</v>
      </c>
      <c r="E846" t="str">
        <f t="shared" si="1128"/>
        <v>pso.oepc</v>
      </c>
      <c r="F846" t="s">
        <v>17</v>
      </c>
      <c r="G846">
        <v>55.2</v>
      </c>
      <c r="H846">
        <v>0.05</v>
      </c>
      <c r="I846" s="1">
        <v>2.76</v>
      </c>
      <c r="J846" t="s">
        <v>8353</v>
      </c>
      <c r="K846">
        <f t="shared" ref="K846:K909" si="1144">SUMIF(E842:E855,"rmo.full",I842:I855)</f>
        <v>29.6</v>
      </c>
    </row>
    <row r="847" spans="1:13">
      <c r="A847" t="s">
        <v>957</v>
      </c>
      <c r="B847" t="s">
        <v>931</v>
      </c>
      <c r="C847" t="s">
        <v>23</v>
      </c>
      <c r="D847" t="s">
        <v>21</v>
      </c>
      <c r="E847" t="str">
        <f t="shared" si="1128"/>
        <v>pso.opt</v>
      </c>
      <c r="F847" t="s">
        <v>17</v>
      </c>
      <c r="G847">
        <v>49.6</v>
      </c>
      <c r="H847">
        <v>0.05</v>
      </c>
      <c r="I847" s="1">
        <v>2.48</v>
      </c>
      <c r="J847" t="s">
        <v>8354</v>
      </c>
      <c r="K847">
        <f t="shared" ref="K847:K910" si="1145">SUMIF(E842:E855,"power.full",I842:I855)</f>
        <v>32.799999999999997</v>
      </c>
      <c r="L847" t="s">
        <v>26</v>
      </c>
      <c r="M847">
        <f t="shared" ref="M847:M910" si="1146">K844/K848</f>
        <v>4.0152671755725189</v>
      </c>
    </row>
    <row r="848" spans="1:13">
      <c r="A848" t="s">
        <v>958</v>
      </c>
      <c r="B848" t="s">
        <v>931</v>
      </c>
      <c r="C848" t="s">
        <v>51</v>
      </c>
      <c r="D848" t="s">
        <v>16</v>
      </c>
      <c r="E848" t="str">
        <f t="shared" si="1128"/>
        <v>rmo.full</v>
      </c>
      <c r="F848" t="s">
        <v>17</v>
      </c>
      <c r="G848">
        <v>592</v>
      </c>
      <c r="H848">
        <v>0.05</v>
      </c>
      <c r="I848" s="1">
        <v>29.6</v>
      </c>
      <c r="J848" t="s">
        <v>8355</v>
      </c>
      <c r="K848">
        <f t="shared" ref="K848:K911" si="1147">SUMIF(E842:E855,"tso.oepc",I842:I855)</f>
        <v>2.62</v>
      </c>
      <c r="L848" t="s">
        <v>27</v>
      </c>
      <c r="M848">
        <f t="shared" si="1146"/>
        <v>4.1739130434782608</v>
      </c>
    </row>
    <row r="849" spans="1:13">
      <c r="A849" t="s">
        <v>959</v>
      </c>
      <c r="B849" t="s">
        <v>931</v>
      </c>
      <c r="C849" t="s">
        <v>51</v>
      </c>
      <c r="D849" t="s">
        <v>19</v>
      </c>
      <c r="E849" t="str">
        <f t="shared" si="1128"/>
        <v>rmo.oepc</v>
      </c>
      <c r="F849" t="s">
        <v>17</v>
      </c>
      <c r="G849">
        <v>50.2</v>
      </c>
      <c r="H849">
        <v>0.05</v>
      </c>
      <c r="I849" s="1">
        <v>2.5099999999999998</v>
      </c>
      <c r="J849" t="s">
        <v>8356</v>
      </c>
      <c r="K849">
        <f t="shared" ref="K849:K912" si="1148">SUMIF(E842:E855,"pso.oepc",I842:I855)</f>
        <v>2.76</v>
      </c>
      <c r="L849" t="s">
        <v>28</v>
      </c>
      <c r="M849">
        <f t="shared" si="1146"/>
        <v>11.792828685258966</v>
      </c>
    </row>
    <row r="850" spans="1:13">
      <c r="A850" t="s">
        <v>922</v>
      </c>
      <c r="B850" t="s">
        <v>931</v>
      </c>
      <c r="C850" t="s">
        <v>51</v>
      </c>
      <c r="D850" t="s">
        <v>21</v>
      </c>
      <c r="E850" t="str">
        <f t="shared" si="1128"/>
        <v>rmo.opt</v>
      </c>
      <c r="F850" t="s">
        <v>17</v>
      </c>
      <c r="G850">
        <v>40.4</v>
      </c>
      <c r="H850">
        <v>0.05</v>
      </c>
      <c r="I850" s="1">
        <v>2.02</v>
      </c>
      <c r="J850" t="s">
        <v>8357</v>
      </c>
      <c r="K850">
        <f t="shared" ref="K850:K913" si="1149">SUMIF(E842:E855,"rmo.oepc",I842:I855)</f>
        <v>2.5099999999999998</v>
      </c>
      <c r="L850" t="s">
        <v>29</v>
      </c>
      <c r="M850">
        <f t="shared" si="1146"/>
        <v>13.898305084745763</v>
      </c>
    </row>
    <row r="851" spans="1:13">
      <c r="A851" t="s">
        <v>923</v>
      </c>
      <c r="B851" t="s">
        <v>931</v>
      </c>
      <c r="C851" t="s">
        <v>55</v>
      </c>
      <c r="D851" t="s">
        <v>56</v>
      </c>
      <c r="E851" t="str">
        <f t="shared" si="1128"/>
        <v>sc.none</v>
      </c>
      <c r="F851" t="s">
        <v>24</v>
      </c>
      <c r="I851" s="1">
        <v>0.05</v>
      </c>
      <c r="J851" t="s">
        <v>8358</v>
      </c>
      <c r="K851">
        <f t="shared" ref="K851:K914" si="1150">SUMIF(E842:E855,"power.oepc",I842:I855)</f>
        <v>2.36</v>
      </c>
    </row>
    <row r="852" spans="1:13">
      <c r="A852" t="s">
        <v>945</v>
      </c>
      <c r="B852" t="s">
        <v>931</v>
      </c>
      <c r="C852" t="s">
        <v>58</v>
      </c>
      <c r="D852" t="s">
        <v>59</v>
      </c>
      <c r="E852" t="str">
        <f t="shared" si="1128"/>
        <v>tso.cav11</v>
      </c>
      <c r="F852" t="s">
        <v>17</v>
      </c>
      <c r="G852">
        <v>328.8</v>
      </c>
      <c r="H852">
        <v>0.05</v>
      </c>
      <c r="I852" s="1">
        <v>16.440000000000001</v>
      </c>
      <c r="J852" t="s">
        <v>8359</v>
      </c>
      <c r="K852">
        <f t="shared" ref="K852:K915" si="1151">SUMIF(E842:E855,"tso.opt",I842:I855)</f>
        <v>2.13</v>
      </c>
      <c r="L852" t="s">
        <v>30</v>
      </c>
      <c r="M852">
        <f t="shared" ref="M852:M915" si="1152">K844/K852</f>
        <v>4.938967136150235</v>
      </c>
    </row>
    <row r="853" spans="1:13">
      <c r="A853" t="s">
        <v>946</v>
      </c>
      <c r="B853" t="s">
        <v>931</v>
      </c>
      <c r="C853" t="s">
        <v>58</v>
      </c>
      <c r="D853" t="s">
        <v>16</v>
      </c>
      <c r="E853" t="str">
        <f t="shared" si="1128"/>
        <v>tso.full</v>
      </c>
      <c r="F853" t="s">
        <v>17</v>
      </c>
      <c r="G853">
        <v>210.4</v>
      </c>
      <c r="H853">
        <v>0.05</v>
      </c>
      <c r="I853" s="1">
        <v>10.52</v>
      </c>
      <c r="J853" t="s">
        <v>8360</v>
      </c>
      <c r="K853">
        <f t="shared" ref="K853:K916" si="1153">SUMIF(E842:E855,"pso.opt",I842:I855)</f>
        <v>2.48</v>
      </c>
      <c r="L853" t="s">
        <v>33</v>
      </c>
      <c r="M853">
        <f t="shared" si="1152"/>
        <v>4.6451612903225801</v>
      </c>
    </row>
    <row r="854" spans="1:13">
      <c r="A854" t="s">
        <v>947</v>
      </c>
      <c r="B854" t="s">
        <v>931</v>
      </c>
      <c r="C854" t="s">
        <v>58</v>
      </c>
      <c r="D854" t="s">
        <v>19</v>
      </c>
      <c r="E854" t="str">
        <f t="shared" si="1128"/>
        <v>tso.oepc</v>
      </c>
      <c r="F854" t="s">
        <v>17</v>
      </c>
      <c r="G854">
        <v>52.4</v>
      </c>
      <c r="H854">
        <v>0.05</v>
      </c>
      <c r="I854" s="1">
        <v>2.62</v>
      </c>
      <c r="J854" t="s">
        <v>8361</v>
      </c>
      <c r="K854">
        <f t="shared" ref="K854:K917" si="1154">SUMIF(E842:E855,"rmo.opt",I842:I855)</f>
        <v>2.02</v>
      </c>
      <c r="L854" t="s">
        <v>32</v>
      </c>
      <c r="M854">
        <f t="shared" si="1152"/>
        <v>14.653465346534654</v>
      </c>
    </row>
    <row r="855" spans="1:13">
      <c r="A855" t="s">
        <v>948</v>
      </c>
      <c r="B855" t="s">
        <v>931</v>
      </c>
      <c r="C855" t="s">
        <v>58</v>
      </c>
      <c r="D855" t="s">
        <v>21</v>
      </c>
      <c r="E855" t="str">
        <f t="shared" si="1128"/>
        <v>tso.opt</v>
      </c>
      <c r="F855" t="s">
        <v>17</v>
      </c>
      <c r="G855">
        <v>42.6</v>
      </c>
      <c r="H855">
        <v>0.05</v>
      </c>
      <c r="I855" s="1">
        <v>2.13</v>
      </c>
      <c r="J855" t="s">
        <v>8362</v>
      </c>
      <c r="K855">
        <f t="shared" ref="K855:K918" si="1155">SUMIF(E842:E855,"power.opt",I842:I855)</f>
        <v>1.82</v>
      </c>
      <c r="L855" t="s">
        <v>31</v>
      </c>
      <c r="M855">
        <f t="shared" si="1152"/>
        <v>18.021978021978018</v>
      </c>
    </row>
    <row r="856" spans="1:13">
      <c r="A856" t="s">
        <v>949</v>
      </c>
      <c r="B856" t="s">
        <v>950</v>
      </c>
      <c r="C856" t="s">
        <v>15</v>
      </c>
      <c r="D856" t="s">
        <v>16</v>
      </c>
      <c r="E856" t="str">
        <f t="shared" si="1128"/>
        <v>power.full</v>
      </c>
      <c r="F856" t="s">
        <v>17</v>
      </c>
      <c r="G856">
        <v>509.857142857143</v>
      </c>
      <c r="H856">
        <v>7.0000000000000007E-2</v>
      </c>
      <c r="I856" s="1">
        <v>35.69</v>
      </c>
      <c r="L856" t="s">
        <v>8363</v>
      </c>
      <c r="M856">
        <f t="shared" ref="M856:M919" si="1156">K857/K866</f>
        <v>17.628865979381445</v>
      </c>
    </row>
    <row r="857" spans="1:13">
      <c r="A857" t="s">
        <v>951</v>
      </c>
      <c r="B857" t="s">
        <v>950</v>
      </c>
      <c r="C857" t="s">
        <v>15</v>
      </c>
      <c r="D857" t="s">
        <v>19</v>
      </c>
      <c r="E857" t="str">
        <f t="shared" si="1128"/>
        <v>power.oepc</v>
      </c>
      <c r="F857" t="s">
        <v>17</v>
      </c>
      <c r="G857">
        <v>59.142857142857103</v>
      </c>
      <c r="H857">
        <v>7.0000000000000007E-2</v>
      </c>
      <c r="I857" s="1">
        <v>4.1399999999999997</v>
      </c>
      <c r="J857" t="s">
        <v>8333</v>
      </c>
      <c r="K857">
        <f t="shared" ref="K857:K920" si="1157">SUMIF(E856:E869,"tso.cav11",I856:I869)</f>
        <v>17.100000000000001</v>
      </c>
      <c r="L857" t="s">
        <v>8364</v>
      </c>
      <c r="M857">
        <f t="shared" ref="M857:M920" si="1158">K858/K862+K859/K863+K860/K864+K861/K865</f>
        <v>16.049173717675167</v>
      </c>
    </row>
    <row r="858" spans="1:13">
      <c r="A858" t="s">
        <v>952</v>
      </c>
      <c r="B858" t="s">
        <v>950</v>
      </c>
      <c r="C858" t="s">
        <v>15</v>
      </c>
      <c r="D858" t="s">
        <v>21</v>
      </c>
      <c r="E858" t="str">
        <f t="shared" si="1128"/>
        <v>power.opt</v>
      </c>
      <c r="F858" t="s">
        <v>17</v>
      </c>
      <c r="G858">
        <v>22.571428571428601</v>
      </c>
      <c r="H858">
        <v>7.0000000000000007E-2</v>
      </c>
      <c r="I858" s="1">
        <v>1.58</v>
      </c>
      <c r="J858" t="s">
        <v>8335</v>
      </c>
      <c r="K858">
        <f t="shared" ref="K858:K921" si="1159">SUMIF(E856:E869,"tso.full",I856:I869)</f>
        <v>5.64</v>
      </c>
      <c r="L858" t="s">
        <v>8365</v>
      </c>
      <c r="M858">
        <f t="shared" ref="M858:M921" si="1160">K858/K866+K859/K867+K860/K868+K861/K869</f>
        <v>42.946366206608843</v>
      </c>
    </row>
    <row r="859" spans="1:13">
      <c r="A859" t="s">
        <v>953</v>
      </c>
      <c r="B859" t="s">
        <v>950</v>
      </c>
      <c r="C859" t="s">
        <v>23</v>
      </c>
      <c r="D859" t="s">
        <v>16</v>
      </c>
      <c r="E859" t="str">
        <f t="shared" si="1128"/>
        <v>pso.full</v>
      </c>
      <c r="F859" t="s">
        <v>17</v>
      </c>
      <c r="G859">
        <v>105.142857142857</v>
      </c>
      <c r="H859">
        <v>7.0000000000000007E-2</v>
      </c>
      <c r="I859" s="1">
        <v>7.36</v>
      </c>
      <c r="J859" t="s">
        <v>8336</v>
      </c>
      <c r="K859">
        <f t="shared" ref="K859:K922" si="1161">SUMIF(E856:E869,"pso.full",I856:I869)</f>
        <v>7.36</v>
      </c>
      <c r="L859" t="s">
        <v>8369</v>
      </c>
      <c r="M859">
        <f t="shared" ref="M859:M922" si="1162">K862/K866+K863/K867+K864/K868+K865/K869</f>
        <v>13.030607966243835</v>
      </c>
    </row>
    <row r="860" spans="1:13">
      <c r="A860" t="s">
        <v>975</v>
      </c>
      <c r="B860" t="s">
        <v>950</v>
      </c>
      <c r="C860" t="s">
        <v>23</v>
      </c>
      <c r="D860" t="s">
        <v>19</v>
      </c>
      <c r="E860" t="str">
        <f t="shared" si="1128"/>
        <v>pso.oepc</v>
      </c>
      <c r="F860" t="s">
        <v>17</v>
      </c>
      <c r="G860">
        <v>150.28571428571399</v>
      </c>
      <c r="H860">
        <v>7.0000000000000007E-2</v>
      </c>
      <c r="I860" s="1">
        <v>10.52</v>
      </c>
      <c r="J860" t="s">
        <v>8353</v>
      </c>
      <c r="K860">
        <f t="shared" ref="K860:K923" si="1163">SUMIF(E856:E869,"rmo.full",I856:I869)</f>
        <v>13.79</v>
      </c>
    </row>
    <row r="861" spans="1:13">
      <c r="A861" t="s">
        <v>976</v>
      </c>
      <c r="B861" t="s">
        <v>950</v>
      </c>
      <c r="C861" t="s">
        <v>23</v>
      </c>
      <c r="D861" t="s">
        <v>21</v>
      </c>
      <c r="E861" t="str">
        <f t="shared" si="1128"/>
        <v>pso.opt</v>
      </c>
      <c r="F861" t="s">
        <v>17</v>
      </c>
      <c r="G861">
        <v>27.285714285714299</v>
      </c>
      <c r="H861">
        <v>7.0000000000000007E-2</v>
      </c>
      <c r="I861" s="1">
        <v>1.91</v>
      </c>
      <c r="J861" t="s">
        <v>8354</v>
      </c>
      <c r="K861">
        <f t="shared" ref="K861:K924" si="1164">SUMIF(E856:E869,"power.full",I856:I869)</f>
        <v>35.69</v>
      </c>
      <c r="L861" t="s">
        <v>26</v>
      </c>
      <c r="M861">
        <f t="shared" ref="M861:M924" si="1165">K858/K862</f>
        <v>3.3571428571428572</v>
      </c>
    </row>
    <row r="862" spans="1:13">
      <c r="A862" t="s">
        <v>977</v>
      </c>
      <c r="B862" t="s">
        <v>950</v>
      </c>
      <c r="C862" t="s">
        <v>51</v>
      </c>
      <c r="D862" t="s">
        <v>16</v>
      </c>
      <c r="E862" t="str">
        <f t="shared" si="1128"/>
        <v>rmo.full</v>
      </c>
      <c r="F862" t="s">
        <v>17</v>
      </c>
      <c r="G862">
        <v>197</v>
      </c>
      <c r="H862">
        <v>7.0000000000000007E-2</v>
      </c>
      <c r="I862" s="1">
        <v>13.79</v>
      </c>
      <c r="J862" t="s">
        <v>8355</v>
      </c>
      <c r="K862">
        <f t="shared" ref="K862:K925" si="1166">SUMIF(E856:E869,"tso.oepc",I856:I869)</f>
        <v>1.68</v>
      </c>
      <c r="L862" t="s">
        <v>27</v>
      </c>
      <c r="M862">
        <f t="shared" si="1165"/>
        <v>0.69961977186311797</v>
      </c>
    </row>
    <row r="863" spans="1:13">
      <c r="A863" t="s">
        <v>978</v>
      </c>
      <c r="B863" t="s">
        <v>950</v>
      </c>
      <c r="C863" t="s">
        <v>51</v>
      </c>
      <c r="D863" t="s">
        <v>19</v>
      </c>
      <c r="E863" t="str">
        <f t="shared" si="1128"/>
        <v>rmo.oepc</v>
      </c>
      <c r="F863" t="s">
        <v>17</v>
      </c>
      <c r="G863">
        <v>58.428571428571402</v>
      </c>
      <c r="H863">
        <v>7.0000000000000007E-2</v>
      </c>
      <c r="I863" s="1">
        <v>4.09</v>
      </c>
      <c r="J863" t="s">
        <v>8356</v>
      </c>
      <c r="K863">
        <f t="shared" ref="K863:K926" si="1167">SUMIF(E856:E869,"pso.oepc",I856:I869)</f>
        <v>10.52</v>
      </c>
      <c r="L863" t="s">
        <v>28</v>
      </c>
      <c r="M863">
        <f t="shared" si="1165"/>
        <v>3.3716381418092909</v>
      </c>
    </row>
    <row r="864" spans="1:13">
      <c r="A864" t="s">
        <v>941</v>
      </c>
      <c r="B864" t="s">
        <v>950</v>
      </c>
      <c r="C864" t="s">
        <v>51</v>
      </c>
      <c r="D864" t="s">
        <v>21</v>
      </c>
      <c r="E864" t="str">
        <f t="shared" si="1128"/>
        <v>rmo.opt</v>
      </c>
      <c r="F864" t="s">
        <v>17</v>
      </c>
      <c r="G864">
        <v>18.428571428571399</v>
      </c>
      <c r="H864">
        <v>7.0000000000000007E-2</v>
      </c>
      <c r="I864" s="1">
        <v>1.29</v>
      </c>
      <c r="J864" t="s">
        <v>8357</v>
      </c>
      <c r="K864">
        <f t="shared" ref="K864:K927" si="1168">SUMIF(E856:E869,"rmo.oepc",I856:I869)</f>
        <v>4.09</v>
      </c>
      <c r="L864" t="s">
        <v>29</v>
      </c>
      <c r="M864">
        <f t="shared" si="1165"/>
        <v>8.620772946859903</v>
      </c>
    </row>
    <row r="865" spans="1:13">
      <c r="A865" t="s">
        <v>942</v>
      </c>
      <c r="B865" t="s">
        <v>950</v>
      </c>
      <c r="C865" t="s">
        <v>55</v>
      </c>
      <c r="D865" t="s">
        <v>56</v>
      </c>
      <c r="E865" t="str">
        <f t="shared" si="1128"/>
        <v>sc.none</v>
      </c>
      <c r="F865" t="s">
        <v>24</v>
      </c>
      <c r="I865" s="1">
        <v>7.0000000000000007E-2</v>
      </c>
      <c r="J865" t="s">
        <v>8358</v>
      </c>
      <c r="K865">
        <f t="shared" ref="K865:K928" si="1169">SUMIF(E856:E869,"power.oepc",I856:I869)</f>
        <v>4.1399999999999997</v>
      </c>
    </row>
    <row r="866" spans="1:13">
      <c r="A866" t="s">
        <v>943</v>
      </c>
      <c r="B866" t="s">
        <v>950</v>
      </c>
      <c r="C866" t="s">
        <v>58</v>
      </c>
      <c r="D866" t="s">
        <v>59</v>
      </c>
      <c r="E866" t="str">
        <f t="shared" si="1128"/>
        <v>tso.cav11</v>
      </c>
      <c r="F866" t="s">
        <v>17</v>
      </c>
      <c r="G866">
        <v>244.28571428571399</v>
      </c>
      <c r="H866">
        <v>7.0000000000000007E-2</v>
      </c>
      <c r="I866" s="1">
        <v>17.100000000000001</v>
      </c>
      <c r="J866" t="s">
        <v>8359</v>
      </c>
      <c r="K866">
        <f t="shared" ref="K866:K929" si="1170">SUMIF(E856:E869,"tso.opt",I856:I869)</f>
        <v>0.97</v>
      </c>
      <c r="L866" t="s">
        <v>30</v>
      </c>
      <c r="M866">
        <f t="shared" ref="M866:M929" si="1171">K858/K866</f>
        <v>5.8144329896907214</v>
      </c>
    </row>
    <row r="867" spans="1:13">
      <c r="A867" t="s">
        <v>944</v>
      </c>
      <c r="B867" t="s">
        <v>950</v>
      </c>
      <c r="C867" t="s">
        <v>58</v>
      </c>
      <c r="D867" t="s">
        <v>16</v>
      </c>
      <c r="E867" t="str">
        <f t="shared" si="1128"/>
        <v>tso.full</v>
      </c>
      <c r="F867" t="s">
        <v>17</v>
      </c>
      <c r="G867">
        <v>80.571428571428598</v>
      </c>
      <c r="H867">
        <v>7.0000000000000007E-2</v>
      </c>
      <c r="I867" s="1">
        <v>5.64</v>
      </c>
      <c r="J867" t="s">
        <v>8360</v>
      </c>
      <c r="K867">
        <f t="shared" ref="K867:K930" si="1172">SUMIF(E856:E869,"pso.opt",I856:I869)</f>
        <v>1.91</v>
      </c>
      <c r="L867" t="s">
        <v>33</v>
      </c>
      <c r="M867">
        <f t="shared" si="1171"/>
        <v>3.8534031413612571</v>
      </c>
    </row>
    <row r="868" spans="1:13">
      <c r="A868" t="s">
        <v>967</v>
      </c>
      <c r="B868" t="s">
        <v>950</v>
      </c>
      <c r="C868" t="s">
        <v>58</v>
      </c>
      <c r="D868" t="s">
        <v>19</v>
      </c>
      <c r="E868" t="str">
        <f t="shared" si="1128"/>
        <v>tso.oepc</v>
      </c>
      <c r="F868" t="s">
        <v>17</v>
      </c>
      <c r="G868">
        <v>24</v>
      </c>
      <c r="H868">
        <v>7.0000000000000007E-2</v>
      </c>
      <c r="I868" s="1">
        <v>1.68</v>
      </c>
      <c r="J868" t="s">
        <v>8361</v>
      </c>
      <c r="K868">
        <f t="shared" ref="K868:K931" si="1173">SUMIF(E856:E869,"rmo.opt",I856:I869)</f>
        <v>1.29</v>
      </c>
      <c r="L868" t="s">
        <v>32</v>
      </c>
      <c r="M868">
        <f t="shared" si="1171"/>
        <v>10.689922480620154</v>
      </c>
    </row>
    <row r="869" spans="1:13">
      <c r="A869" t="s">
        <v>968</v>
      </c>
      <c r="B869" t="s">
        <v>950</v>
      </c>
      <c r="C869" t="s">
        <v>58</v>
      </c>
      <c r="D869" t="s">
        <v>21</v>
      </c>
      <c r="E869" t="str">
        <f t="shared" si="1128"/>
        <v>tso.opt</v>
      </c>
      <c r="F869" t="s">
        <v>17</v>
      </c>
      <c r="G869">
        <v>13.8571428571429</v>
      </c>
      <c r="H869">
        <v>7.0000000000000007E-2</v>
      </c>
      <c r="I869" s="1">
        <v>0.97</v>
      </c>
      <c r="J869" t="s">
        <v>8362</v>
      </c>
      <c r="K869">
        <f t="shared" ref="K869:K932" si="1174">SUMIF(E856:E869,"power.opt",I856:I869)</f>
        <v>1.58</v>
      </c>
      <c r="L869" t="s">
        <v>31</v>
      </c>
      <c r="M869">
        <f t="shared" si="1171"/>
        <v>22.588607594936708</v>
      </c>
    </row>
    <row r="870" spans="1:13">
      <c r="A870" t="s">
        <v>969</v>
      </c>
      <c r="B870" t="s">
        <v>970</v>
      </c>
      <c r="C870" t="s">
        <v>15</v>
      </c>
      <c r="D870" t="s">
        <v>16</v>
      </c>
      <c r="E870" t="str">
        <f t="shared" si="1128"/>
        <v>power.full</v>
      </c>
      <c r="F870" t="s">
        <v>17</v>
      </c>
      <c r="G870">
        <v>424.066666666667</v>
      </c>
      <c r="H870">
        <v>0.15</v>
      </c>
      <c r="I870" s="1">
        <v>63.61</v>
      </c>
      <c r="L870" t="s">
        <v>8363</v>
      </c>
      <c r="M870">
        <f t="shared" ref="M870:M933" si="1175">K871/K880</f>
        <v>9.3478260869565233</v>
      </c>
    </row>
    <row r="871" spans="1:13">
      <c r="A871" t="s">
        <v>971</v>
      </c>
      <c r="B871" t="s">
        <v>970</v>
      </c>
      <c r="C871" t="s">
        <v>15</v>
      </c>
      <c r="D871" t="s">
        <v>19</v>
      </c>
      <c r="E871" t="str">
        <f t="shared" si="1128"/>
        <v>power.oepc</v>
      </c>
      <c r="F871" t="s">
        <v>17</v>
      </c>
      <c r="G871">
        <v>19.733333333333299</v>
      </c>
      <c r="H871">
        <v>0.15</v>
      </c>
      <c r="I871" s="1">
        <v>2.96</v>
      </c>
      <c r="J871" t="s">
        <v>8333</v>
      </c>
      <c r="K871">
        <f t="shared" ref="K871:K934" si="1176">SUMIF(E870:E883,"tso.cav11",I870:I883)</f>
        <v>19.350000000000001</v>
      </c>
      <c r="L871" t="s">
        <v>8364</v>
      </c>
      <c r="M871">
        <f t="shared" ref="M871:M934" si="1177">K872/K876+K873/K877+K874/K878+K875/K879</f>
        <v>31.458858798148128</v>
      </c>
    </row>
    <row r="872" spans="1:13">
      <c r="A872" t="s">
        <v>972</v>
      </c>
      <c r="B872" t="s">
        <v>970</v>
      </c>
      <c r="C872" t="s">
        <v>15</v>
      </c>
      <c r="D872" t="s">
        <v>21</v>
      </c>
      <c r="E872" t="str">
        <f t="shared" si="1128"/>
        <v>power.opt</v>
      </c>
      <c r="F872" t="s">
        <v>17</v>
      </c>
      <c r="G872">
        <v>7.06666666666667</v>
      </c>
      <c r="H872">
        <v>0.15</v>
      </c>
      <c r="I872" s="1">
        <v>1.06</v>
      </c>
      <c r="J872" t="s">
        <v>8335</v>
      </c>
      <c r="K872">
        <f t="shared" ref="K872:K935" si="1178">SUMIF(E870:E883,"tso.full",I870:I883)</f>
        <v>11.57</v>
      </c>
      <c r="L872" t="s">
        <v>8365</v>
      </c>
      <c r="M872">
        <f t="shared" ref="M872:M935" si="1179">K872/K880+K873/K881+K874/K882+K875/K883</f>
        <v>84.744734059409993</v>
      </c>
    </row>
    <row r="873" spans="1:13">
      <c r="A873" t="s">
        <v>973</v>
      </c>
      <c r="B873" t="s">
        <v>970</v>
      </c>
      <c r="C873" t="s">
        <v>23</v>
      </c>
      <c r="D873" t="s">
        <v>16</v>
      </c>
      <c r="E873" t="str">
        <f t="shared" si="1128"/>
        <v>pso.full</v>
      </c>
      <c r="F873" t="s">
        <v>17</v>
      </c>
      <c r="G873">
        <v>73.400000000000006</v>
      </c>
      <c r="H873">
        <v>0.15</v>
      </c>
      <c r="I873" s="1">
        <v>11.01</v>
      </c>
      <c r="J873" t="s">
        <v>8336</v>
      </c>
      <c r="K873">
        <f t="shared" ref="K873:K936" si="1180">SUMIF(E870:E883,"pso.full",I870:I883)</f>
        <v>11.01</v>
      </c>
      <c r="L873" t="s">
        <v>8369</v>
      </c>
      <c r="M873">
        <f t="shared" ref="M873:M936" si="1181">K876/K880+K877/K881+K878/K882+K879/K883</f>
        <v>16.263072805308791</v>
      </c>
    </row>
    <row r="874" spans="1:13">
      <c r="A874" t="s">
        <v>974</v>
      </c>
      <c r="B874" t="s">
        <v>970</v>
      </c>
      <c r="C874" t="s">
        <v>23</v>
      </c>
      <c r="D874" t="s">
        <v>19</v>
      </c>
      <c r="E874" t="str">
        <f t="shared" si="1128"/>
        <v>pso.oepc</v>
      </c>
      <c r="F874" t="s">
        <v>17</v>
      </c>
      <c r="G874">
        <v>90</v>
      </c>
      <c r="H874">
        <v>0.15</v>
      </c>
      <c r="I874" s="1">
        <v>13.5</v>
      </c>
      <c r="J874" t="s">
        <v>8353</v>
      </c>
      <c r="K874">
        <f t="shared" ref="K874:K937" si="1182">SUMIF(E870:E883,"rmo.full",I870:I883)</f>
        <v>19.77</v>
      </c>
    </row>
    <row r="875" spans="1:13">
      <c r="A875" t="s">
        <v>997</v>
      </c>
      <c r="B875" t="s">
        <v>970</v>
      </c>
      <c r="C875" t="s">
        <v>23</v>
      </c>
      <c r="D875" t="s">
        <v>21</v>
      </c>
      <c r="E875" t="str">
        <f t="shared" si="1128"/>
        <v>pso.opt</v>
      </c>
      <c r="F875" t="s">
        <v>17</v>
      </c>
      <c r="G875">
        <v>11.2</v>
      </c>
      <c r="H875">
        <v>0.15</v>
      </c>
      <c r="I875" s="1">
        <v>1.68</v>
      </c>
      <c r="J875" t="s">
        <v>8354</v>
      </c>
      <c r="K875">
        <f t="shared" ref="K875:K938" si="1183">SUMIF(E870:E883,"power.full",I870:I883)</f>
        <v>63.61</v>
      </c>
      <c r="L875" t="s">
        <v>26</v>
      </c>
      <c r="M875">
        <f t="shared" ref="M875:M938" si="1184">K872/K876</f>
        <v>6.3922651933701653</v>
      </c>
    </row>
    <row r="876" spans="1:13">
      <c r="A876" t="s">
        <v>960</v>
      </c>
      <c r="B876" t="s">
        <v>970</v>
      </c>
      <c r="C876" t="s">
        <v>51</v>
      </c>
      <c r="D876" t="s">
        <v>16</v>
      </c>
      <c r="E876" t="str">
        <f t="shared" si="1128"/>
        <v>rmo.full</v>
      </c>
      <c r="F876" t="s">
        <v>17</v>
      </c>
      <c r="G876">
        <v>131.80000000000001</v>
      </c>
      <c r="H876">
        <v>0.15</v>
      </c>
      <c r="I876" s="1">
        <v>19.77</v>
      </c>
      <c r="J876" t="s">
        <v>8355</v>
      </c>
      <c r="K876">
        <f t="shared" ref="K876:K939" si="1185">SUMIF(E870:E883,"tso.oepc",I870:I883)</f>
        <v>1.81</v>
      </c>
      <c r="L876" t="s">
        <v>27</v>
      </c>
      <c r="M876">
        <f t="shared" si="1184"/>
        <v>0.81555555555555559</v>
      </c>
    </row>
    <row r="877" spans="1:13">
      <c r="A877" t="s">
        <v>961</v>
      </c>
      <c r="B877" t="s">
        <v>970</v>
      </c>
      <c r="C877" t="s">
        <v>51</v>
      </c>
      <c r="D877" t="s">
        <v>19</v>
      </c>
      <c r="E877" t="str">
        <f t="shared" si="1128"/>
        <v>rmo.oepc</v>
      </c>
      <c r="F877" t="s">
        <v>17</v>
      </c>
      <c r="G877">
        <v>47.733333333333299</v>
      </c>
      <c r="H877">
        <v>0.15</v>
      </c>
      <c r="I877" s="1">
        <v>7.16</v>
      </c>
      <c r="J877" t="s">
        <v>8356</v>
      </c>
      <c r="K877">
        <f t="shared" ref="K877:K940" si="1186">SUMIF(E870:E883,"pso.oepc",I870:I883)</f>
        <v>13.5</v>
      </c>
      <c r="L877" t="s">
        <v>28</v>
      </c>
      <c r="M877">
        <f t="shared" si="1184"/>
        <v>2.761173184357542</v>
      </c>
    </row>
    <row r="878" spans="1:13">
      <c r="A878" t="s">
        <v>962</v>
      </c>
      <c r="B878" t="s">
        <v>970</v>
      </c>
      <c r="C878" t="s">
        <v>51</v>
      </c>
      <c r="D878" t="s">
        <v>21</v>
      </c>
      <c r="E878" t="str">
        <f t="shared" si="1128"/>
        <v>rmo.opt</v>
      </c>
      <c r="F878" t="s">
        <v>17</v>
      </c>
      <c r="G878">
        <v>10.466666666666701</v>
      </c>
      <c r="H878">
        <v>0.15</v>
      </c>
      <c r="I878" s="1">
        <v>1.57</v>
      </c>
      <c r="J878" t="s">
        <v>8357</v>
      </c>
      <c r="K878">
        <f t="shared" ref="K878:K941" si="1187">SUMIF(E870:E883,"rmo.oepc",I870:I883)</f>
        <v>7.16</v>
      </c>
      <c r="L878" t="s">
        <v>29</v>
      </c>
      <c r="M878">
        <f t="shared" si="1184"/>
        <v>21.489864864864867</v>
      </c>
    </row>
    <row r="879" spans="1:13">
      <c r="A879" t="s">
        <v>963</v>
      </c>
      <c r="B879" t="s">
        <v>970</v>
      </c>
      <c r="C879" t="s">
        <v>55</v>
      </c>
      <c r="D879" t="s">
        <v>56</v>
      </c>
      <c r="E879" t="str">
        <f t="shared" si="1128"/>
        <v>sc.none</v>
      </c>
      <c r="F879" t="s">
        <v>24</v>
      </c>
      <c r="I879" s="1">
        <v>0.15</v>
      </c>
      <c r="J879" t="s">
        <v>8358</v>
      </c>
      <c r="K879">
        <f t="shared" ref="K879:K942" si="1188">SUMIF(E870:E883,"power.oepc",I870:I883)</f>
        <v>2.96</v>
      </c>
    </row>
    <row r="880" spans="1:13">
      <c r="A880" t="s">
        <v>964</v>
      </c>
      <c r="B880" t="s">
        <v>970</v>
      </c>
      <c r="C880" t="s">
        <v>58</v>
      </c>
      <c r="D880" t="s">
        <v>59</v>
      </c>
      <c r="E880" t="str">
        <f t="shared" si="1128"/>
        <v>tso.cav11</v>
      </c>
      <c r="F880" t="s">
        <v>17</v>
      </c>
      <c r="G880">
        <v>129</v>
      </c>
      <c r="H880">
        <v>0.15</v>
      </c>
      <c r="I880" s="1">
        <v>19.350000000000001</v>
      </c>
      <c r="J880" t="s">
        <v>8359</v>
      </c>
      <c r="K880">
        <f t="shared" ref="K880:K943" si="1189">SUMIF(E870:E883,"tso.opt",I870:I883)</f>
        <v>2.0699999999999998</v>
      </c>
      <c r="L880" t="s">
        <v>30</v>
      </c>
      <c r="M880">
        <f t="shared" ref="M880:M943" si="1190">K872/K880</f>
        <v>5.5893719806763293</v>
      </c>
    </row>
    <row r="881" spans="1:13">
      <c r="A881" t="s">
        <v>965</v>
      </c>
      <c r="B881" t="s">
        <v>970</v>
      </c>
      <c r="C881" t="s">
        <v>58</v>
      </c>
      <c r="D881" t="s">
        <v>16</v>
      </c>
      <c r="E881" t="str">
        <f t="shared" si="1128"/>
        <v>tso.full</v>
      </c>
      <c r="F881" t="s">
        <v>17</v>
      </c>
      <c r="G881">
        <v>77.133333333333297</v>
      </c>
      <c r="H881">
        <v>0.15</v>
      </c>
      <c r="I881" s="1">
        <v>11.57</v>
      </c>
      <c r="J881" t="s">
        <v>8360</v>
      </c>
      <c r="K881">
        <f t="shared" ref="K881:K944" si="1191">SUMIF(E870:E883,"pso.opt",I870:I883)</f>
        <v>1.68</v>
      </c>
      <c r="L881" t="s">
        <v>33</v>
      </c>
      <c r="M881">
        <f t="shared" si="1190"/>
        <v>6.5535714285714288</v>
      </c>
    </row>
    <row r="882" spans="1:13">
      <c r="A882" t="s">
        <v>966</v>
      </c>
      <c r="B882" t="s">
        <v>970</v>
      </c>
      <c r="C882" t="s">
        <v>58</v>
      </c>
      <c r="D882" t="s">
        <v>19</v>
      </c>
      <c r="E882" t="str">
        <f t="shared" si="1128"/>
        <v>tso.oepc</v>
      </c>
      <c r="F882" t="s">
        <v>17</v>
      </c>
      <c r="G882">
        <v>12.0666666666667</v>
      </c>
      <c r="H882">
        <v>0.15</v>
      </c>
      <c r="I882" s="1">
        <v>1.81</v>
      </c>
      <c r="J882" t="s">
        <v>8361</v>
      </c>
      <c r="K882">
        <f t="shared" ref="K882:K945" si="1192">SUMIF(E870:E883,"rmo.opt",I870:I883)</f>
        <v>1.57</v>
      </c>
      <c r="L882" t="s">
        <v>32</v>
      </c>
      <c r="M882">
        <f t="shared" si="1190"/>
        <v>12.592356687898089</v>
      </c>
    </row>
    <row r="883" spans="1:13">
      <c r="A883" t="s">
        <v>988</v>
      </c>
      <c r="B883" t="s">
        <v>970</v>
      </c>
      <c r="C883" t="s">
        <v>58</v>
      </c>
      <c r="D883" t="s">
        <v>21</v>
      </c>
      <c r="E883" t="str">
        <f t="shared" si="1128"/>
        <v>tso.opt</v>
      </c>
      <c r="F883" t="s">
        <v>17</v>
      </c>
      <c r="G883">
        <v>13.8</v>
      </c>
      <c r="H883">
        <v>0.15</v>
      </c>
      <c r="I883" s="1">
        <v>2.0699999999999998</v>
      </c>
      <c r="J883" t="s">
        <v>8362</v>
      </c>
      <c r="K883">
        <f t="shared" ref="K883:K946" si="1193">SUMIF(E870:E883,"power.opt",I870:I883)</f>
        <v>1.06</v>
      </c>
      <c r="L883" t="s">
        <v>31</v>
      </c>
      <c r="M883">
        <f t="shared" si="1190"/>
        <v>60.009433962264147</v>
      </c>
    </row>
    <row r="884" spans="1:13">
      <c r="A884" t="s">
        <v>989</v>
      </c>
      <c r="B884" t="s">
        <v>990</v>
      </c>
      <c r="C884" t="s">
        <v>15</v>
      </c>
      <c r="D884" t="s">
        <v>16</v>
      </c>
      <c r="E884" t="str">
        <f t="shared" si="1128"/>
        <v>power.full</v>
      </c>
      <c r="F884" t="s">
        <v>17</v>
      </c>
      <c r="G884">
        <v>66</v>
      </c>
      <c r="H884">
        <v>0.11</v>
      </c>
      <c r="I884" s="1">
        <v>7.26</v>
      </c>
      <c r="L884" t="s">
        <v>8363</v>
      </c>
      <c r="M884">
        <f t="shared" ref="M884:M947" si="1194">K885/K894</f>
        <v>208.75</v>
      </c>
    </row>
    <row r="885" spans="1:13">
      <c r="A885" t="s">
        <v>991</v>
      </c>
      <c r="B885" t="s">
        <v>990</v>
      </c>
      <c r="C885" t="s">
        <v>15</v>
      </c>
      <c r="D885" t="s">
        <v>19</v>
      </c>
      <c r="E885" t="str">
        <f t="shared" si="1128"/>
        <v>power.oepc</v>
      </c>
      <c r="F885" t="s">
        <v>17</v>
      </c>
      <c r="G885">
        <v>6</v>
      </c>
      <c r="H885">
        <v>0.11</v>
      </c>
      <c r="I885" s="1">
        <v>0.66</v>
      </c>
      <c r="J885" t="s">
        <v>8333</v>
      </c>
      <c r="K885">
        <f t="shared" ref="K885:K948" si="1195">SUMIF(E884:E897,"tso.cav11",I884:I897)</f>
        <v>8.35</v>
      </c>
      <c r="L885" t="s">
        <v>8364</v>
      </c>
      <c r="M885">
        <f t="shared" ref="M885:M948" si="1196">K886/K890+K887/K891+K888/K892+K889/K893</f>
        <v>19.268750000000001</v>
      </c>
    </row>
    <row r="886" spans="1:13">
      <c r="A886" t="s">
        <v>992</v>
      </c>
      <c r="B886" t="s">
        <v>990</v>
      </c>
      <c r="C886" t="s">
        <v>15</v>
      </c>
      <c r="D886" t="s">
        <v>21</v>
      </c>
      <c r="E886" t="str">
        <f t="shared" si="1128"/>
        <v>power.opt</v>
      </c>
      <c r="F886" t="s">
        <v>17</v>
      </c>
      <c r="G886">
        <v>7.4545454545454497</v>
      </c>
      <c r="H886">
        <v>0.11</v>
      </c>
      <c r="I886" s="1">
        <v>0.82</v>
      </c>
      <c r="J886" t="s">
        <v>8335</v>
      </c>
      <c r="K886">
        <f t="shared" ref="K886:K949" si="1197">SUMIF(E884:E897,"tso.full",I884:I897)</f>
        <v>0.05</v>
      </c>
      <c r="L886" t="s">
        <v>8365</v>
      </c>
      <c r="M886">
        <f t="shared" ref="M886:M949" si="1198">K886/K894+K887/K895+K888/K896+K889/K897</f>
        <v>14.665048497975327</v>
      </c>
    </row>
    <row r="887" spans="1:13">
      <c r="A887" t="s">
        <v>993</v>
      </c>
      <c r="B887" t="s">
        <v>990</v>
      </c>
      <c r="C887" t="s">
        <v>23</v>
      </c>
      <c r="D887" t="s">
        <v>16</v>
      </c>
      <c r="E887" t="str">
        <f t="shared" si="1128"/>
        <v>pso.full</v>
      </c>
      <c r="F887" t="s">
        <v>17</v>
      </c>
      <c r="G887">
        <v>8.4545454545454604</v>
      </c>
      <c r="H887">
        <v>0.11</v>
      </c>
      <c r="I887" s="1">
        <v>0.93</v>
      </c>
      <c r="J887" t="s">
        <v>8336</v>
      </c>
      <c r="K887">
        <f t="shared" ref="K887:K950" si="1199">SUMIF(E884:E897,"pso.full",I884:I897)</f>
        <v>0.93</v>
      </c>
      <c r="L887" t="s">
        <v>8369</v>
      </c>
      <c r="M887">
        <f t="shared" ref="M887:M950" si="1200">K890/K894+K891/K895+K892/K896+K893/K897</f>
        <v>4.7597043036067426</v>
      </c>
    </row>
    <row r="888" spans="1:13">
      <c r="A888" t="s">
        <v>994</v>
      </c>
      <c r="B888" t="s">
        <v>990</v>
      </c>
      <c r="C888" t="s">
        <v>23</v>
      </c>
      <c r="D888" t="s">
        <v>19</v>
      </c>
      <c r="E888" t="str">
        <f t="shared" si="1128"/>
        <v>pso.oepc</v>
      </c>
      <c r="F888" t="s">
        <v>17</v>
      </c>
      <c r="G888">
        <v>8.7272727272727302</v>
      </c>
      <c r="H888">
        <v>0.11</v>
      </c>
      <c r="I888" s="1">
        <v>0.96</v>
      </c>
      <c r="J888" t="s">
        <v>8353</v>
      </c>
      <c r="K888">
        <f t="shared" ref="K888:K951" si="1201">SUMIF(E884:E897,"rmo.full",I884:I897)</f>
        <v>2.72</v>
      </c>
    </row>
    <row r="889" spans="1:13">
      <c r="A889" t="s">
        <v>995</v>
      </c>
      <c r="B889" t="s">
        <v>990</v>
      </c>
      <c r="C889" t="s">
        <v>23</v>
      </c>
      <c r="D889" t="s">
        <v>21</v>
      </c>
      <c r="E889" t="str">
        <f t="shared" si="1128"/>
        <v>pso.opt</v>
      </c>
      <c r="F889" t="s">
        <v>17</v>
      </c>
      <c r="G889">
        <v>9.5454545454545396</v>
      </c>
      <c r="H889">
        <v>0.11</v>
      </c>
      <c r="I889" s="1">
        <v>1.05</v>
      </c>
      <c r="J889" t="s">
        <v>8354</v>
      </c>
      <c r="K889">
        <f t="shared" ref="K889:K952" si="1202">SUMIF(E884:E897,"power.full",I884:I897)</f>
        <v>7.26</v>
      </c>
      <c r="L889" t="s">
        <v>26</v>
      </c>
      <c r="M889">
        <f t="shared" ref="M889:M952" si="1203">K886/K890</f>
        <v>0.5</v>
      </c>
    </row>
    <row r="890" spans="1:13">
      <c r="A890" t="s">
        <v>996</v>
      </c>
      <c r="B890" t="s">
        <v>990</v>
      </c>
      <c r="C890" t="s">
        <v>51</v>
      </c>
      <c r="D890" t="s">
        <v>16</v>
      </c>
      <c r="E890" t="str">
        <f t="shared" si="1128"/>
        <v>rmo.full</v>
      </c>
      <c r="F890" t="s">
        <v>17</v>
      </c>
      <c r="G890">
        <v>24.727272727272702</v>
      </c>
      <c r="H890">
        <v>0.11</v>
      </c>
      <c r="I890" s="1">
        <v>2.72</v>
      </c>
      <c r="J890" t="s">
        <v>8355</v>
      </c>
      <c r="K890">
        <f t="shared" ref="K890:K953" si="1204">SUMIF(E884:E897,"tso.oepc",I884:I897)</f>
        <v>0.1</v>
      </c>
      <c r="L890" t="s">
        <v>27</v>
      </c>
      <c r="M890">
        <f t="shared" si="1203"/>
        <v>0.96875000000000011</v>
      </c>
    </row>
    <row r="891" spans="1:13">
      <c r="A891" t="s">
        <v>979</v>
      </c>
      <c r="B891" t="s">
        <v>990</v>
      </c>
      <c r="C891" t="s">
        <v>51</v>
      </c>
      <c r="D891" t="s">
        <v>19</v>
      </c>
      <c r="E891" t="str">
        <f t="shared" si="1128"/>
        <v>rmo.oepc</v>
      </c>
      <c r="F891" t="s">
        <v>17</v>
      </c>
      <c r="G891">
        <v>3.6363636363636398</v>
      </c>
      <c r="H891">
        <v>0.11</v>
      </c>
      <c r="I891" s="1">
        <v>0.4</v>
      </c>
      <c r="J891" t="s">
        <v>8356</v>
      </c>
      <c r="K891">
        <f t="shared" ref="K891:K954" si="1205">SUMIF(E884:E897,"pso.oepc",I884:I897)</f>
        <v>0.96</v>
      </c>
      <c r="L891" t="s">
        <v>28</v>
      </c>
      <c r="M891">
        <f t="shared" si="1203"/>
        <v>6.8</v>
      </c>
    </row>
    <row r="892" spans="1:13">
      <c r="A892" t="s">
        <v>980</v>
      </c>
      <c r="B892" t="s">
        <v>990</v>
      </c>
      <c r="C892" t="s">
        <v>51</v>
      </c>
      <c r="D892" t="s">
        <v>21</v>
      </c>
      <c r="E892" t="str">
        <f t="shared" si="1128"/>
        <v>rmo.opt</v>
      </c>
      <c r="F892" t="s">
        <v>17</v>
      </c>
      <c r="G892">
        <v>6.7272727272727302</v>
      </c>
      <c r="H892">
        <v>0.11</v>
      </c>
      <c r="I892" s="1">
        <v>0.74</v>
      </c>
      <c r="J892" t="s">
        <v>8357</v>
      </c>
      <c r="K892">
        <f t="shared" ref="K892:K955" si="1206">SUMIF(E884:E897,"rmo.oepc",I884:I897)</f>
        <v>0.4</v>
      </c>
      <c r="L892" t="s">
        <v>29</v>
      </c>
      <c r="M892">
        <f t="shared" si="1203"/>
        <v>11</v>
      </c>
    </row>
    <row r="893" spans="1:13">
      <c r="A893" t="s">
        <v>981</v>
      </c>
      <c r="B893" t="s">
        <v>990</v>
      </c>
      <c r="C893" t="s">
        <v>55</v>
      </c>
      <c r="D893" t="s">
        <v>56</v>
      </c>
      <c r="E893" t="str">
        <f t="shared" si="1128"/>
        <v>sc.none</v>
      </c>
      <c r="F893" t="s">
        <v>24</v>
      </c>
      <c r="I893" s="1">
        <v>0.11</v>
      </c>
      <c r="J893" t="s">
        <v>8358</v>
      </c>
      <c r="K893">
        <f t="shared" ref="K893:K956" si="1207">SUMIF(E884:E897,"power.oepc",I884:I897)</f>
        <v>0.66</v>
      </c>
    </row>
    <row r="894" spans="1:13">
      <c r="A894" t="s">
        <v>982</v>
      </c>
      <c r="B894" t="s">
        <v>990</v>
      </c>
      <c r="C894" t="s">
        <v>58</v>
      </c>
      <c r="D894" t="s">
        <v>59</v>
      </c>
      <c r="E894" t="str">
        <f t="shared" si="1128"/>
        <v>tso.cav11</v>
      </c>
      <c r="F894" t="s">
        <v>24</v>
      </c>
      <c r="G894">
        <v>75.909090909090907</v>
      </c>
      <c r="H894">
        <v>0.11</v>
      </c>
      <c r="I894" s="1">
        <v>8.35</v>
      </c>
      <c r="J894" t="s">
        <v>8359</v>
      </c>
      <c r="K894">
        <f t="shared" ref="K894:K957" si="1208">SUMIF(E884:E897,"tso.opt",I884:I897)</f>
        <v>0.04</v>
      </c>
      <c r="L894" t="s">
        <v>30</v>
      </c>
      <c r="M894">
        <f t="shared" ref="M894:M957" si="1209">K886/K894</f>
        <v>1.25</v>
      </c>
    </row>
    <row r="895" spans="1:13">
      <c r="A895" t="s">
        <v>983</v>
      </c>
      <c r="B895" t="s">
        <v>990</v>
      </c>
      <c r="C895" t="s">
        <v>58</v>
      </c>
      <c r="D895" t="s">
        <v>16</v>
      </c>
      <c r="E895" t="str">
        <f t="shared" si="1128"/>
        <v>tso.full</v>
      </c>
      <c r="F895" t="s">
        <v>24</v>
      </c>
      <c r="G895">
        <v>0.45454545454545497</v>
      </c>
      <c r="H895">
        <v>0.11</v>
      </c>
      <c r="I895" s="1">
        <v>0.05</v>
      </c>
      <c r="J895" t="s">
        <v>8360</v>
      </c>
      <c r="K895">
        <f t="shared" ref="K895:K958" si="1210">SUMIF(E884:E897,"pso.opt",I884:I897)</f>
        <v>1.05</v>
      </c>
      <c r="L895" t="s">
        <v>33</v>
      </c>
      <c r="M895">
        <f t="shared" si="1209"/>
        <v>0.88571428571428568</v>
      </c>
    </row>
    <row r="896" spans="1:13">
      <c r="A896" t="s">
        <v>984</v>
      </c>
      <c r="B896" t="s">
        <v>990</v>
      </c>
      <c r="C896" t="s">
        <v>58</v>
      </c>
      <c r="D896" t="s">
        <v>19</v>
      </c>
      <c r="E896" t="str">
        <f t="shared" si="1128"/>
        <v>tso.oepc</v>
      </c>
      <c r="F896" t="s">
        <v>24</v>
      </c>
      <c r="G896">
        <v>0.90909090909090895</v>
      </c>
      <c r="H896">
        <v>0.11</v>
      </c>
      <c r="I896" s="1">
        <v>0.1</v>
      </c>
      <c r="J896" t="s">
        <v>8361</v>
      </c>
      <c r="K896">
        <f t="shared" ref="K896:K959" si="1211">SUMIF(E884:E897,"rmo.opt",I884:I897)</f>
        <v>0.74</v>
      </c>
      <c r="L896" t="s">
        <v>32</v>
      </c>
      <c r="M896">
        <f t="shared" si="1209"/>
        <v>3.6756756756756759</v>
      </c>
    </row>
    <row r="897" spans="1:13">
      <c r="A897" t="s">
        <v>985</v>
      </c>
      <c r="B897" t="s">
        <v>990</v>
      </c>
      <c r="C897" t="s">
        <v>58</v>
      </c>
      <c r="D897" t="s">
        <v>21</v>
      </c>
      <c r="E897" t="str">
        <f t="shared" si="1128"/>
        <v>tso.opt</v>
      </c>
      <c r="F897" t="s">
        <v>24</v>
      </c>
      <c r="G897">
        <v>0.36363636363636398</v>
      </c>
      <c r="H897">
        <v>0.11</v>
      </c>
      <c r="I897" s="1">
        <v>0.04</v>
      </c>
      <c r="J897" t="s">
        <v>8362</v>
      </c>
      <c r="K897">
        <f t="shared" ref="K897:K960" si="1212">SUMIF(E884:E897,"power.opt",I884:I897)</f>
        <v>0.82</v>
      </c>
      <c r="L897" t="s">
        <v>31</v>
      </c>
      <c r="M897">
        <f t="shared" si="1209"/>
        <v>8.8536585365853657</v>
      </c>
    </row>
    <row r="898" spans="1:13">
      <c r="A898" t="s">
        <v>986</v>
      </c>
      <c r="B898" t="s">
        <v>987</v>
      </c>
      <c r="C898" t="s">
        <v>15</v>
      </c>
      <c r="D898" t="s">
        <v>16</v>
      </c>
      <c r="E898" t="str">
        <f t="shared" si="1128"/>
        <v>power.full</v>
      </c>
      <c r="F898" t="s">
        <v>17</v>
      </c>
      <c r="G898">
        <v>303.222222222222</v>
      </c>
      <c r="H898">
        <v>0.09</v>
      </c>
      <c r="I898" s="1">
        <v>27.29</v>
      </c>
      <c r="L898" t="s">
        <v>8363</v>
      </c>
      <c r="M898">
        <f t="shared" ref="M898:M961" si="1213">K899/K908</f>
        <v>219.22222222222223</v>
      </c>
    </row>
    <row r="899" spans="1:13">
      <c r="A899" t="s">
        <v>1009</v>
      </c>
      <c r="B899" t="s">
        <v>987</v>
      </c>
      <c r="C899" t="s">
        <v>15</v>
      </c>
      <c r="D899" t="s">
        <v>19</v>
      </c>
      <c r="E899" t="str">
        <f t="shared" ref="E899:E962" si="1214">CONCATENATE(C899,".",D899)</f>
        <v>power.oepc</v>
      </c>
      <c r="F899" t="s">
        <v>17</v>
      </c>
      <c r="G899">
        <v>140.555555555556</v>
      </c>
      <c r="H899">
        <v>0.09</v>
      </c>
      <c r="I899" s="1">
        <v>12.65</v>
      </c>
      <c r="J899" t="s">
        <v>8333</v>
      </c>
      <c r="K899">
        <f t="shared" ref="K899:K962" si="1215">SUMIF(E898:E911,"tso.cav11",I898:I911)</f>
        <v>19.73</v>
      </c>
      <c r="L899" t="s">
        <v>8364</v>
      </c>
      <c r="M899">
        <f t="shared" ref="M899:M962" si="1216">K900/K904+K901/K905+K902/K906+K903/K907</f>
        <v>11.588327906404544</v>
      </c>
    </row>
    <row r="900" spans="1:13">
      <c r="A900" t="s">
        <v>1010</v>
      </c>
      <c r="B900" t="s">
        <v>987</v>
      </c>
      <c r="C900" t="s">
        <v>15</v>
      </c>
      <c r="D900" t="s">
        <v>21</v>
      </c>
      <c r="E900" t="str">
        <f t="shared" si="1214"/>
        <v>power.opt</v>
      </c>
      <c r="F900" t="s">
        <v>17</v>
      </c>
      <c r="G900">
        <v>10.2222222222222</v>
      </c>
      <c r="H900">
        <v>0.09</v>
      </c>
      <c r="I900" s="1">
        <v>0.92</v>
      </c>
      <c r="J900" t="s">
        <v>8335</v>
      </c>
      <c r="K900">
        <f t="shared" ref="K900:K963" si="1217">SUMIF(E898:E911,"tso.full",I898:I911)</f>
        <v>0.1</v>
      </c>
      <c r="L900" t="s">
        <v>8365</v>
      </c>
      <c r="M900">
        <f t="shared" ref="M900:M963" si="1218">K900/K908+K901/K909+K902/K910+K903/K911</f>
        <v>53.325902841120232</v>
      </c>
    </row>
    <row r="901" spans="1:13">
      <c r="A901" t="s">
        <v>1011</v>
      </c>
      <c r="B901" t="s">
        <v>987</v>
      </c>
      <c r="C901" t="s">
        <v>23</v>
      </c>
      <c r="D901" t="s">
        <v>16</v>
      </c>
      <c r="E901" t="str">
        <f t="shared" si="1214"/>
        <v>pso.full</v>
      </c>
      <c r="F901" t="s">
        <v>17</v>
      </c>
      <c r="G901">
        <v>116.222222222222</v>
      </c>
      <c r="H901">
        <v>0.09</v>
      </c>
      <c r="I901" s="1">
        <v>10.46</v>
      </c>
      <c r="J901" t="s">
        <v>8336</v>
      </c>
      <c r="K901">
        <f t="shared" ref="K901:K964" si="1219">SUMIF(E898:E911,"pso.full",I898:I911)</f>
        <v>10.46</v>
      </c>
      <c r="L901" t="s">
        <v>8369</v>
      </c>
      <c r="M901">
        <f t="shared" ref="M901:M964" si="1220">K904/K908+K905/K909+K906/K910+K907/K911</f>
        <v>22.478904428904428</v>
      </c>
    </row>
    <row r="902" spans="1:13">
      <c r="A902" t="s">
        <v>1012</v>
      </c>
      <c r="B902" t="s">
        <v>987</v>
      </c>
      <c r="C902" t="s">
        <v>23</v>
      </c>
      <c r="D902" t="s">
        <v>19</v>
      </c>
      <c r="E902" t="str">
        <f t="shared" si="1214"/>
        <v>pso.oepc</v>
      </c>
      <c r="F902" t="s">
        <v>17</v>
      </c>
      <c r="G902">
        <v>134</v>
      </c>
      <c r="H902">
        <v>0.09</v>
      </c>
      <c r="I902" s="1">
        <v>12.06</v>
      </c>
      <c r="J902" t="s">
        <v>8353</v>
      </c>
      <c r="K902">
        <f t="shared" ref="K902:K965" si="1221">SUMIF(E898:E911,"rmo.full",I898:I911)</f>
        <v>25.45</v>
      </c>
    </row>
    <row r="903" spans="1:13">
      <c r="A903" t="s">
        <v>1013</v>
      </c>
      <c r="B903" t="s">
        <v>987</v>
      </c>
      <c r="C903" t="s">
        <v>23</v>
      </c>
      <c r="D903" t="s">
        <v>21</v>
      </c>
      <c r="E903" t="str">
        <f t="shared" si="1214"/>
        <v>pso.opt</v>
      </c>
      <c r="F903" t="s">
        <v>17</v>
      </c>
      <c r="G903">
        <v>24.4444444444444</v>
      </c>
      <c r="H903">
        <v>0.09</v>
      </c>
      <c r="I903" s="1">
        <v>2.2000000000000002</v>
      </c>
      <c r="J903" t="s">
        <v>8354</v>
      </c>
      <c r="K903">
        <f t="shared" ref="K903:K966" si="1222">SUMIF(E898:E911,"power.full",I898:I911)</f>
        <v>27.29</v>
      </c>
      <c r="L903" t="s">
        <v>26</v>
      </c>
      <c r="M903">
        <f t="shared" ref="M903:M966" si="1223">K900/K904</f>
        <v>1.6666666666666667</v>
      </c>
    </row>
    <row r="904" spans="1:13">
      <c r="A904" t="s">
        <v>1014</v>
      </c>
      <c r="B904" t="s">
        <v>987</v>
      </c>
      <c r="C904" t="s">
        <v>51</v>
      </c>
      <c r="D904" t="s">
        <v>16</v>
      </c>
      <c r="E904" t="str">
        <f t="shared" si="1214"/>
        <v>rmo.full</v>
      </c>
      <c r="F904" t="s">
        <v>17</v>
      </c>
      <c r="G904">
        <v>282.777777777778</v>
      </c>
      <c r="H904">
        <v>0.09</v>
      </c>
      <c r="I904" s="1">
        <v>25.45</v>
      </c>
      <c r="J904" t="s">
        <v>8355</v>
      </c>
      <c r="K904">
        <f t="shared" ref="K904:K967" si="1224">SUMIF(E898:E911,"tso.oepc",I898:I911)</f>
        <v>0.06</v>
      </c>
      <c r="L904" t="s">
        <v>27</v>
      </c>
      <c r="M904">
        <f t="shared" si="1223"/>
        <v>0.86733001658374798</v>
      </c>
    </row>
    <row r="905" spans="1:13">
      <c r="A905" t="s">
        <v>1015</v>
      </c>
      <c r="B905" t="s">
        <v>987</v>
      </c>
      <c r="C905" t="s">
        <v>51</v>
      </c>
      <c r="D905" t="s">
        <v>19</v>
      </c>
      <c r="E905" t="str">
        <f t="shared" si="1214"/>
        <v>rmo.oepc</v>
      </c>
      <c r="F905" t="s">
        <v>17</v>
      </c>
      <c r="G905">
        <v>41</v>
      </c>
      <c r="H905">
        <v>0.09</v>
      </c>
      <c r="I905" s="1">
        <v>3.69</v>
      </c>
      <c r="J905" t="s">
        <v>8356</v>
      </c>
      <c r="K905">
        <f t="shared" ref="K905:K968" si="1225">SUMIF(E898:E911,"pso.oepc",I898:I911)</f>
        <v>12.06</v>
      </c>
      <c r="L905" t="s">
        <v>28</v>
      </c>
      <c r="M905">
        <f t="shared" si="1223"/>
        <v>6.897018970189702</v>
      </c>
    </row>
    <row r="906" spans="1:13">
      <c r="A906" t="s">
        <v>1016</v>
      </c>
      <c r="B906" t="s">
        <v>987</v>
      </c>
      <c r="C906" t="s">
        <v>51</v>
      </c>
      <c r="D906" t="s">
        <v>21</v>
      </c>
      <c r="E906" t="str">
        <f t="shared" si="1214"/>
        <v>rmo.opt</v>
      </c>
      <c r="F906" t="s">
        <v>17</v>
      </c>
      <c r="G906">
        <v>15.8888888888889</v>
      </c>
      <c r="H906">
        <v>0.09</v>
      </c>
      <c r="I906" s="1">
        <v>1.43</v>
      </c>
      <c r="J906" t="s">
        <v>8357</v>
      </c>
      <c r="K906">
        <f t="shared" ref="K906:K969" si="1226">SUMIF(E898:E911,"rmo.oepc",I898:I911)</f>
        <v>3.69</v>
      </c>
      <c r="L906" t="s">
        <v>29</v>
      </c>
      <c r="M906">
        <f t="shared" si="1223"/>
        <v>2.1573122529644269</v>
      </c>
    </row>
    <row r="907" spans="1:13">
      <c r="A907" t="s">
        <v>1000</v>
      </c>
      <c r="B907" t="s">
        <v>987</v>
      </c>
      <c r="C907" t="s">
        <v>55</v>
      </c>
      <c r="D907" t="s">
        <v>56</v>
      </c>
      <c r="E907" t="str">
        <f t="shared" si="1214"/>
        <v>sc.none</v>
      </c>
      <c r="F907" t="s">
        <v>24</v>
      </c>
      <c r="I907" s="1">
        <v>0.09</v>
      </c>
      <c r="J907" t="s">
        <v>8358</v>
      </c>
      <c r="K907">
        <f t="shared" ref="K907:K970" si="1227">SUMIF(E898:E911,"power.oepc",I898:I911)</f>
        <v>12.65</v>
      </c>
    </row>
    <row r="908" spans="1:13">
      <c r="A908" t="s">
        <v>1001</v>
      </c>
      <c r="B908" t="s">
        <v>987</v>
      </c>
      <c r="C908" t="s">
        <v>58</v>
      </c>
      <c r="D908" t="s">
        <v>59</v>
      </c>
      <c r="E908" t="str">
        <f t="shared" si="1214"/>
        <v>tso.cav11</v>
      </c>
      <c r="F908" t="s">
        <v>17</v>
      </c>
      <c r="G908">
        <v>219.222222222222</v>
      </c>
      <c r="H908">
        <v>0.09</v>
      </c>
      <c r="I908" s="1">
        <v>19.73</v>
      </c>
      <c r="J908" t="s">
        <v>8359</v>
      </c>
      <c r="K908">
        <f t="shared" ref="K908:K971" si="1228">SUMIF(E898:E911,"tso.opt",I898:I911)</f>
        <v>0.09</v>
      </c>
      <c r="L908" t="s">
        <v>30</v>
      </c>
      <c r="M908">
        <f t="shared" ref="M908:M971" si="1229">K900/K908</f>
        <v>1.1111111111111112</v>
      </c>
    </row>
    <row r="909" spans="1:13">
      <c r="A909" t="s">
        <v>1002</v>
      </c>
      <c r="B909" t="s">
        <v>987</v>
      </c>
      <c r="C909" t="s">
        <v>58</v>
      </c>
      <c r="D909" t="s">
        <v>16</v>
      </c>
      <c r="E909" t="str">
        <f t="shared" si="1214"/>
        <v>tso.full</v>
      </c>
      <c r="F909" t="s">
        <v>24</v>
      </c>
      <c r="G909">
        <v>1.1111111111111101</v>
      </c>
      <c r="H909">
        <v>0.09</v>
      </c>
      <c r="I909" s="1">
        <v>0.1</v>
      </c>
      <c r="J909" t="s">
        <v>8360</v>
      </c>
      <c r="K909">
        <f t="shared" ref="K909:K972" si="1230">SUMIF(E898:E911,"pso.opt",I898:I911)</f>
        <v>2.2000000000000002</v>
      </c>
      <c r="L909" t="s">
        <v>33</v>
      </c>
      <c r="M909">
        <f t="shared" si="1229"/>
        <v>4.7545454545454549</v>
      </c>
    </row>
    <row r="910" spans="1:13">
      <c r="A910" t="s">
        <v>1003</v>
      </c>
      <c r="B910" t="s">
        <v>987</v>
      </c>
      <c r="C910" t="s">
        <v>58</v>
      </c>
      <c r="D910" t="s">
        <v>19</v>
      </c>
      <c r="E910" t="str">
        <f t="shared" si="1214"/>
        <v>tso.oepc</v>
      </c>
      <c r="F910" t="s">
        <v>24</v>
      </c>
      <c r="G910">
        <v>0.66666666666666696</v>
      </c>
      <c r="H910">
        <v>0.09</v>
      </c>
      <c r="I910" s="1">
        <v>0.06</v>
      </c>
      <c r="J910" t="s">
        <v>8361</v>
      </c>
      <c r="K910">
        <f t="shared" ref="K910:K973" si="1231">SUMIF(E898:E911,"rmo.opt",I898:I911)</f>
        <v>1.43</v>
      </c>
      <c r="L910" t="s">
        <v>32</v>
      </c>
      <c r="M910">
        <f t="shared" si="1229"/>
        <v>17.797202797202797</v>
      </c>
    </row>
    <row r="911" spans="1:13">
      <c r="A911" t="s">
        <v>1004</v>
      </c>
      <c r="B911" t="s">
        <v>987</v>
      </c>
      <c r="C911" t="s">
        <v>58</v>
      </c>
      <c r="D911" t="s">
        <v>21</v>
      </c>
      <c r="E911" t="str">
        <f t="shared" si="1214"/>
        <v>tso.opt</v>
      </c>
      <c r="F911" t="s">
        <v>24</v>
      </c>
      <c r="G911">
        <v>1</v>
      </c>
      <c r="H911">
        <v>0.09</v>
      </c>
      <c r="I911" s="1">
        <v>0.09</v>
      </c>
      <c r="J911" t="s">
        <v>8362</v>
      </c>
      <c r="K911">
        <f t="shared" ref="K911:K974" si="1232">SUMIF(E898:E911,"power.opt",I898:I911)</f>
        <v>0.92</v>
      </c>
      <c r="L911" t="s">
        <v>31</v>
      </c>
      <c r="M911">
        <f t="shared" si="1229"/>
        <v>29.663043478260867</v>
      </c>
    </row>
    <row r="912" spans="1:13">
      <c r="A912" t="s">
        <v>1005</v>
      </c>
      <c r="B912" t="s">
        <v>1006</v>
      </c>
      <c r="C912" t="s">
        <v>15</v>
      </c>
      <c r="D912" t="s">
        <v>16</v>
      </c>
      <c r="E912" t="str">
        <f t="shared" si="1214"/>
        <v>power.full</v>
      </c>
      <c r="F912" t="s">
        <v>17</v>
      </c>
      <c r="G912">
        <v>191.4</v>
      </c>
      <c r="H912">
        <v>0.05</v>
      </c>
      <c r="I912" s="1">
        <v>9.57</v>
      </c>
      <c r="L912" t="s">
        <v>8363</v>
      </c>
      <c r="M912">
        <f t="shared" ref="M912:M975" si="1233">K913/K922</f>
        <v>164.6</v>
      </c>
    </row>
    <row r="913" spans="1:13">
      <c r="A913" t="s">
        <v>1007</v>
      </c>
      <c r="B913" t="s">
        <v>1006</v>
      </c>
      <c r="C913" t="s">
        <v>15</v>
      </c>
      <c r="D913" t="s">
        <v>19</v>
      </c>
      <c r="E913" t="str">
        <f t="shared" si="1214"/>
        <v>power.oepc</v>
      </c>
      <c r="F913" t="s">
        <v>17</v>
      </c>
      <c r="G913">
        <v>14.6</v>
      </c>
      <c r="H913">
        <v>0.05</v>
      </c>
      <c r="I913" s="1">
        <v>0.73</v>
      </c>
      <c r="J913" t="s">
        <v>8333</v>
      </c>
      <c r="K913">
        <f t="shared" ref="K913:K976" si="1234">SUMIF(E912:E925,"tso.cav11",I912:I925)</f>
        <v>8.23</v>
      </c>
      <c r="L913" t="s">
        <v>8364</v>
      </c>
      <c r="M913">
        <f t="shared" ref="M913:M976" si="1235">K914/K918+K915/K919+K916/K920+K917/K921</f>
        <v>41.437825866079621</v>
      </c>
    </row>
    <row r="914" spans="1:13">
      <c r="A914" t="s">
        <v>1008</v>
      </c>
      <c r="B914" t="s">
        <v>1006</v>
      </c>
      <c r="C914" t="s">
        <v>15</v>
      </c>
      <c r="D914" t="s">
        <v>21</v>
      </c>
      <c r="E914" t="str">
        <f t="shared" si="1214"/>
        <v>power.opt</v>
      </c>
      <c r="F914" t="s">
        <v>17</v>
      </c>
      <c r="G914">
        <v>30.6</v>
      </c>
      <c r="H914">
        <v>0.05</v>
      </c>
      <c r="I914" s="1">
        <v>1.53</v>
      </c>
      <c r="J914" t="s">
        <v>8335</v>
      </c>
      <c r="K914">
        <f t="shared" ref="K914:K977" si="1236">SUMIF(E912:E925,"tso.full",I912:I925)</f>
        <v>0.05</v>
      </c>
      <c r="L914" t="s">
        <v>8365</v>
      </c>
      <c r="M914">
        <f t="shared" ref="M914:M977" si="1237">K914/K922+K915/K923+K916/K924+K917/K925</f>
        <v>20.01820432564918</v>
      </c>
    </row>
    <row r="915" spans="1:13">
      <c r="A915" t="s">
        <v>1030</v>
      </c>
      <c r="B915" t="s">
        <v>1006</v>
      </c>
      <c r="C915" t="s">
        <v>23</v>
      </c>
      <c r="D915" t="s">
        <v>16</v>
      </c>
      <c r="E915" t="str">
        <f t="shared" si="1214"/>
        <v>pso.full</v>
      </c>
      <c r="F915" t="s">
        <v>17</v>
      </c>
      <c r="G915">
        <v>99.8</v>
      </c>
      <c r="H915">
        <v>0.05</v>
      </c>
      <c r="I915" s="1">
        <v>4.99</v>
      </c>
      <c r="J915" t="s">
        <v>8336</v>
      </c>
      <c r="K915">
        <f t="shared" ref="K915:K978" si="1238">SUMIF(E912:E925,"pso.full",I912:I925)</f>
        <v>4.99</v>
      </c>
      <c r="L915" t="s">
        <v>8369</v>
      </c>
      <c r="M915">
        <f t="shared" ref="M915:M978" si="1239">K918/K922+K919/K923+K920/K924+K921/K925</f>
        <v>2.6971410748984281</v>
      </c>
    </row>
    <row r="916" spans="1:13">
      <c r="A916" t="s">
        <v>1031</v>
      </c>
      <c r="B916" t="s">
        <v>1006</v>
      </c>
      <c r="C916" t="s">
        <v>23</v>
      </c>
      <c r="D916" t="s">
        <v>19</v>
      </c>
      <c r="E916" t="str">
        <f t="shared" si="1214"/>
        <v>pso.oepc</v>
      </c>
      <c r="F916" t="s">
        <v>17</v>
      </c>
      <c r="G916">
        <v>21.2</v>
      </c>
      <c r="H916">
        <v>0.05</v>
      </c>
      <c r="I916" s="1">
        <v>1.06</v>
      </c>
      <c r="J916" t="s">
        <v>8353</v>
      </c>
      <c r="K916">
        <f t="shared" ref="K916:K979" si="1240">SUMIF(E912:E925,"rmo.full",I912:I925)</f>
        <v>6.56</v>
      </c>
    </row>
    <row r="917" spans="1:13">
      <c r="A917" t="s">
        <v>1032</v>
      </c>
      <c r="B917" t="s">
        <v>1006</v>
      </c>
      <c r="C917" t="s">
        <v>23</v>
      </c>
      <c r="D917" t="s">
        <v>21</v>
      </c>
      <c r="E917" t="str">
        <f t="shared" si="1214"/>
        <v>pso.opt</v>
      </c>
      <c r="F917" t="s">
        <v>17</v>
      </c>
      <c r="G917">
        <v>25.6</v>
      </c>
      <c r="H917">
        <v>0.05</v>
      </c>
      <c r="I917" s="1">
        <v>1.28</v>
      </c>
      <c r="J917" t="s">
        <v>8354</v>
      </c>
      <c r="K917">
        <f t="shared" ref="K917:K980" si="1241">SUMIF(E912:E925,"power.full",I912:I925)</f>
        <v>9.57</v>
      </c>
      <c r="L917" t="s">
        <v>26</v>
      </c>
      <c r="M917">
        <f t="shared" ref="M917:M980" si="1242">K914/K918</f>
        <v>1</v>
      </c>
    </row>
    <row r="918" spans="1:13">
      <c r="A918" t="s">
        <v>1033</v>
      </c>
      <c r="B918" t="s">
        <v>1006</v>
      </c>
      <c r="C918" t="s">
        <v>51</v>
      </c>
      <c r="D918" t="s">
        <v>16</v>
      </c>
      <c r="E918" t="str">
        <f t="shared" si="1214"/>
        <v>rmo.full</v>
      </c>
      <c r="F918" t="s">
        <v>17</v>
      </c>
      <c r="G918">
        <v>131.19999999999999</v>
      </c>
      <c r="H918">
        <v>0.05</v>
      </c>
      <c r="I918" s="1">
        <v>6.56</v>
      </c>
      <c r="J918" t="s">
        <v>8355</v>
      </c>
      <c r="K918">
        <f t="shared" ref="K918:K981" si="1243">SUMIF(E912:E925,"tso.oepc",I912:I925)</f>
        <v>0.05</v>
      </c>
      <c r="L918" t="s">
        <v>27</v>
      </c>
      <c r="M918">
        <f t="shared" si="1242"/>
        <v>4.7075471698113205</v>
      </c>
    </row>
    <row r="919" spans="1:13">
      <c r="A919" t="s">
        <v>1034</v>
      </c>
      <c r="B919" t="s">
        <v>1006</v>
      </c>
      <c r="C919" t="s">
        <v>51</v>
      </c>
      <c r="D919" t="s">
        <v>19</v>
      </c>
      <c r="E919" t="str">
        <f t="shared" si="1214"/>
        <v>rmo.oepc</v>
      </c>
      <c r="F919" t="s">
        <v>17</v>
      </c>
      <c r="G919">
        <v>5.8</v>
      </c>
      <c r="H919">
        <v>0.05</v>
      </c>
      <c r="I919" s="1">
        <v>0.28999999999999998</v>
      </c>
      <c r="J919" t="s">
        <v>8356</v>
      </c>
      <c r="K919">
        <f t="shared" ref="K919:K982" si="1244">SUMIF(E912:E925,"pso.oepc",I912:I925)</f>
        <v>1.06</v>
      </c>
      <c r="L919" t="s">
        <v>28</v>
      </c>
      <c r="M919">
        <f t="shared" si="1242"/>
        <v>22.620689655172413</v>
      </c>
    </row>
    <row r="920" spans="1:13">
      <c r="A920" t="s">
        <v>1035</v>
      </c>
      <c r="B920" t="s">
        <v>1006</v>
      </c>
      <c r="C920" t="s">
        <v>51</v>
      </c>
      <c r="D920" t="s">
        <v>21</v>
      </c>
      <c r="E920" t="str">
        <f t="shared" si="1214"/>
        <v>rmo.opt</v>
      </c>
      <c r="F920" t="s">
        <v>17</v>
      </c>
      <c r="G920">
        <v>14.8</v>
      </c>
      <c r="H920">
        <v>0.05</v>
      </c>
      <c r="I920" s="1">
        <v>0.74</v>
      </c>
      <c r="J920" t="s">
        <v>8357</v>
      </c>
      <c r="K920">
        <f t="shared" ref="K920:K983" si="1245">SUMIF(E912:E925,"rmo.oepc",I912:I925)</f>
        <v>0.28999999999999998</v>
      </c>
      <c r="L920" t="s">
        <v>29</v>
      </c>
      <c r="M920">
        <f t="shared" si="1242"/>
        <v>13.109589041095891</v>
      </c>
    </row>
    <row r="921" spans="1:13">
      <c r="A921" t="s">
        <v>998</v>
      </c>
      <c r="B921" t="s">
        <v>1006</v>
      </c>
      <c r="C921" t="s">
        <v>55</v>
      </c>
      <c r="D921" t="s">
        <v>56</v>
      </c>
      <c r="E921" t="str">
        <f t="shared" si="1214"/>
        <v>sc.none</v>
      </c>
      <c r="F921" t="s">
        <v>24</v>
      </c>
      <c r="I921" s="1">
        <v>0.05</v>
      </c>
      <c r="J921" t="s">
        <v>8358</v>
      </c>
      <c r="K921">
        <f t="shared" ref="K921:K984" si="1246">SUMIF(E912:E925,"power.oepc",I912:I925)</f>
        <v>0.73</v>
      </c>
    </row>
    <row r="922" spans="1:13">
      <c r="A922" t="s">
        <v>999</v>
      </c>
      <c r="B922" t="s">
        <v>1006</v>
      </c>
      <c r="C922" t="s">
        <v>58</v>
      </c>
      <c r="D922" t="s">
        <v>59</v>
      </c>
      <c r="E922" t="str">
        <f t="shared" si="1214"/>
        <v>tso.cav11</v>
      </c>
      <c r="F922" t="s">
        <v>24</v>
      </c>
      <c r="G922">
        <v>164.6</v>
      </c>
      <c r="H922">
        <v>0.05</v>
      </c>
      <c r="I922" s="1">
        <v>8.23</v>
      </c>
      <c r="J922" t="s">
        <v>8359</v>
      </c>
      <c r="K922">
        <f t="shared" ref="K922:K985" si="1247">SUMIF(E912:E925,"tso.opt",I912:I925)</f>
        <v>0.05</v>
      </c>
      <c r="L922" t="s">
        <v>30</v>
      </c>
      <c r="M922">
        <f t="shared" ref="M922:M985" si="1248">K914/K922</f>
        <v>1</v>
      </c>
    </row>
    <row r="923" spans="1:13">
      <c r="A923" t="s">
        <v>1021</v>
      </c>
      <c r="B923" t="s">
        <v>1006</v>
      </c>
      <c r="C923" t="s">
        <v>58</v>
      </c>
      <c r="D923" t="s">
        <v>16</v>
      </c>
      <c r="E923" t="str">
        <f t="shared" si="1214"/>
        <v>tso.full</v>
      </c>
      <c r="F923" t="s">
        <v>24</v>
      </c>
      <c r="G923">
        <v>1</v>
      </c>
      <c r="H923">
        <v>0.05</v>
      </c>
      <c r="I923" s="1">
        <v>0.05</v>
      </c>
      <c r="J923" t="s">
        <v>8360</v>
      </c>
      <c r="K923">
        <f t="shared" ref="K923:K986" si="1249">SUMIF(E912:E925,"pso.opt",I912:I925)</f>
        <v>1.28</v>
      </c>
      <c r="L923" t="s">
        <v>33</v>
      </c>
      <c r="M923">
        <f t="shared" si="1248"/>
        <v>3.8984375</v>
      </c>
    </row>
    <row r="924" spans="1:13">
      <c r="A924" t="s">
        <v>1022</v>
      </c>
      <c r="B924" t="s">
        <v>1006</v>
      </c>
      <c r="C924" t="s">
        <v>58</v>
      </c>
      <c r="D924" t="s">
        <v>19</v>
      </c>
      <c r="E924" t="str">
        <f t="shared" si="1214"/>
        <v>tso.oepc</v>
      </c>
      <c r="F924" t="s">
        <v>24</v>
      </c>
      <c r="G924">
        <v>1</v>
      </c>
      <c r="H924">
        <v>0.05</v>
      </c>
      <c r="I924" s="1">
        <v>0.05</v>
      </c>
      <c r="J924" t="s">
        <v>8361</v>
      </c>
      <c r="K924">
        <f t="shared" ref="K924:K987" si="1250">SUMIF(E912:E925,"rmo.opt",I912:I925)</f>
        <v>0.74</v>
      </c>
      <c r="L924" t="s">
        <v>32</v>
      </c>
      <c r="M924">
        <f t="shared" si="1248"/>
        <v>8.8648648648648649</v>
      </c>
    </row>
    <row r="925" spans="1:13">
      <c r="A925" t="s">
        <v>1023</v>
      </c>
      <c r="B925" t="s">
        <v>1006</v>
      </c>
      <c r="C925" t="s">
        <v>58</v>
      </c>
      <c r="D925" t="s">
        <v>21</v>
      </c>
      <c r="E925" t="str">
        <f t="shared" si="1214"/>
        <v>tso.opt</v>
      </c>
      <c r="F925" t="s">
        <v>24</v>
      </c>
      <c r="G925">
        <v>1</v>
      </c>
      <c r="H925">
        <v>0.05</v>
      </c>
      <c r="I925" s="1">
        <v>0.05</v>
      </c>
      <c r="J925" t="s">
        <v>8362</v>
      </c>
      <c r="K925">
        <f t="shared" ref="K925:K988" si="1251">SUMIF(E912:E925,"power.opt",I912:I925)</f>
        <v>1.53</v>
      </c>
      <c r="L925" t="s">
        <v>31</v>
      </c>
      <c r="M925">
        <f t="shared" si="1248"/>
        <v>6.2549019607843137</v>
      </c>
    </row>
    <row r="926" spans="1:13">
      <c r="A926" t="s">
        <v>1024</v>
      </c>
      <c r="B926" t="s">
        <v>1025</v>
      </c>
      <c r="C926" t="s">
        <v>15</v>
      </c>
      <c r="D926" t="s">
        <v>16</v>
      </c>
      <c r="E926" t="str">
        <f t="shared" si="1214"/>
        <v>power.full</v>
      </c>
      <c r="F926" t="s">
        <v>17</v>
      </c>
      <c r="G926">
        <v>544.42857142857099</v>
      </c>
      <c r="H926">
        <v>7.0000000000000007E-2</v>
      </c>
      <c r="I926" s="1">
        <v>38.11</v>
      </c>
      <c r="L926" t="s">
        <v>8363</v>
      </c>
      <c r="M926">
        <f t="shared" ref="M926:M989" si="1252">K927/K936</f>
        <v>12.593886462882097</v>
      </c>
    </row>
    <row r="927" spans="1:13">
      <c r="A927" t="s">
        <v>1026</v>
      </c>
      <c r="B927" t="s">
        <v>1025</v>
      </c>
      <c r="C927" t="s">
        <v>15</v>
      </c>
      <c r="D927" t="s">
        <v>19</v>
      </c>
      <c r="E927" t="str">
        <f t="shared" si="1214"/>
        <v>power.oepc</v>
      </c>
      <c r="F927" t="s">
        <v>17</v>
      </c>
      <c r="G927">
        <v>10.5714285714286</v>
      </c>
      <c r="H927">
        <v>7.0000000000000007E-2</v>
      </c>
      <c r="I927" s="1">
        <v>0.74</v>
      </c>
      <c r="J927" t="s">
        <v>8333</v>
      </c>
      <c r="K927">
        <f t="shared" ref="K927:K990" si="1253">SUMIF(E926:E939,"tso.cav11",I926:I939)</f>
        <v>28.84</v>
      </c>
      <c r="L927" t="s">
        <v>8364</v>
      </c>
      <c r="M927">
        <f t="shared" ref="M927:M990" si="1254">K928/K932+K929/K933+K930/K934+K931/K935</f>
        <v>89.714903846153845</v>
      </c>
    </row>
    <row r="928" spans="1:13">
      <c r="A928" t="s">
        <v>1027</v>
      </c>
      <c r="B928" t="s">
        <v>1025</v>
      </c>
      <c r="C928" t="s">
        <v>15</v>
      </c>
      <c r="D928" t="s">
        <v>21</v>
      </c>
      <c r="E928" t="str">
        <f t="shared" si="1214"/>
        <v>power.opt</v>
      </c>
      <c r="F928" t="s">
        <v>17</v>
      </c>
      <c r="G928">
        <v>19.285714285714299</v>
      </c>
      <c r="H928">
        <v>7.0000000000000007E-2</v>
      </c>
      <c r="I928" s="1">
        <v>1.35</v>
      </c>
      <c r="J928" t="s">
        <v>8335</v>
      </c>
      <c r="K928">
        <f t="shared" ref="K928:K991" si="1255">SUMIF(E926:E939,"tso.full",I926:I939)</f>
        <v>2.59</v>
      </c>
      <c r="L928" t="s">
        <v>8365</v>
      </c>
      <c r="M928">
        <f t="shared" ref="M928:M991" si="1256">K928/K936+K929/K937+K930/K938+K931/K939</f>
        <v>53.988667977024377</v>
      </c>
    </row>
    <row r="929" spans="1:13">
      <c r="A929" t="s">
        <v>1028</v>
      </c>
      <c r="B929" t="s">
        <v>1025</v>
      </c>
      <c r="C929" t="s">
        <v>23</v>
      </c>
      <c r="D929" t="s">
        <v>16</v>
      </c>
      <c r="E929" t="str">
        <f t="shared" si="1214"/>
        <v>pso.full</v>
      </c>
      <c r="F929" t="s">
        <v>17</v>
      </c>
      <c r="G929">
        <v>79.714285714285694</v>
      </c>
      <c r="H929">
        <v>7.0000000000000007E-2</v>
      </c>
      <c r="I929" s="1">
        <v>5.58</v>
      </c>
      <c r="J929" t="s">
        <v>8336</v>
      </c>
      <c r="K929">
        <f t="shared" ref="K929:K992" si="1257">SUMIF(E926:E939,"pso.full",I926:I939)</f>
        <v>5.58</v>
      </c>
      <c r="L929" t="s">
        <v>8369</v>
      </c>
      <c r="M929">
        <f t="shared" ref="M929:M992" si="1258">K932/K936+K933/K937+K934/K938+K935/K939</f>
        <v>3.0103801686113973</v>
      </c>
    </row>
    <row r="930" spans="1:13">
      <c r="A930" t="s">
        <v>1029</v>
      </c>
      <c r="B930" t="s">
        <v>1025</v>
      </c>
      <c r="C930" t="s">
        <v>23</v>
      </c>
      <c r="D930" t="s">
        <v>19</v>
      </c>
      <c r="E930" t="str">
        <f t="shared" si="1214"/>
        <v>pso.oepc</v>
      </c>
      <c r="F930" t="s">
        <v>17</v>
      </c>
      <c r="G930">
        <v>9.1428571428571406</v>
      </c>
      <c r="H930">
        <v>7.0000000000000007E-2</v>
      </c>
      <c r="I930" s="1">
        <v>0.64</v>
      </c>
      <c r="J930" t="s">
        <v>8353</v>
      </c>
      <c r="K930">
        <f t="shared" ref="K930:K993" si="1259">SUMIF(E926:E939,"rmo.full",I926:I939)</f>
        <v>19.38</v>
      </c>
    </row>
    <row r="931" spans="1:13">
      <c r="A931" t="s">
        <v>1051</v>
      </c>
      <c r="B931" t="s">
        <v>1025</v>
      </c>
      <c r="C931" t="s">
        <v>23</v>
      </c>
      <c r="D931" t="s">
        <v>21</v>
      </c>
      <c r="E931" t="str">
        <f t="shared" si="1214"/>
        <v>pso.opt</v>
      </c>
      <c r="F931" t="s">
        <v>17</v>
      </c>
      <c r="G931">
        <v>13.714285714285699</v>
      </c>
      <c r="H931">
        <v>7.0000000000000007E-2</v>
      </c>
      <c r="I931" s="1">
        <v>0.96</v>
      </c>
      <c r="J931" t="s">
        <v>8354</v>
      </c>
      <c r="K931">
        <f t="shared" ref="K931:K994" si="1260">SUMIF(E926:E939,"power.full",I926:I939)</f>
        <v>38.11</v>
      </c>
      <c r="L931" t="s">
        <v>26</v>
      </c>
      <c r="M931">
        <f t="shared" ref="M931:M994" si="1261">K928/K932</f>
        <v>0.99615384615384606</v>
      </c>
    </row>
    <row r="932" spans="1:13">
      <c r="A932" t="s">
        <v>1052</v>
      </c>
      <c r="B932" t="s">
        <v>1025</v>
      </c>
      <c r="C932" t="s">
        <v>51</v>
      </c>
      <c r="D932" t="s">
        <v>16</v>
      </c>
      <c r="E932" t="str">
        <f t="shared" si="1214"/>
        <v>rmo.full</v>
      </c>
      <c r="F932" t="s">
        <v>17</v>
      </c>
      <c r="G932">
        <v>276.857142857143</v>
      </c>
      <c r="H932">
        <v>7.0000000000000007E-2</v>
      </c>
      <c r="I932" s="1">
        <v>19.38</v>
      </c>
      <c r="J932" t="s">
        <v>8355</v>
      </c>
      <c r="K932">
        <f t="shared" ref="K932:K995" si="1262">SUMIF(E926:E939,"tso.oepc",I926:I939)</f>
        <v>2.6</v>
      </c>
      <c r="L932" t="s">
        <v>27</v>
      </c>
      <c r="M932">
        <f t="shared" si="1261"/>
        <v>8.71875</v>
      </c>
    </row>
    <row r="933" spans="1:13">
      <c r="A933" t="s">
        <v>1053</v>
      </c>
      <c r="B933" t="s">
        <v>1025</v>
      </c>
      <c r="C933" t="s">
        <v>51</v>
      </c>
      <c r="D933" t="s">
        <v>19</v>
      </c>
      <c r="E933" t="str">
        <f t="shared" si="1214"/>
        <v>rmo.oepc</v>
      </c>
      <c r="F933" t="s">
        <v>17</v>
      </c>
      <c r="G933">
        <v>9.71428571428571</v>
      </c>
      <c r="H933">
        <v>7.0000000000000007E-2</v>
      </c>
      <c r="I933" s="1">
        <v>0.68</v>
      </c>
      <c r="J933" t="s">
        <v>8356</v>
      </c>
      <c r="K933">
        <f t="shared" ref="K933:K996" si="1263">SUMIF(E926:E939,"pso.oepc",I926:I939)</f>
        <v>0.64</v>
      </c>
      <c r="L933" t="s">
        <v>28</v>
      </c>
      <c r="M933">
        <f t="shared" si="1261"/>
        <v>28.499999999999996</v>
      </c>
    </row>
    <row r="934" spans="1:13">
      <c r="A934" t="s">
        <v>1054</v>
      </c>
      <c r="B934" t="s">
        <v>1025</v>
      </c>
      <c r="C934" t="s">
        <v>51</v>
      </c>
      <c r="D934" t="s">
        <v>21</v>
      </c>
      <c r="E934" t="str">
        <f t="shared" si="1214"/>
        <v>rmo.opt</v>
      </c>
      <c r="F934" t="s">
        <v>17</v>
      </c>
      <c r="G934">
        <v>14.714285714285699</v>
      </c>
      <c r="H934">
        <v>7.0000000000000007E-2</v>
      </c>
      <c r="I934" s="1">
        <v>1.03</v>
      </c>
      <c r="J934" t="s">
        <v>8357</v>
      </c>
      <c r="K934">
        <f t="shared" ref="K934:K997" si="1264">SUMIF(E926:E939,"rmo.oepc",I926:I939)</f>
        <v>0.68</v>
      </c>
      <c r="L934" t="s">
        <v>29</v>
      </c>
      <c r="M934">
        <f t="shared" si="1261"/>
        <v>51.5</v>
      </c>
    </row>
    <row r="935" spans="1:13">
      <c r="A935" t="s">
        <v>1017</v>
      </c>
      <c r="B935" t="s">
        <v>1025</v>
      </c>
      <c r="C935" t="s">
        <v>55</v>
      </c>
      <c r="D935" t="s">
        <v>56</v>
      </c>
      <c r="E935" t="str">
        <f t="shared" si="1214"/>
        <v>sc.none</v>
      </c>
      <c r="F935" t="s">
        <v>24</v>
      </c>
      <c r="I935" s="1">
        <v>7.0000000000000007E-2</v>
      </c>
      <c r="J935" t="s">
        <v>8358</v>
      </c>
      <c r="K935">
        <f t="shared" ref="K935:K998" si="1265">SUMIF(E926:E939,"power.oepc",I926:I939)</f>
        <v>0.74</v>
      </c>
    </row>
    <row r="936" spans="1:13">
      <c r="A936" t="s">
        <v>1018</v>
      </c>
      <c r="B936" t="s">
        <v>1025</v>
      </c>
      <c r="C936" t="s">
        <v>58</v>
      </c>
      <c r="D936" t="s">
        <v>59</v>
      </c>
      <c r="E936" t="str">
        <f t="shared" si="1214"/>
        <v>tso.cav11</v>
      </c>
      <c r="F936" t="s">
        <v>17</v>
      </c>
      <c r="G936">
        <v>412</v>
      </c>
      <c r="H936">
        <v>7.0000000000000007E-2</v>
      </c>
      <c r="I936" s="1">
        <v>28.84</v>
      </c>
      <c r="J936" t="s">
        <v>8359</v>
      </c>
      <c r="K936">
        <f t="shared" ref="K936:K999" si="1266">SUMIF(E926:E939,"tso.opt",I926:I939)</f>
        <v>2.29</v>
      </c>
      <c r="L936" t="s">
        <v>30</v>
      </c>
      <c r="M936">
        <f t="shared" ref="M936:M999" si="1267">K928/K936</f>
        <v>1.1310043668122269</v>
      </c>
    </row>
    <row r="937" spans="1:13">
      <c r="A937" t="s">
        <v>1019</v>
      </c>
      <c r="B937" t="s">
        <v>1025</v>
      </c>
      <c r="C937" t="s">
        <v>58</v>
      </c>
      <c r="D937" t="s">
        <v>16</v>
      </c>
      <c r="E937" t="str">
        <f t="shared" si="1214"/>
        <v>tso.full</v>
      </c>
      <c r="F937" t="s">
        <v>17</v>
      </c>
      <c r="G937">
        <v>37</v>
      </c>
      <c r="H937">
        <v>7.0000000000000007E-2</v>
      </c>
      <c r="I937" s="1">
        <v>2.59</v>
      </c>
      <c r="J937" t="s">
        <v>8360</v>
      </c>
      <c r="K937">
        <f t="shared" ref="K937:K1000" si="1268">SUMIF(E926:E939,"pso.opt",I926:I939)</f>
        <v>0.96</v>
      </c>
      <c r="L937" t="s">
        <v>33</v>
      </c>
      <c r="M937">
        <f t="shared" si="1267"/>
        <v>5.8125</v>
      </c>
    </row>
    <row r="938" spans="1:13">
      <c r="A938" t="s">
        <v>1020</v>
      </c>
      <c r="B938" t="s">
        <v>1025</v>
      </c>
      <c r="C938" t="s">
        <v>58</v>
      </c>
      <c r="D938" t="s">
        <v>19</v>
      </c>
      <c r="E938" t="str">
        <f t="shared" si="1214"/>
        <v>tso.oepc</v>
      </c>
      <c r="F938" t="s">
        <v>17</v>
      </c>
      <c r="G938">
        <v>37.142857142857103</v>
      </c>
      <c r="H938">
        <v>7.0000000000000007E-2</v>
      </c>
      <c r="I938" s="1">
        <v>2.6</v>
      </c>
      <c r="J938" t="s">
        <v>8361</v>
      </c>
      <c r="K938">
        <f t="shared" ref="K938:K1001" si="1269">SUMIF(E926:E939,"rmo.opt",I926:I939)</f>
        <v>1.03</v>
      </c>
      <c r="L938" t="s">
        <v>32</v>
      </c>
      <c r="M938">
        <f t="shared" si="1267"/>
        <v>18.815533980582522</v>
      </c>
    </row>
    <row r="939" spans="1:13">
      <c r="A939" t="s">
        <v>1042</v>
      </c>
      <c r="B939" t="s">
        <v>1025</v>
      </c>
      <c r="C939" t="s">
        <v>58</v>
      </c>
      <c r="D939" t="s">
        <v>21</v>
      </c>
      <c r="E939" t="str">
        <f t="shared" si="1214"/>
        <v>tso.opt</v>
      </c>
      <c r="F939" t="s">
        <v>17</v>
      </c>
      <c r="G939">
        <v>32.714285714285701</v>
      </c>
      <c r="H939">
        <v>7.0000000000000007E-2</v>
      </c>
      <c r="I939" s="1">
        <v>2.29</v>
      </c>
      <c r="J939" t="s">
        <v>8362</v>
      </c>
      <c r="K939">
        <f t="shared" ref="K939:K1002" si="1270">SUMIF(E926:E939,"power.opt",I926:I939)</f>
        <v>1.35</v>
      </c>
      <c r="L939" t="s">
        <v>31</v>
      </c>
      <c r="M939">
        <f t="shared" si="1267"/>
        <v>28.229629629629628</v>
      </c>
    </row>
    <row r="940" spans="1:13">
      <c r="A940" t="s">
        <v>1043</v>
      </c>
      <c r="B940" t="s">
        <v>1044</v>
      </c>
      <c r="C940" t="s">
        <v>15</v>
      </c>
      <c r="D940" t="s">
        <v>16</v>
      </c>
      <c r="E940" t="str">
        <f t="shared" si="1214"/>
        <v>power.full</v>
      </c>
      <c r="F940" t="s">
        <v>17</v>
      </c>
      <c r="G940">
        <v>376</v>
      </c>
      <c r="H940">
        <v>0.06</v>
      </c>
      <c r="I940" s="1">
        <v>22.56</v>
      </c>
      <c r="L940" t="s">
        <v>8363</v>
      </c>
      <c r="M940">
        <f t="shared" ref="M940:M1003" si="1271">K941/K950</f>
        <v>111.46153846153845</v>
      </c>
    </row>
    <row r="941" spans="1:13">
      <c r="A941" t="s">
        <v>1045</v>
      </c>
      <c r="B941" t="s">
        <v>1044</v>
      </c>
      <c r="C941" t="s">
        <v>15</v>
      </c>
      <c r="D941" t="s">
        <v>19</v>
      </c>
      <c r="E941" t="str">
        <f t="shared" si="1214"/>
        <v>power.oepc</v>
      </c>
      <c r="F941" t="s">
        <v>17</v>
      </c>
      <c r="G941">
        <v>17.8333333333333</v>
      </c>
      <c r="H941">
        <v>0.06</v>
      </c>
      <c r="I941" s="1">
        <v>1.07</v>
      </c>
      <c r="J941" t="s">
        <v>8333</v>
      </c>
      <c r="K941">
        <f t="shared" ref="K941:K1004" si="1272">SUMIF(E940:E953,"tso.cav11",I940:I953)</f>
        <v>14.49</v>
      </c>
      <c r="L941" t="s">
        <v>8364</v>
      </c>
      <c r="M941">
        <f t="shared" ref="M941:M1004" si="1273">K942/K946+K943/K947+K944/K948+K945/K949</f>
        <v>44.660102586691181</v>
      </c>
    </row>
    <row r="942" spans="1:13">
      <c r="A942" t="s">
        <v>1046</v>
      </c>
      <c r="B942" t="s">
        <v>1044</v>
      </c>
      <c r="C942" t="s">
        <v>15</v>
      </c>
      <c r="D942" t="s">
        <v>21</v>
      </c>
      <c r="E942" t="str">
        <f t="shared" si="1214"/>
        <v>power.opt</v>
      </c>
      <c r="F942" t="s">
        <v>17</v>
      </c>
      <c r="G942">
        <v>17.3333333333333</v>
      </c>
      <c r="H942">
        <v>0.06</v>
      </c>
      <c r="I942" s="1">
        <v>1.04</v>
      </c>
      <c r="J942" t="s">
        <v>8335</v>
      </c>
      <c r="K942">
        <f t="shared" ref="K942:K1005" si="1274">SUMIF(E940:E953,"tso.full",I940:I953)</f>
        <v>0.06</v>
      </c>
      <c r="L942" t="s">
        <v>8365</v>
      </c>
      <c r="M942">
        <f t="shared" ref="M942:M1005" si="1275">K942/K950+K943/K951+K944/K952+K945/K953</f>
        <v>45.550227732793516</v>
      </c>
    </row>
    <row r="943" spans="1:13">
      <c r="A943" t="s">
        <v>1047</v>
      </c>
      <c r="B943" t="s">
        <v>1044</v>
      </c>
      <c r="C943" t="s">
        <v>23</v>
      </c>
      <c r="D943" t="s">
        <v>16</v>
      </c>
      <c r="E943" t="str">
        <f t="shared" si="1214"/>
        <v>pso.full</v>
      </c>
      <c r="F943" t="s">
        <v>17</v>
      </c>
      <c r="G943">
        <v>92.8333333333333</v>
      </c>
      <c r="H943">
        <v>0.06</v>
      </c>
      <c r="I943" s="1">
        <v>5.57</v>
      </c>
      <c r="J943" t="s">
        <v>8336</v>
      </c>
      <c r="K943">
        <f t="shared" ref="K943:K1006" si="1276">SUMIF(E940:E953,"pso.full",I940:I953)</f>
        <v>5.57</v>
      </c>
      <c r="L943" t="s">
        <v>8369</v>
      </c>
      <c r="M943">
        <f t="shared" ref="M943:M1006" si="1277">K946/K950+K947/K951+K948/K952+K949/K953</f>
        <v>4.0220985155195681</v>
      </c>
    </row>
    <row r="944" spans="1:13">
      <c r="A944" t="s">
        <v>1048</v>
      </c>
      <c r="B944" t="s">
        <v>1044</v>
      </c>
      <c r="C944" t="s">
        <v>23</v>
      </c>
      <c r="D944" t="s">
        <v>19</v>
      </c>
      <c r="E944" t="str">
        <f t="shared" si="1214"/>
        <v>pso.oepc</v>
      </c>
      <c r="F944" t="s">
        <v>17</v>
      </c>
      <c r="G944">
        <v>20.3333333333333</v>
      </c>
      <c r="H944">
        <v>0.06</v>
      </c>
      <c r="I944" s="1">
        <v>1.22</v>
      </c>
      <c r="J944" t="s">
        <v>8353</v>
      </c>
      <c r="K944">
        <f t="shared" ref="K944:K1007" si="1278">SUMIF(E940:E953,"rmo.full",I940:I953)</f>
        <v>17.77</v>
      </c>
    </row>
    <row r="945" spans="1:13">
      <c r="A945" t="s">
        <v>1049</v>
      </c>
      <c r="B945" t="s">
        <v>1044</v>
      </c>
      <c r="C945" t="s">
        <v>23</v>
      </c>
      <c r="D945" t="s">
        <v>21</v>
      </c>
      <c r="E945" t="str">
        <f t="shared" si="1214"/>
        <v>pso.opt</v>
      </c>
      <c r="F945" t="s">
        <v>17</v>
      </c>
      <c r="G945">
        <v>19</v>
      </c>
      <c r="H945">
        <v>0.06</v>
      </c>
      <c r="I945" s="1">
        <v>1.1399999999999999</v>
      </c>
      <c r="J945" t="s">
        <v>8354</v>
      </c>
      <c r="K945">
        <f t="shared" ref="K945:K1008" si="1279">SUMIF(E940:E953,"power.full",I940:I953)</f>
        <v>22.56</v>
      </c>
      <c r="L945" t="s">
        <v>26</v>
      </c>
      <c r="M945">
        <f t="shared" ref="M945:M1008" si="1280">K942/K946</f>
        <v>0.5</v>
      </c>
    </row>
    <row r="946" spans="1:13">
      <c r="A946" t="s">
        <v>1050</v>
      </c>
      <c r="B946" t="s">
        <v>1044</v>
      </c>
      <c r="C946" t="s">
        <v>51</v>
      </c>
      <c r="D946" t="s">
        <v>16</v>
      </c>
      <c r="E946" t="str">
        <f t="shared" si="1214"/>
        <v>rmo.full</v>
      </c>
      <c r="F946" t="s">
        <v>17</v>
      </c>
      <c r="G946">
        <v>296.16666666666703</v>
      </c>
      <c r="H946">
        <v>0.06</v>
      </c>
      <c r="I946" s="1">
        <v>17.77</v>
      </c>
      <c r="J946" t="s">
        <v>8355</v>
      </c>
      <c r="K946">
        <f t="shared" ref="K946:K1009" si="1281">SUMIF(E940:E953,"tso.oepc",I940:I953)</f>
        <v>0.12</v>
      </c>
      <c r="L946" t="s">
        <v>27</v>
      </c>
      <c r="M946">
        <f t="shared" si="1280"/>
        <v>4.5655737704918034</v>
      </c>
    </row>
    <row r="947" spans="1:13">
      <c r="A947" t="s">
        <v>1071</v>
      </c>
      <c r="B947" t="s">
        <v>1044</v>
      </c>
      <c r="C947" t="s">
        <v>51</v>
      </c>
      <c r="D947" t="s">
        <v>19</v>
      </c>
      <c r="E947" t="str">
        <f t="shared" si="1214"/>
        <v>rmo.oepc</v>
      </c>
      <c r="F947" t="s">
        <v>17</v>
      </c>
      <c r="G947">
        <v>16</v>
      </c>
      <c r="H947">
        <v>0.06</v>
      </c>
      <c r="I947" s="1">
        <v>0.96</v>
      </c>
      <c r="J947" t="s">
        <v>8356</v>
      </c>
      <c r="K947">
        <f t="shared" ref="K947:K1010" si="1282">SUMIF(E940:E953,"pso.oepc",I940:I953)</f>
        <v>1.22</v>
      </c>
      <c r="L947" t="s">
        <v>28</v>
      </c>
      <c r="M947">
        <f t="shared" si="1280"/>
        <v>18.510416666666668</v>
      </c>
    </row>
    <row r="948" spans="1:13">
      <c r="A948" t="s">
        <v>1072</v>
      </c>
      <c r="B948" t="s">
        <v>1044</v>
      </c>
      <c r="C948" t="s">
        <v>51</v>
      </c>
      <c r="D948" t="s">
        <v>21</v>
      </c>
      <c r="E948" t="str">
        <f t="shared" si="1214"/>
        <v>rmo.opt</v>
      </c>
      <c r="F948" t="s">
        <v>17</v>
      </c>
      <c r="G948">
        <v>16</v>
      </c>
      <c r="H948">
        <v>0.06</v>
      </c>
      <c r="I948" s="1">
        <v>0.96</v>
      </c>
      <c r="J948" t="s">
        <v>8357</v>
      </c>
      <c r="K948">
        <f t="shared" ref="K948:K1011" si="1283">SUMIF(E940:E953,"rmo.oepc",I940:I953)</f>
        <v>0.96</v>
      </c>
      <c r="L948" t="s">
        <v>29</v>
      </c>
      <c r="M948">
        <f t="shared" si="1280"/>
        <v>21.084112149532707</v>
      </c>
    </row>
    <row r="949" spans="1:13">
      <c r="A949" t="s">
        <v>1073</v>
      </c>
      <c r="B949" t="s">
        <v>1044</v>
      </c>
      <c r="C949" t="s">
        <v>55</v>
      </c>
      <c r="D949" t="s">
        <v>56</v>
      </c>
      <c r="E949" t="str">
        <f t="shared" si="1214"/>
        <v>sc.none</v>
      </c>
      <c r="F949" t="s">
        <v>24</v>
      </c>
      <c r="I949" s="1">
        <v>0.06</v>
      </c>
      <c r="J949" t="s">
        <v>8358</v>
      </c>
      <c r="K949">
        <f t="shared" ref="K949:K1012" si="1284">SUMIF(E940:E953,"power.oepc",I940:I953)</f>
        <v>1.07</v>
      </c>
    </row>
    <row r="950" spans="1:13">
      <c r="A950" t="s">
        <v>1036</v>
      </c>
      <c r="B950" t="s">
        <v>1044</v>
      </c>
      <c r="C950" t="s">
        <v>58</v>
      </c>
      <c r="D950" t="s">
        <v>59</v>
      </c>
      <c r="E950" t="str">
        <f t="shared" si="1214"/>
        <v>tso.cav11</v>
      </c>
      <c r="F950" t="s">
        <v>17</v>
      </c>
      <c r="G950">
        <v>241.5</v>
      </c>
      <c r="H950">
        <v>0.06</v>
      </c>
      <c r="I950" s="1">
        <v>14.49</v>
      </c>
      <c r="J950" t="s">
        <v>8359</v>
      </c>
      <c r="K950">
        <f t="shared" ref="K950:K1013" si="1285">SUMIF(E940:E953,"tso.opt",I940:I953)</f>
        <v>0.13</v>
      </c>
      <c r="L950" t="s">
        <v>30</v>
      </c>
      <c r="M950">
        <f t="shared" ref="M950:M1013" si="1286">K942/K950</f>
        <v>0.46153846153846151</v>
      </c>
    </row>
    <row r="951" spans="1:13">
      <c r="A951" t="s">
        <v>1037</v>
      </c>
      <c r="B951" t="s">
        <v>1044</v>
      </c>
      <c r="C951" t="s">
        <v>58</v>
      </c>
      <c r="D951" t="s">
        <v>16</v>
      </c>
      <c r="E951" t="str">
        <f t="shared" si="1214"/>
        <v>tso.full</v>
      </c>
      <c r="F951" t="s">
        <v>24</v>
      </c>
      <c r="G951">
        <v>1</v>
      </c>
      <c r="H951">
        <v>0.06</v>
      </c>
      <c r="I951" s="1">
        <v>0.06</v>
      </c>
      <c r="J951" t="s">
        <v>8360</v>
      </c>
      <c r="K951">
        <f t="shared" ref="K951:K1014" si="1287">SUMIF(E940:E953,"pso.opt",I940:I953)</f>
        <v>1.1399999999999999</v>
      </c>
      <c r="L951" t="s">
        <v>33</v>
      </c>
      <c r="M951">
        <f t="shared" si="1286"/>
        <v>4.8859649122807021</v>
      </c>
    </row>
    <row r="952" spans="1:13">
      <c r="A952" t="s">
        <v>1038</v>
      </c>
      <c r="B952" t="s">
        <v>1044</v>
      </c>
      <c r="C952" t="s">
        <v>58</v>
      </c>
      <c r="D952" t="s">
        <v>19</v>
      </c>
      <c r="E952" t="str">
        <f t="shared" si="1214"/>
        <v>tso.oepc</v>
      </c>
      <c r="F952" t="s">
        <v>24</v>
      </c>
      <c r="G952">
        <v>2</v>
      </c>
      <c r="H952">
        <v>0.06</v>
      </c>
      <c r="I952" s="1">
        <v>0.12</v>
      </c>
      <c r="J952" t="s">
        <v>8361</v>
      </c>
      <c r="K952">
        <f t="shared" ref="K952:K1015" si="1288">SUMIF(E940:E953,"rmo.opt",I940:I953)</f>
        <v>0.96</v>
      </c>
      <c r="L952" t="s">
        <v>32</v>
      </c>
      <c r="M952">
        <f t="shared" si="1286"/>
        <v>18.510416666666668</v>
      </c>
    </row>
    <row r="953" spans="1:13">
      <c r="A953" t="s">
        <v>1039</v>
      </c>
      <c r="B953" t="s">
        <v>1044</v>
      </c>
      <c r="C953" t="s">
        <v>58</v>
      </c>
      <c r="D953" t="s">
        <v>21</v>
      </c>
      <c r="E953" t="str">
        <f t="shared" si="1214"/>
        <v>tso.opt</v>
      </c>
      <c r="F953" t="s">
        <v>24</v>
      </c>
      <c r="G953">
        <v>2.1666666666666701</v>
      </c>
      <c r="H953">
        <v>0.06</v>
      </c>
      <c r="I953" s="1">
        <v>0.13</v>
      </c>
      <c r="J953" t="s">
        <v>8362</v>
      </c>
      <c r="K953">
        <f t="shared" ref="K953:K1016" si="1289">SUMIF(E940:E953,"power.opt",I940:I953)</f>
        <v>1.04</v>
      </c>
      <c r="L953" t="s">
        <v>31</v>
      </c>
      <c r="M953">
        <f t="shared" si="1286"/>
        <v>21.69230769230769</v>
      </c>
    </row>
    <row r="954" spans="1:13">
      <c r="A954" t="s">
        <v>1040</v>
      </c>
      <c r="B954" t="s">
        <v>1041</v>
      </c>
      <c r="C954" t="s">
        <v>15</v>
      </c>
      <c r="D954" t="s">
        <v>16</v>
      </c>
      <c r="E954" t="str">
        <f t="shared" si="1214"/>
        <v>power.full</v>
      </c>
      <c r="F954" t="s">
        <v>17</v>
      </c>
      <c r="G954">
        <v>423.25</v>
      </c>
      <c r="H954">
        <v>0.08</v>
      </c>
      <c r="I954" s="1">
        <v>33.86</v>
      </c>
      <c r="L954" t="s">
        <v>8363</v>
      </c>
      <c r="M954">
        <f t="shared" ref="M954:M1017" si="1290">K955/K964</f>
        <v>211.66666666666666</v>
      </c>
    </row>
    <row r="955" spans="1:13">
      <c r="A955" t="s">
        <v>1063</v>
      </c>
      <c r="B955" t="s">
        <v>1041</v>
      </c>
      <c r="C955" t="s">
        <v>15</v>
      </c>
      <c r="D955" t="s">
        <v>19</v>
      </c>
      <c r="E955" t="str">
        <f t="shared" si="1214"/>
        <v>power.oepc</v>
      </c>
      <c r="F955" t="s">
        <v>17</v>
      </c>
      <c r="G955">
        <v>10.25</v>
      </c>
      <c r="H955">
        <v>0.08</v>
      </c>
      <c r="I955" s="1">
        <v>0.82</v>
      </c>
      <c r="J955" t="s">
        <v>8333</v>
      </c>
      <c r="K955">
        <f t="shared" ref="K955:K1018" si="1291">SUMIF(E954:E967,"tso.cav11",I954:I967)</f>
        <v>12.7</v>
      </c>
      <c r="L955" t="s">
        <v>8364</v>
      </c>
      <c r="M955">
        <f t="shared" ref="M955:M1018" si="1292">K956/K960+K957/K961+K958/K962+K959/K963</f>
        <v>68.480410199556545</v>
      </c>
    </row>
    <row r="956" spans="1:13">
      <c r="A956" t="s">
        <v>1064</v>
      </c>
      <c r="B956" t="s">
        <v>1041</v>
      </c>
      <c r="C956" t="s">
        <v>15</v>
      </c>
      <c r="D956" t="s">
        <v>21</v>
      </c>
      <c r="E956" t="str">
        <f t="shared" si="1214"/>
        <v>power.opt</v>
      </c>
      <c r="F956" t="s">
        <v>17</v>
      </c>
      <c r="G956">
        <v>18</v>
      </c>
      <c r="H956">
        <v>0.08</v>
      </c>
      <c r="I956" s="1">
        <v>1.44</v>
      </c>
      <c r="J956" t="s">
        <v>8335</v>
      </c>
      <c r="K956">
        <f t="shared" ref="K956:K1019" si="1293">SUMIF(E954:E967,"tso.full",I954:I967)</f>
        <v>7.0000000000000007E-2</v>
      </c>
      <c r="L956" t="s">
        <v>8365</v>
      </c>
      <c r="M956">
        <f t="shared" ref="M956:M1019" si="1294">K956/K964+K957/K965+K958/K966+K959/K967</f>
        <v>44.540721936764271</v>
      </c>
    </row>
    <row r="957" spans="1:13">
      <c r="A957" t="s">
        <v>1065</v>
      </c>
      <c r="B957" t="s">
        <v>1041</v>
      </c>
      <c r="C957" t="s">
        <v>23</v>
      </c>
      <c r="D957" t="s">
        <v>16</v>
      </c>
      <c r="E957" t="str">
        <f t="shared" si="1214"/>
        <v>pso.full</v>
      </c>
      <c r="F957" t="s">
        <v>17</v>
      </c>
      <c r="G957">
        <v>79.125</v>
      </c>
      <c r="H957">
        <v>0.08</v>
      </c>
      <c r="I957" s="1">
        <v>6.33</v>
      </c>
      <c r="J957" t="s">
        <v>8336</v>
      </c>
      <c r="K957">
        <f t="shared" ref="K957:K1020" si="1295">SUMIF(E954:E967,"pso.full",I954:I967)</f>
        <v>6.33</v>
      </c>
      <c r="L957" t="s">
        <v>8369</v>
      </c>
      <c r="M957">
        <f t="shared" ref="M957:M1020" si="1296">K960/K964+K961/K965+K962/K966+K963/K967</f>
        <v>3.338427398526493</v>
      </c>
    </row>
    <row r="958" spans="1:13">
      <c r="A958" t="s">
        <v>1066</v>
      </c>
      <c r="B958" t="s">
        <v>1041</v>
      </c>
      <c r="C958" t="s">
        <v>23</v>
      </c>
      <c r="D958" t="s">
        <v>19</v>
      </c>
      <c r="E958" t="str">
        <f t="shared" si="1214"/>
        <v>pso.oepc</v>
      </c>
      <c r="F958" t="s">
        <v>17</v>
      </c>
      <c r="G958">
        <v>9.375</v>
      </c>
      <c r="H958">
        <v>0.08</v>
      </c>
      <c r="I958" s="1">
        <v>0.75</v>
      </c>
      <c r="J958" t="s">
        <v>8353</v>
      </c>
      <c r="K958">
        <f t="shared" ref="K958:K1021" si="1297">SUMIF(E954:E967,"rmo.full",I954:I967)</f>
        <v>19.66</v>
      </c>
    </row>
    <row r="959" spans="1:13">
      <c r="A959" t="s">
        <v>1067</v>
      </c>
      <c r="B959" t="s">
        <v>1041</v>
      </c>
      <c r="C959" t="s">
        <v>23</v>
      </c>
      <c r="D959" t="s">
        <v>21</v>
      </c>
      <c r="E959" t="str">
        <f t="shared" si="1214"/>
        <v>pso.opt</v>
      </c>
      <c r="F959" t="s">
        <v>17</v>
      </c>
      <c r="G959">
        <v>15.25</v>
      </c>
      <c r="H959">
        <v>0.08</v>
      </c>
      <c r="I959" s="1">
        <v>1.22</v>
      </c>
      <c r="J959" t="s">
        <v>8354</v>
      </c>
      <c r="K959">
        <f t="shared" ref="K959:K1022" si="1298">SUMIF(E954:E967,"power.full",I954:I967)</f>
        <v>33.86</v>
      </c>
      <c r="L959" t="s">
        <v>26</v>
      </c>
      <c r="M959">
        <f t="shared" ref="M959:M1022" si="1299">K956/K960</f>
        <v>0.87500000000000011</v>
      </c>
    </row>
    <row r="960" spans="1:13">
      <c r="A960" t="s">
        <v>1068</v>
      </c>
      <c r="B960" t="s">
        <v>1041</v>
      </c>
      <c r="C960" t="s">
        <v>51</v>
      </c>
      <c r="D960" t="s">
        <v>16</v>
      </c>
      <c r="E960" t="str">
        <f t="shared" si="1214"/>
        <v>rmo.full</v>
      </c>
      <c r="F960" t="s">
        <v>17</v>
      </c>
      <c r="G960">
        <v>245.75</v>
      </c>
      <c r="H960">
        <v>0.08</v>
      </c>
      <c r="I960" s="1">
        <v>19.66</v>
      </c>
      <c r="J960" t="s">
        <v>8355</v>
      </c>
      <c r="K960">
        <f t="shared" ref="K960:K1023" si="1300">SUMIF(E954:E967,"tso.oepc",I954:I967)</f>
        <v>0.08</v>
      </c>
      <c r="L960" t="s">
        <v>27</v>
      </c>
      <c r="M960">
        <f t="shared" si="1299"/>
        <v>8.44</v>
      </c>
    </row>
    <row r="961" spans="1:13">
      <c r="A961" t="s">
        <v>1069</v>
      </c>
      <c r="B961" t="s">
        <v>1041</v>
      </c>
      <c r="C961" t="s">
        <v>51</v>
      </c>
      <c r="D961" t="s">
        <v>19</v>
      </c>
      <c r="E961" t="str">
        <f t="shared" si="1214"/>
        <v>rmo.oepc</v>
      </c>
      <c r="F961" t="s">
        <v>17</v>
      </c>
      <c r="G961">
        <v>13.75</v>
      </c>
      <c r="H961">
        <v>0.08</v>
      </c>
      <c r="I961" s="1">
        <v>1.1000000000000001</v>
      </c>
      <c r="J961" t="s">
        <v>8356</v>
      </c>
      <c r="K961">
        <f t="shared" ref="K961:K1024" si="1301">SUMIF(E954:E967,"pso.oepc",I954:I967)</f>
        <v>0.75</v>
      </c>
      <c r="L961" t="s">
        <v>28</v>
      </c>
      <c r="M961">
        <f t="shared" si="1299"/>
        <v>17.872727272727271</v>
      </c>
    </row>
    <row r="962" spans="1:13">
      <c r="A962" t="s">
        <v>1070</v>
      </c>
      <c r="B962" t="s">
        <v>1041</v>
      </c>
      <c r="C962" t="s">
        <v>51</v>
      </c>
      <c r="D962" t="s">
        <v>21</v>
      </c>
      <c r="E962" t="str">
        <f t="shared" si="1214"/>
        <v>rmo.opt</v>
      </c>
      <c r="F962" t="s">
        <v>17</v>
      </c>
      <c r="G962">
        <v>16.75</v>
      </c>
      <c r="H962">
        <v>0.08</v>
      </c>
      <c r="I962" s="1">
        <v>1.34</v>
      </c>
      <c r="J962" t="s">
        <v>8357</v>
      </c>
      <c r="K962">
        <f t="shared" ref="K962:K1025" si="1302">SUMIF(E954:E967,"rmo.oepc",I954:I967)</f>
        <v>1.1000000000000001</v>
      </c>
      <c r="L962" t="s">
        <v>29</v>
      </c>
      <c r="M962">
        <f t="shared" si="1299"/>
        <v>41.292682926829272</v>
      </c>
    </row>
    <row r="963" spans="1:13">
      <c r="A963" t="s">
        <v>1092</v>
      </c>
      <c r="B963" t="s">
        <v>1041</v>
      </c>
      <c r="C963" t="s">
        <v>55</v>
      </c>
      <c r="D963" t="s">
        <v>56</v>
      </c>
      <c r="E963" t="str">
        <f t="shared" ref="E963:E1026" si="1303">CONCATENATE(C963,".",D963)</f>
        <v>sc.none</v>
      </c>
      <c r="F963" t="s">
        <v>24</v>
      </c>
      <c r="I963" s="1">
        <v>0.08</v>
      </c>
      <c r="J963" t="s">
        <v>8358</v>
      </c>
      <c r="K963">
        <f t="shared" ref="K963:K1026" si="1304">SUMIF(E954:E967,"power.oepc",I954:I967)</f>
        <v>0.82</v>
      </c>
    </row>
    <row r="964" spans="1:13">
      <c r="A964" t="s">
        <v>1055</v>
      </c>
      <c r="B964" t="s">
        <v>1041</v>
      </c>
      <c r="C964" t="s">
        <v>58</v>
      </c>
      <c r="D964" t="s">
        <v>59</v>
      </c>
      <c r="E964" t="str">
        <f t="shared" si="1303"/>
        <v>tso.cav11</v>
      </c>
      <c r="F964" t="s">
        <v>17</v>
      </c>
      <c r="G964">
        <v>158.75</v>
      </c>
      <c r="H964">
        <v>0.08</v>
      </c>
      <c r="I964" s="1">
        <v>12.7</v>
      </c>
      <c r="J964" t="s">
        <v>8359</v>
      </c>
      <c r="K964">
        <f t="shared" ref="K964:K1027" si="1305">SUMIF(E954:E967,"tso.opt",I954:I967)</f>
        <v>0.06</v>
      </c>
      <c r="L964" t="s">
        <v>30</v>
      </c>
      <c r="M964">
        <f t="shared" ref="M964:M1027" si="1306">K956/K964</f>
        <v>1.1666666666666667</v>
      </c>
    </row>
    <row r="965" spans="1:13">
      <c r="A965" t="s">
        <v>1056</v>
      </c>
      <c r="B965" t="s">
        <v>1041</v>
      </c>
      <c r="C965" t="s">
        <v>58</v>
      </c>
      <c r="D965" t="s">
        <v>16</v>
      </c>
      <c r="E965" t="str">
        <f t="shared" si="1303"/>
        <v>tso.full</v>
      </c>
      <c r="F965" t="s">
        <v>24</v>
      </c>
      <c r="G965">
        <v>0.875</v>
      </c>
      <c r="H965">
        <v>0.08</v>
      </c>
      <c r="I965" s="1">
        <v>7.0000000000000007E-2</v>
      </c>
      <c r="J965" t="s">
        <v>8360</v>
      </c>
      <c r="K965">
        <f t="shared" ref="K965:K1028" si="1307">SUMIF(E954:E967,"pso.opt",I954:I967)</f>
        <v>1.22</v>
      </c>
      <c r="L965" t="s">
        <v>33</v>
      </c>
      <c r="M965">
        <f t="shared" si="1306"/>
        <v>5.1885245901639347</v>
      </c>
    </row>
    <row r="966" spans="1:13">
      <c r="A966" t="s">
        <v>1057</v>
      </c>
      <c r="B966" t="s">
        <v>1041</v>
      </c>
      <c r="C966" t="s">
        <v>58</v>
      </c>
      <c r="D966" t="s">
        <v>19</v>
      </c>
      <c r="E966" t="str">
        <f t="shared" si="1303"/>
        <v>tso.oepc</v>
      </c>
      <c r="F966" t="s">
        <v>24</v>
      </c>
      <c r="G966">
        <v>1</v>
      </c>
      <c r="H966">
        <v>0.08</v>
      </c>
      <c r="I966" s="1">
        <v>0.08</v>
      </c>
      <c r="J966" t="s">
        <v>8361</v>
      </c>
      <c r="K966">
        <f t="shared" ref="K966:K1029" si="1308">SUMIF(E954:E967,"rmo.opt",I954:I967)</f>
        <v>1.34</v>
      </c>
      <c r="L966" t="s">
        <v>32</v>
      </c>
      <c r="M966">
        <f t="shared" si="1306"/>
        <v>14.671641791044776</v>
      </c>
    </row>
    <row r="967" spans="1:13">
      <c r="A967" t="s">
        <v>1058</v>
      </c>
      <c r="B967" t="s">
        <v>1041</v>
      </c>
      <c r="C967" t="s">
        <v>58</v>
      </c>
      <c r="D967" t="s">
        <v>21</v>
      </c>
      <c r="E967" t="str">
        <f t="shared" si="1303"/>
        <v>tso.opt</v>
      </c>
      <c r="F967" t="s">
        <v>24</v>
      </c>
      <c r="G967">
        <v>0.75</v>
      </c>
      <c r="H967">
        <v>0.08</v>
      </c>
      <c r="I967" s="1">
        <v>0.06</v>
      </c>
      <c r="J967" t="s">
        <v>8362</v>
      </c>
      <c r="K967">
        <f t="shared" ref="K967:K1030" si="1309">SUMIF(E954:E967,"power.opt",I954:I967)</f>
        <v>1.44</v>
      </c>
      <c r="L967" t="s">
        <v>31</v>
      </c>
      <c r="M967">
        <f t="shared" si="1306"/>
        <v>23.513888888888889</v>
      </c>
    </row>
    <row r="968" spans="1:13">
      <c r="A968" t="s">
        <v>1059</v>
      </c>
      <c r="B968" t="s">
        <v>1060</v>
      </c>
      <c r="C968" t="s">
        <v>15</v>
      </c>
      <c r="D968" t="s">
        <v>16</v>
      </c>
      <c r="E968" t="str">
        <f t="shared" si="1303"/>
        <v>power.full</v>
      </c>
      <c r="F968" t="s">
        <v>17</v>
      </c>
      <c r="G968">
        <v>183.625</v>
      </c>
      <c r="H968">
        <v>0.08</v>
      </c>
      <c r="I968" s="1">
        <v>14.69</v>
      </c>
      <c r="L968" t="s">
        <v>8363</v>
      </c>
      <c r="M968">
        <f t="shared" ref="M968:M1031" si="1310">K969/K978</f>
        <v>140.875</v>
      </c>
    </row>
    <row r="969" spans="1:13">
      <c r="A969" t="s">
        <v>1061</v>
      </c>
      <c r="B969" t="s">
        <v>1060</v>
      </c>
      <c r="C969" t="s">
        <v>15</v>
      </c>
      <c r="D969" t="s">
        <v>19</v>
      </c>
      <c r="E969" t="str">
        <f t="shared" si="1303"/>
        <v>power.oepc</v>
      </c>
      <c r="F969" t="s">
        <v>17</v>
      </c>
      <c r="G969">
        <v>8.125</v>
      </c>
      <c r="H969">
        <v>0.08</v>
      </c>
      <c r="I969" s="1">
        <v>0.65</v>
      </c>
      <c r="J969" t="s">
        <v>8333</v>
      </c>
      <c r="K969">
        <f t="shared" ref="K969:K1032" si="1311">SUMIF(E968:E981,"tso.cav11",I968:I981)</f>
        <v>11.27</v>
      </c>
      <c r="L969" t="s">
        <v>8364</v>
      </c>
      <c r="M969">
        <f t="shared" ref="M969:M1032" si="1312">K970/K974+K971/K975+K972/K976+K973/K977</f>
        <v>27.932854406130268</v>
      </c>
    </row>
    <row r="970" spans="1:13">
      <c r="A970" t="s">
        <v>1062</v>
      </c>
      <c r="B970" t="s">
        <v>1060</v>
      </c>
      <c r="C970" t="s">
        <v>15</v>
      </c>
      <c r="D970" t="s">
        <v>21</v>
      </c>
      <c r="E970" t="str">
        <f t="shared" si="1303"/>
        <v>power.opt</v>
      </c>
      <c r="F970" t="s">
        <v>17</v>
      </c>
      <c r="G970">
        <v>11</v>
      </c>
      <c r="H970">
        <v>0.08</v>
      </c>
      <c r="I970" s="1">
        <v>0.88</v>
      </c>
      <c r="J970" t="s">
        <v>8335</v>
      </c>
      <c r="K970">
        <f t="shared" ref="K970:K1033" si="1313">SUMIF(E968:E981,"tso.full",I968:I981)</f>
        <v>0.06</v>
      </c>
      <c r="L970" t="s">
        <v>8365</v>
      </c>
      <c r="M970">
        <f t="shared" ref="M970:M1033" si="1314">K970/K978+K971/K979+K972/K980+K973/K981</f>
        <v>21.252225745830394</v>
      </c>
    </row>
    <row r="971" spans="1:13">
      <c r="A971" t="s">
        <v>1084</v>
      </c>
      <c r="B971" t="s">
        <v>1060</v>
      </c>
      <c r="C971" t="s">
        <v>23</v>
      </c>
      <c r="D971" t="s">
        <v>16</v>
      </c>
      <c r="E971" t="str">
        <f t="shared" si="1303"/>
        <v>pso.full</v>
      </c>
      <c r="F971" t="s">
        <v>17</v>
      </c>
      <c r="G971">
        <v>15.25</v>
      </c>
      <c r="H971">
        <v>0.08</v>
      </c>
      <c r="I971" s="1">
        <v>1.22</v>
      </c>
      <c r="J971" t="s">
        <v>8336</v>
      </c>
      <c r="K971">
        <f t="shared" ref="K971:K1034" si="1315">SUMIF(E968:E981,"pso.full",I968:I981)</f>
        <v>1.22</v>
      </c>
      <c r="L971" t="s">
        <v>8369</v>
      </c>
      <c r="M971">
        <f t="shared" ref="M971:M1034" si="1316">K974/K978+K975/K979+K976/K980+K977/K981</f>
        <v>3.2925123326286116</v>
      </c>
    </row>
    <row r="972" spans="1:13">
      <c r="A972" t="s">
        <v>1085</v>
      </c>
      <c r="B972" t="s">
        <v>1060</v>
      </c>
      <c r="C972" t="s">
        <v>23</v>
      </c>
      <c r="D972" t="s">
        <v>19</v>
      </c>
      <c r="E972" t="str">
        <f t="shared" si="1303"/>
        <v>pso.oepc</v>
      </c>
      <c r="F972" t="s">
        <v>17</v>
      </c>
      <c r="G972">
        <v>10.875</v>
      </c>
      <c r="H972">
        <v>0.08</v>
      </c>
      <c r="I972" s="1">
        <v>0.87</v>
      </c>
      <c r="J972" t="s">
        <v>8353</v>
      </c>
      <c r="K972">
        <f t="shared" ref="K972:K1035" si="1317">SUMIF(E968:E981,"rmo.full",I968:I981)</f>
        <v>2.11</v>
      </c>
    </row>
    <row r="973" spans="1:13">
      <c r="A973" t="s">
        <v>1086</v>
      </c>
      <c r="B973" t="s">
        <v>1060</v>
      </c>
      <c r="C973" t="s">
        <v>23</v>
      </c>
      <c r="D973" t="s">
        <v>21</v>
      </c>
      <c r="E973" t="str">
        <f t="shared" si="1303"/>
        <v>pso.opt</v>
      </c>
      <c r="F973" t="s">
        <v>17</v>
      </c>
      <c r="G973">
        <v>11.25</v>
      </c>
      <c r="H973">
        <v>0.08</v>
      </c>
      <c r="I973" s="1">
        <v>0.9</v>
      </c>
      <c r="J973" t="s">
        <v>8354</v>
      </c>
      <c r="K973">
        <f t="shared" ref="K973:K1036" si="1318">SUMIF(E968:E981,"power.full",I968:I981)</f>
        <v>14.69</v>
      </c>
      <c r="L973" t="s">
        <v>26</v>
      </c>
      <c r="M973">
        <f t="shared" ref="M973:M1036" si="1319">K970/K974</f>
        <v>1</v>
      </c>
    </row>
    <row r="974" spans="1:13">
      <c r="A974" t="s">
        <v>1087</v>
      </c>
      <c r="B974" t="s">
        <v>1060</v>
      </c>
      <c r="C974" t="s">
        <v>51</v>
      </c>
      <c r="D974" t="s">
        <v>16</v>
      </c>
      <c r="E974" t="str">
        <f t="shared" si="1303"/>
        <v>rmo.full</v>
      </c>
      <c r="F974" t="s">
        <v>17</v>
      </c>
      <c r="G974">
        <v>26.375</v>
      </c>
      <c r="H974">
        <v>0.08</v>
      </c>
      <c r="I974" s="1">
        <v>2.11</v>
      </c>
      <c r="J974" t="s">
        <v>8355</v>
      </c>
      <c r="K974">
        <f t="shared" ref="K974:K1037" si="1320">SUMIF(E968:E981,"tso.oepc",I968:I981)</f>
        <v>0.06</v>
      </c>
      <c r="L974" t="s">
        <v>27</v>
      </c>
      <c r="M974">
        <f t="shared" si="1319"/>
        <v>1.4022988505747127</v>
      </c>
    </row>
    <row r="975" spans="1:13">
      <c r="A975" t="s">
        <v>1088</v>
      </c>
      <c r="B975" t="s">
        <v>1060</v>
      </c>
      <c r="C975" t="s">
        <v>51</v>
      </c>
      <c r="D975" t="s">
        <v>19</v>
      </c>
      <c r="E975" t="str">
        <f t="shared" si="1303"/>
        <v>rmo.oepc</v>
      </c>
      <c r="F975" t="s">
        <v>17</v>
      </c>
      <c r="G975">
        <v>9</v>
      </c>
      <c r="H975">
        <v>0.08</v>
      </c>
      <c r="I975" s="1">
        <v>0.72</v>
      </c>
      <c r="J975" t="s">
        <v>8356</v>
      </c>
      <c r="K975">
        <f t="shared" ref="K975:K1038" si="1321">SUMIF(E968:E981,"pso.oepc",I968:I981)</f>
        <v>0.87</v>
      </c>
      <c r="L975" t="s">
        <v>28</v>
      </c>
      <c r="M975">
        <f t="shared" si="1319"/>
        <v>2.9305555555555554</v>
      </c>
    </row>
    <row r="976" spans="1:13">
      <c r="A976" t="s">
        <v>1089</v>
      </c>
      <c r="B976" t="s">
        <v>1060</v>
      </c>
      <c r="C976" t="s">
        <v>51</v>
      </c>
      <c r="D976" t="s">
        <v>21</v>
      </c>
      <c r="E976" t="str">
        <f t="shared" si="1303"/>
        <v>rmo.opt</v>
      </c>
      <c r="F976" t="s">
        <v>17</v>
      </c>
      <c r="G976">
        <v>10.75</v>
      </c>
      <c r="H976">
        <v>0.08</v>
      </c>
      <c r="I976" s="1">
        <v>0.86</v>
      </c>
      <c r="J976" t="s">
        <v>8357</v>
      </c>
      <c r="K976">
        <f t="shared" ref="K976:K1039" si="1322">SUMIF(E968:E981,"rmo.oepc",I968:I981)</f>
        <v>0.72</v>
      </c>
      <c r="L976" t="s">
        <v>29</v>
      </c>
      <c r="M976">
        <f t="shared" si="1319"/>
        <v>22.599999999999998</v>
      </c>
    </row>
    <row r="977" spans="1:13">
      <c r="A977" t="s">
        <v>1090</v>
      </c>
      <c r="B977" t="s">
        <v>1060</v>
      </c>
      <c r="C977" t="s">
        <v>55</v>
      </c>
      <c r="D977" t="s">
        <v>56</v>
      </c>
      <c r="E977" t="str">
        <f t="shared" si="1303"/>
        <v>sc.none</v>
      </c>
      <c r="F977" t="s">
        <v>24</v>
      </c>
      <c r="I977" s="1">
        <v>0.08</v>
      </c>
      <c r="J977" t="s">
        <v>8358</v>
      </c>
      <c r="K977">
        <f t="shared" ref="K977:K1040" si="1323">SUMIF(E968:E981,"power.oepc",I968:I981)</f>
        <v>0.65</v>
      </c>
    </row>
    <row r="978" spans="1:13">
      <c r="A978" t="s">
        <v>1091</v>
      </c>
      <c r="B978" t="s">
        <v>1060</v>
      </c>
      <c r="C978" t="s">
        <v>58</v>
      </c>
      <c r="D978" t="s">
        <v>59</v>
      </c>
      <c r="E978" t="str">
        <f t="shared" si="1303"/>
        <v>tso.cav11</v>
      </c>
      <c r="F978" t="s">
        <v>24</v>
      </c>
      <c r="G978">
        <v>140.875</v>
      </c>
      <c r="H978">
        <v>0.08</v>
      </c>
      <c r="I978" s="1">
        <v>11.27</v>
      </c>
      <c r="J978" t="s">
        <v>8359</v>
      </c>
      <c r="K978">
        <f t="shared" ref="K978:K1041" si="1324">SUMIF(E968:E981,"tso.opt",I968:I981)</f>
        <v>0.08</v>
      </c>
      <c r="L978" t="s">
        <v>30</v>
      </c>
      <c r="M978">
        <f t="shared" ref="M978:M1041" si="1325">K970/K978</f>
        <v>0.75</v>
      </c>
    </row>
    <row r="979" spans="1:13">
      <c r="A979" t="s">
        <v>1075</v>
      </c>
      <c r="B979" t="s">
        <v>1060</v>
      </c>
      <c r="C979" t="s">
        <v>58</v>
      </c>
      <c r="D979" t="s">
        <v>16</v>
      </c>
      <c r="E979" t="str">
        <f t="shared" si="1303"/>
        <v>tso.full</v>
      </c>
      <c r="F979" t="s">
        <v>24</v>
      </c>
      <c r="G979">
        <v>0.75</v>
      </c>
      <c r="H979">
        <v>0.08</v>
      </c>
      <c r="I979" s="1">
        <v>0.06</v>
      </c>
      <c r="J979" t="s">
        <v>8360</v>
      </c>
      <c r="K979">
        <f t="shared" ref="K979:K1042" si="1326">SUMIF(E968:E981,"pso.opt",I968:I981)</f>
        <v>0.9</v>
      </c>
      <c r="L979" t="s">
        <v>33</v>
      </c>
      <c r="M979">
        <f t="shared" si="1325"/>
        <v>1.3555555555555554</v>
      </c>
    </row>
    <row r="980" spans="1:13">
      <c r="A980" t="s">
        <v>1076</v>
      </c>
      <c r="B980" t="s">
        <v>1060</v>
      </c>
      <c r="C980" t="s">
        <v>58</v>
      </c>
      <c r="D980" t="s">
        <v>19</v>
      </c>
      <c r="E980" t="str">
        <f t="shared" si="1303"/>
        <v>tso.oepc</v>
      </c>
      <c r="F980" t="s">
        <v>24</v>
      </c>
      <c r="G980">
        <v>0.75</v>
      </c>
      <c r="H980">
        <v>0.08</v>
      </c>
      <c r="I980" s="1">
        <v>0.06</v>
      </c>
      <c r="J980" t="s">
        <v>8361</v>
      </c>
      <c r="K980">
        <f t="shared" ref="K980:K1043" si="1327">SUMIF(E968:E981,"rmo.opt",I968:I981)</f>
        <v>0.86</v>
      </c>
      <c r="L980" t="s">
        <v>32</v>
      </c>
      <c r="M980">
        <f t="shared" si="1325"/>
        <v>2.4534883720930232</v>
      </c>
    </row>
    <row r="981" spans="1:13">
      <c r="A981" t="s">
        <v>1077</v>
      </c>
      <c r="B981" t="s">
        <v>1060</v>
      </c>
      <c r="C981" t="s">
        <v>58</v>
      </c>
      <c r="D981" t="s">
        <v>21</v>
      </c>
      <c r="E981" t="str">
        <f t="shared" si="1303"/>
        <v>tso.opt</v>
      </c>
      <c r="F981" t="s">
        <v>24</v>
      </c>
      <c r="G981">
        <v>1</v>
      </c>
      <c r="H981">
        <v>0.08</v>
      </c>
      <c r="I981" s="1">
        <v>0.08</v>
      </c>
      <c r="J981" t="s">
        <v>8362</v>
      </c>
      <c r="K981">
        <f t="shared" ref="K981:K1044" si="1328">SUMIF(E968:E981,"power.opt",I968:I981)</f>
        <v>0.88</v>
      </c>
      <c r="L981" t="s">
        <v>31</v>
      </c>
      <c r="M981">
        <f t="shared" si="1325"/>
        <v>16.693181818181817</v>
      </c>
    </row>
    <row r="982" spans="1:13">
      <c r="A982" t="s">
        <v>1078</v>
      </c>
      <c r="B982" t="s">
        <v>1079</v>
      </c>
      <c r="C982" t="s">
        <v>15</v>
      </c>
      <c r="D982" t="s">
        <v>16</v>
      </c>
      <c r="E982" t="str">
        <f t="shared" si="1303"/>
        <v>power.full</v>
      </c>
      <c r="F982" t="s">
        <v>17</v>
      </c>
      <c r="G982">
        <v>325.16666666666703</v>
      </c>
      <c r="H982">
        <v>0.06</v>
      </c>
      <c r="I982" s="1">
        <v>19.510000000000002</v>
      </c>
      <c r="L982" t="s">
        <v>8363</v>
      </c>
      <c r="M982">
        <f t="shared" ref="M982:M1045" si="1329">K983/K992</f>
        <v>392.25</v>
      </c>
    </row>
    <row r="983" spans="1:13">
      <c r="A983" t="s">
        <v>1080</v>
      </c>
      <c r="B983" t="s">
        <v>1079</v>
      </c>
      <c r="C983" t="s">
        <v>15</v>
      </c>
      <c r="D983" t="s">
        <v>19</v>
      </c>
      <c r="E983" t="str">
        <f t="shared" si="1303"/>
        <v>power.oepc</v>
      </c>
      <c r="F983" t="s">
        <v>17</v>
      </c>
      <c r="G983">
        <v>12</v>
      </c>
      <c r="H983">
        <v>0.06</v>
      </c>
      <c r="I983" s="1">
        <v>0.72</v>
      </c>
      <c r="J983" t="s">
        <v>8333</v>
      </c>
      <c r="K983">
        <f t="shared" ref="K983:K1046" si="1330">SUMIF(E982:E995,"tso.cav11",I982:I995)</f>
        <v>15.69</v>
      </c>
      <c r="L983" t="s">
        <v>8364</v>
      </c>
      <c r="M983">
        <f t="shared" ref="M983:M1046" si="1331">K984/K988+K985/K989+K986/K990+K987/K991</f>
        <v>53.806846635367762</v>
      </c>
    </row>
    <row r="984" spans="1:13">
      <c r="A984" t="s">
        <v>1081</v>
      </c>
      <c r="B984" t="s">
        <v>1079</v>
      </c>
      <c r="C984" t="s">
        <v>15</v>
      </c>
      <c r="D984" t="s">
        <v>21</v>
      </c>
      <c r="E984" t="str">
        <f t="shared" si="1303"/>
        <v>power.opt</v>
      </c>
      <c r="F984" t="s">
        <v>17</v>
      </c>
      <c r="G984">
        <v>14.1666666666667</v>
      </c>
      <c r="H984">
        <v>0.06</v>
      </c>
      <c r="I984" s="1">
        <v>0.85</v>
      </c>
      <c r="J984" t="s">
        <v>8335</v>
      </c>
      <c r="K984">
        <f t="shared" ref="K984:K1047" si="1332">SUMIF(E982:E995,"tso.full",I982:I995)</f>
        <v>7.0000000000000007E-2</v>
      </c>
      <c r="L984" t="s">
        <v>8365</v>
      </c>
      <c r="M984">
        <f t="shared" ref="M984:M1047" si="1333">K984/K992+K985/K993+K986/K994+K987/K995</f>
        <v>46.212467654475638</v>
      </c>
    </row>
    <row r="985" spans="1:13">
      <c r="A985" t="s">
        <v>1082</v>
      </c>
      <c r="B985" t="s">
        <v>1079</v>
      </c>
      <c r="C985" t="s">
        <v>23</v>
      </c>
      <c r="D985" t="s">
        <v>16</v>
      </c>
      <c r="E985" t="str">
        <f t="shared" si="1303"/>
        <v>pso.full</v>
      </c>
      <c r="F985" t="s">
        <v>17</v>
      </c>
      <c r="G985">
        <v>40.6666666666667</v>
      </c>
      <c r="H985">
        <v>0.06</v>
      </c>
      <c r="I985" s="1">
        <v>2.44</v>
      </c>
      <c r="J985" t="s">
        <v>8336</v>
      </c>
      <c r="K985">
        <f t="shared" ref="K985:K1048" si="1334">SUMIF(E982:E995,"pso.full",I982:I995)</f>
        <v>2.44</v>
      </c>
      <c r="L985" t="s">
        <v>8369</v>
      </c>
      <c r="M985">
        <f t="shared" ref="M985:M1048" si="1335">K988/K992+K989/K993+K990/K994+K991/K995</f>
        <v>4.1364956405649957</v>
      </c>
    </row>
    <row r="986" spans="1:13">
      <c r="A986" t="s">
        <v>1083</v>
      </c>
      <c r="B986" t="s">
        <v>1079</v>
      </c>
      <c r="C986" t="s">
        <v>23</v>
      </c>
      <c r="D986" t="s">
        <v>19</v>
      </c>
      <c r="E986" t="str">
        <f t="shared" si="1303"/>
        <v>pso.oepc</v>
      </c>
      <c r="F986" t="s">
        <v>17</v>
      </c>
      <c r="G986">
        <v>13.3333333333333</v>
      </c>
      <c r="H986">
        <v>0.06</v>
      </c>
      <c r="I986" s="1">
        <v>0.8</v>
      </c>
      <c r="J986" t="s">
        <v>8353</v>
      </c>
      <c r="K986">
        <f t="shared" ref="K986:K1049" si="1336">SUMIF(E982:E995,"rmo.full",I982:I995)</f>
        <v>15.97</v>
      </c>
    </row>
    <row r="987" spans="1:13">
      <c r="A987" t="s">
        <v>1105</v>
      </c>
      <c r="B987" t="s">
        <v>1079</v>
      </c>
      <c r="C987" t="s">
        <v>23</v>
      </c>
      <c r="D987" t="s">
        <v>21</v>
      </c>
      <c r="E987" t="str">
        <f t="shared" si="1303"/>
        <v>pso.opt</v>
      </c>
      <c r="F987" t="s">
        <v>17</v>
      </c>
      <c r="G987">
        <v>13.8333333333333</v>
      </c>
      <c r="H987">
        <v>0.06</v>
      </c>
      <c r="I987" s="1">
        <v>0.83</v>
      </c>
      <c r="J987" t="s">
        <v>8354</v>
      </c>
      <c r="K987">
        <f t="shared" ref="K987:K1050" si="1337">SUMIF(E982:E995,"power.full",I982:I995)</f>
        <v>19.510000000000002</v>
      </c>
      <c r="L987" t="s">
        <v>26</v>
      </c>
      <c r="M987">
        <f t="shared" ref="M987:M1050" si="1338">K984/K988</f>
        <v>1.1666666666666667</v>
      </c>
    </row>
    <row r="988" spans="1:13">
      <c r="A988" t="s">
        <v>1106</v>
      </c>
      <c r="B988" t="s">
        <v>1079</v>
      </c>
      <c r="C988" t="s">
        <v>51</v>
      </c>
      <c r="D988" t="s">
        <v>16</v>
      </c>
      <c r="E988" t="str">
        <f t="shared" si="1303"/>
        <v>rmo.full</v>
      </c>
      <c r="F988" t="s">
        <v>17</v>
      </c>
      <c r="G988">
        <v>266.16666666666703</v>
      </c>
      <c r="H988">
        <v>0.06</v>
      </c>
      <c r="I988" s="1">
        <v>15.97</v>
      </c>
      <c r="J988" t="s">
        <v>8355</v>
      </c>
      <c r="K988">
        <f t="shared" ref="K988:K1051" si="1339">SUMIF(E982:E995,"tso.oepc",I982:I995)</f>
        <v>0.06</v>
      </c>
      <c r="L988" t="s">
        <v>27</v>
      </c>
      <c r="M988">
        <f t="shared" si="1338"/>
        <v>3.05</v>
      </c>
    </row>
    <row r="989" spans="1:13">
      <c r="A989" t="s">
        <v>1107</v>
      </c>
      <c r="B989" t="s">
        <v>1079</v>
      </c>
      <c r="C989" t="s">
        <v>51</v>
      </c>
      <c r="D989" t="s">
        <v>19</v>
      </c>
      <c r="E989" t="str">
        <f t="shared" si="1303"/>
        <v>rmo.oepc</v>
      </c>
      <c r="F989" t="s">
        <v>17</v>
      </c>
      <c r="G989">
        <v>11.8333333333333</v>
      </c>
      <c r="H989">
        <v>0.06</v>
      </c>
      <c r="I989" s="1">
        <v>0.71</v>
      </c>
      <c r="J989" t="s">
        <v>8356</v>
      </c>
      <c r="K989">
        <f t="shared" ref="K989:K1052" si="1340">SUMIF(E982:E995,"pso.oepc",I982:I995)</f>
        <v>0.8</v>
      </c>
      <c r="L989" t="s">
        <v>28</v>
      </c>
      <c r="M989">
        <f t="shared" si="1338"/>
        <v>22.492957746478876</v>
      </c>
    </row>
    <row r="990" spans="1:13">
      <c r="A990" t="s">
        <v>1108</v>
      </c>
      <c r="B990" t="s">
        <v>1079</v>
      </c>
      <c r="C990" t="s">
        <v>51</v>
      </c>
      <c r="D990" t="s">
        <v>21</v>
      </c>
      <c r="E990" t="str">
        <f t="shared" si="1303"/>
        <v>rmo.opt</v>
      </c>
      <c r="F990" t="s">
        <v>17</v>
      </c>
      <c r="G990">
        <v>14.3333333333333</v>
      </c>
      <c r="H990">
        <v>0.06</v>
      </c>
      <c r="I990" s="1">
        <v>0.86</v>
      </c>
      <c r="J990" t="s">
        <v>8357</v>
      </c>
      <c r="K990">
        <f t="shared" ref="K990:K1053" si="1341">SUMIF(E982:E995,"rmo.oepc",I982:I995)</f>
        <v>0.71</v>
      </c>
      <c r="L990" t="s">
        <v>29</v>
      </c>
      <c r="M990">
        <f t="shared" si="1338"/>
        <v>27.097222222222225</v>
      </c>
    </row>
    <row r="991" spans="1:13">
      <c r="A991" t="s">
        <v>1109</v>
      </c>
      <c r="B991" t="s">
        <v>1079</v>
      </c>
      <c r="C991" t="s">
        <v>55</v>
      </c>
      <c r="D991" t="s">
        <v>56</v>
      </c>
      <c r="E991" t="str">
        <f t="shared" si="1303"/>
        <v>sc.none</v>
      </c>
      <c r="F991" t="s">
        <v>24</v>
      </c>
      <c r="I991" s="1">
        <v>0.06</v>
      </c>
      <c r="J991" t="s">
        <v>8358</v>
      </c>
      <c r="K991">
        <f t="shared" ref="K991:K1054" si="1342">SUMIF(E982:E995,"power.oepc",I982:I995)</f>
        <v>0.72</v>
      </c>
    </row>
    <row r="992" spans="1:13">
      <c r="A992" t="s">
        <v>1110</v>
      </c>
      <c r="B992" t="s">
        <v>1079</v>
      </c>
      <c r="C992" t="s">
        <v>58</v>
      </c>
      <c r="D992" t="s">
        <v>59</v>
      </c>
      <c r="E992" t="str">
        <f t="shared" si="1303"/>
        <v>tso.cav11</v>
      </c>
      <c r="F992" t="s">
        <v>24</v>
      </c>
      <c r="G992">
        <v>261.5</v>
      </c>
      <c r="H992">
        <v>0.06</v>
      </c>
      <c r="I992" s="1">
        <v>15.69</v>
      </c>
      <c r="J992" t="s">
        <v>8359</v>
      </c>
      <c r="K992">
        <f t="shared" ref="K992:K1055" si="1343">SUMIF(E982:E995,"tso.opt",I982:I995)</f>
        <v>0.04</v>
      </c>
      <c r="L992" t="s">
        <v>30</v>
      </c>
      <c r="M992">
        <f t="shared" ref="M992:M1055" si="1344">K984/K992</f>
        <v>1.7500000000000002</v>
      </c>
    </row>
    <row r="993" spans="1:13">
      <c r="A993" t="s">
        <v>1111</v>
      </c>
      <c r="B993" t="s">
        <v>1079</v>
      </c>
      <c r="C993" t="s">
        <v>58</v>
      </c>
      <c r="D993" t="s">
        <v>16</v>
      </c>
      <c r="E993" t="str">
        <f t="shared" si="1303"/>
        <v>tso.full</v>
      </c>
      <c r="F993" t="s">
        <v>24</v>
      </c>
      <c r="G993">
        <v>1.1666666666666701</v>
      </c>
      <c r="H993">
        <v>0.06</v>
      </c>
      <c r="I993" s="1">
        <v>7.0000000000000007E-2</v>
      </c>
      <c r="J993" t="s">
        <v>8360</v>
      </c>
      <c r="K993">
        <f t="shared" ref="K993:K1056" si="1345">SUMIF(E982:E995,"pso.opt",I982:I995)</f>
        <v>0.83</v>
      </c>
      <c r="L993" t="s">
        <v>33</v>
      </c>
      <c r="M993">
        <f t="shared" si="1344"/>
        <v>2.9397590361445785</v>
      </c>
    </row>
    <row r="994" spans="1:13">
      <c r="A994" t="s">
        <v>1074</v>
      </c>
      <c r="B994" t="s">
        <v>1079</v>
      </c>
      <c r="C994" t="s">
        <v>58</v>
      </c>
      <c r="D994" t="s">
        <v>19</v>
      </c>
      <c r="E994" t="str">
        <f t="shared" si="1303"/>
        <v>tso.oepc</v>
      </c>
      <c r="F994" t="s">
        <v>24</v>
      </c>
      <c r="G994">
        <v>1</v>
      </c>
      <c r="H994">
        <v>0.06</v>
      </c>
      <c r="I994" s="1">
        <v>0.06</v>
      </c>
      <c r="J994" t="s">
        <v>8361</v>
      </c>
      <c r="K994">
        <f t="shared" ref="K994:K1057" si="1346">SUMIF(E982:E995,"rmo.opt",I982:I995)</f>
        <v>0.86</v>
      </c>
      <c r="L994" t="s">
        <v>32</v>
      </c>
      <c r="M994">
        <f t="shared" si="1344"/>
        <v>18.569767441860467</v>
      </c>
    </row>
    <row r="995" spans="1:13">
      <c r="A995" t="s">
        <v>1096</v>
      </c>
      <c r="B995" t="s">
        <v>1079</v>
      </c>
      <c r="C995" t="s">
        <v>58</v>
      </c>
      <c r="D995" t="s">
        <v>21</v>
      </c>
      <c r="E995" t="str">
        <f t="shared" si="1303"/>
        <v>tso.opt</v>
      </c>
      <c r="F995" t="s">
        <v>24</v>
      </c>
      <c r="G995">
        <v>0.66666666666666696</v>
      </c>
      <c r="H995">
        <v>0.06</v>
      </c>
      <c r="I995" s="1">
        <v>0.04</v>
      </c>
      <c r="J995" t="s">
        <v>8362</v>
      </c>
      <c r="K995">
        <f t="shared" ref="K995:K1058" si="1347">SUMIF(E982:E995,"power.opt",I982:I995)</f>
        <v>0.85</v>
      </c>
      <c r="L995" t="s">
        <v>31</v>
      </c>
      <c r="M995">
        <f t="shared" si="1344"/>
        <v>22.952941176470592</v>
      </c>
    </row>
    <row r="996" spans="1:13">
      <c r="A996" t="s">
        <v>1097</v>
      </c>
      <c r="B996" t="s">
        <v>1098</v>
      </c>
      <c r="C996" t="s">
        <v>15</v>
      </c>
      <c r="D996" t="s">
        <v>16</v>
      </c>
      <c r="E996" t="str">
        <f t="shared" si="1303"/>
        <v>power.full</v>
      </c>
      <c r="F996" t="s">
        <v>17</v>
      </c>
      <c r="G996">
        <v>387.4</v>
      </c>
      <c r="H996">
        <v>0.1</v>
      </c>
      <c r="I996" s="1">
        <v>38.74</v>
      </c>
      <c r="L996" t="s">
        <v>8363</v>
      </c>
      <c r="M996">
        <f t="shared" ref="M996:M1059" si="1348">K997/K1006</f>
        <v>371.33333333333337</v>
      </c>
    </row>
    <row r="997" spans="1:13">
      <c r="A997" t="s">
        <v>1099</v>
      </c>
      <c r="B997" t="s">
        <v>1098</v>
      </c>
      <c r="C997" t="s">
        <v>15</v>
      </c>
      <c r="D997" t="s">
        <v>19</v>
      </c>
      <c r="E997" t="str">
        <f t="shared" si="1303"/>
        <v>power.oepc</v>
      </c>
      <c r="F997" t="s">
        <v>17</v>
      </c>
      <c r="G997">
        <v>23.7</v>
      </c>
      <c r="H997">
        <v>0.1</v>
      </c>
      <c r="I997" s="1">
        <v>2.37</v>
      </c>
      <c r="J997" t="s">
        <v>8333</v>
      </c>
      <c r="K997">
        <f t="shared" ref="K997:K1060" si="1349">SUMIF(E996:E1009,"tso.cav11",I996:I1009)</f>
        <v>33.42</v>
      </c>
      <c r="L997" t="s">
        <v>8364</v>
      </c>
      <c r="M997">
        <f t="shared" ref="M997:M1060" si="1350">K998/K1002+K999/K1003+K1000/K1004+K1001/K1005</f>
        <v>24.963730106788834</v>
      </c>
    </row>
    <row r="998" spans="1:13">
      <c r="A998" t="s">
        <v>1100</v>
      </c>
      <c r="B998" t="s">
        <v>1098</v>
      </c>
      <c r="C998" t="s">
        <v>15</v>
      </c>
      <c r="D998" t="s">
        <v>21</v>
      </c>
      <c r="E998" t="str">
        <f t="shared" si="1303"/>
        <v>power.opt</v>
      </c>
      <c r="F998" t="s">
        <v>17</v>
      </c>
      <c r="G998">
        <v>15</v>
      </c>
      <c r="H998">
        <v>0.1</v>
      </c>
      <c r="I998" s="1">
        <v>1.5</v>
      </c>
      <c r="J998" t="s">
        <v>8335</v>
      </c>
      <c r="K998">
        <f t="shared" ref="K998:K1061" si="1351">SUMIF(E996:E1009,"tso.full",I996:I1009)</f>
        <v>0.09</v>
      </c>
      <c r="L998" t="s">
        <v>8365</v>
      </c>
      <c r="M998">
        <f t="shared" ref="M998:M1061" si="1352">K998/K1006+K999/K1007+K1000/K1008+K1001/K1009</f>
        <v>31.943588857237355</v>
      </c>
    </row>
    <row r="999" spans="1:13">
      <c r="A999" t="s">
        <v>1101</v>
      </c>
      <c r="B999" t="s">
        <v>1098</v>
      </c>
      <c r="C999" t="s">
        <v>23</v>
      </c>
      <c r="D999" t="s">
        <v>16</v>
      </c>
      <c r="E999" t="str">
        <f t="shared" si="1303"/>
        <v>pso.full</v>
      </c>
      <c r="F999" t="s">
        <v>17</v>
      </c>
      <c r="G999">
        <v>15.8</v>
      </c>
      <c r="H999">
        <v>0.1</v>
      </c>
      <c r="I999" s="1">
        <v>1.58</v>
      </c>
      <c r="J999" t="s">
        <v>8336</v>
      </c>
      <c r="K999">
        <f t="shared" ref="K999:K1062" si="1353">SUMIF(E996:E1009,"pso.full",I996:I1009)</f>
        <v>1.58</v>
      </c>
      <c r="L999" t="s">
        <v>8369</v>
      </c>
      <c r="M999">
        <f t="shared" ref="M999:M1062" si="1354">K1002/K1006+K1003/K1007+K1004/K1008+K1005/K1009</f>
        <v>4.2978070109926847</v>
      </c>
    </row>
    <row r="1000" spans="1:13">
      <c r="A1000" t="s">
        <v>1102</v>
      </c>
      <c r="B1000" t="s">
        <v>1098</v>
      </c>
      <c r="C1000" t="s">
        <v>23</v>
      </c>
      <c r="D1000" t="s">
        <v>19</v>
      </c>
      <c r="E1000" t="str">
        <f t="shared" si="1303"/>
        <v>pso.oepc</v>
      </c>
      <c r="F1000" t="s">
        <v>17</v>
      </c>
      <c r="G1000">
        <v>15.6</v>
      </c>
      <c r="H1000">
        <v>0.1</v>
      </c>
      <c r="I1000" s="1">
        <v>1.56</v>
      </c>
      <c r="J1000" t="s">
        <v>8353</v>
      </c>
      <c r="K1000">
        <f t="shared" ref="K1000:K1063" si="1355">SUMIF(E996:E1009,"rmo.full",I996:I1009)</f>
        <v>8.18</v>
      </c>
    </row>
    <row r="1001" spans="1:13">
      <c r="A1001" t="s">
        <v>1103</v>
      </c>
      <c r="B1001" t="s">
        <v>1098</v>
      </c>
      <c r="C1001" t="s">
        <v>23</v>
      </c>
      <c r="D1001" t="s">
        <v>21</v>
      </c>
      <c r="E1001" t="str">
        <f t="shared" si="1303"/>
        <v>pso.opt</v>
      </c>
      <c r="F1001" t="s">
        <v>17</v>
      </c>
      <c r="G1001">
        <v>15.7</v>
      </c>
      <c r="H1001">
        <v>0.1</v>
      </c>
      <c r="I1001" s="1">
        <v>1.57</v>
      </c>
      <c r="J1001" t="s">
        <v>8354</v>
      </c>
      <c r="K1001">
        <f t="shared" ref="K1001:K1064" si="1356">SUMIF(E996:E1009,"power.full",I996:I1009)</f>
        <v>38.74</v>
      </c>
      <c r="L1001" t="s">
        <v>26</v>
      </c>
      <c r="M1001">
        <f t="shared" ref="M1001:M1064" si="1357">K998/K1002</f>
        <v>0.89999999999999991</v>
      </c>
    </row>
    <row r="1002" spans="1:13">
      <c r="A1002" t="s">
        <v>1104</v>
      </c>
      <c r="B1002" t="s">
        <v>1098</v>
      </c>
      <c r="C1002" t="s">
        <v>51</v>
      </c>
      <c r="D1002" t="s">
        <v>16</v>
      </c>
      <c r="E1002" t="str">
        <f t="shared" si="1303"/>
        <v>rmo.full</v>
      </c>
      <c r="F1002" t="s">
        <v>17</v>
      </c>
      <c r="G1002">
        <v>81.8</v>
      </c>
      <c r="H1002">
        <v>0.1</v>
      </c>
      <c r="I1002" s="1">
        <v>8.18</v>
      </c>
      <c r="J1002" t="s">
        <v>8355</v>
      </c>
      <c r="K1002">
        <f t="shared" ref="K1002:K1065" si="1358">SUMIF(E996:E1009,"tso.oepc",I996:I1009)</f>
        <v>0.1</v>
      </c>
      <c r="L1002" t="s">
        <v>27</v>
      </c>
      <c r="M1002">
        <f t="shared" si="1357"/>
        <v>1.0128205128205128</v>
      </c>
    </row>
    <row r="1003" spans="1:13">
      <c r="A1003" t="s">
        <v>1125</v>
      </c>
      <c r="B1003" t="s">
        <v>1098</v>
      </c>
      <c r="C1003" t="s">
        <v>51</v>
      </c>
      <c r="D1003" t="s">
        <v>19</v>
      </c>
      <c r="E1003" t="str">
        <f t="shared" si="1303"/>
        <v>rmo.oepc</v>
      </c>
      <c r="F1003" t="s">
        <v>17</v>
      </c>
      <c r="G1003">
        <v>12.2</v>
      </c>
      <c r="H1003">
        <v>0.1</v>
      </c>
      <c r="I1003" s="1">
        <v>1.22</v>
      </c>
      <c r="J1003" t="s">
        <v>8356</v>
      </c>
      <c r="K1003">
        <f t="shared" ref="K1003:K1066" si="1359">SUMIF(E996:E1009,"pso.oepc",I996:I1009)</f>
        <v>1.56</v>
      </c>
      <c r="L1003" t="s">
        <v>28</v>
      </c>
      <c r="M1003">
        <f t="shared" si="1357"/>
        <v>6.7049180327868854</v>
      </c>
    </row>
    <row r="1004" spans="1:13">
      <c r="A1004" t="s">
        <v>1126</v>
      </c>
      <c r="B1004" t="s">
        <v>1098</v>
      </c>
      <c r="C1004" t="s">
        <v>51</v>
      </c>
      <c r="D1004" t="s">
        <v>21</v>
      </c>
      <c r="E1004" t="str">
        <f t="shared" si="1303"/>
        <v>rmo.opt</v>
      </c>
      <c r="F1004" t="s">
        <v>17</v>
      </c>
      <c r="G1004">
        <v>19.899999999999999</v>
      </c>
      <c r="H1004">
        <v>0.1</v>
      </c>
      <c r="I1004" s="1">
        <v>1.99</v>
      </c>
      <c r="J1004" t="s">
        <v>8357</v>
      </c>
      <c r="K1004">
        <f t="shared" ref="K1004:K1067" si="1360">SUMIF(E996:E1009,"rmo.oepc",I996:I1009)</f>
        <v>1.22</v>
      </c>
      <c r="L1004" t="s">
        <v>29</v>
      </c>
      <c r="M1004">
        <f t="shared" si="1357"/>
        <v>16.345991561181435</v>
      </c>
    </row>
    <row r="1005" spans="1:13">
      <c r="A1005" t="s">
        <v>1127</v>
      </c>
      <c r="B1005" t="s">
        <v>1098</v>
      </c>
      <c r="C1005" t="s">
        <v>55</v>
      </c>
      <c r="D1005" t="s">
        <v>56</v>
      </c>
      <c r="E1005" t="str">
        <f t="shared" si="1303"/>
        <v>sc.none</v>
      </c>
      <c r="F1005" t="s">
        <v>24</v>
      </c>
      <c r="I1005" s="1">
        <v>0.1</v>
      </c>
      <c r="J1005" t="s">
        <v>8358</v>
      </c>
      <c r="K1005">
        <f t="shared" ref="K1005:K1068" si="1361">SUMIF(E996:E1009,"power.oepc",I996:I1009)</f>
        <v>2.37</v>
      </c>
    </row>
    <row r="1006" spans="1:13">
      <c r="A1006" t="s">
        <v>1128</v>
      </c>
      <c r="B1006" t="s">
        <v>1098</v>
      </c>
      <c r="C1006" t="s">
        <v>58</v>
      </c>
      <c r="D1006" t="s">
        <v>59</v>
      </c>
      <c r="E1006" t="str">
        <f t="shared" si="1303"/>
        <v>tso.cav11</v>
      </c>
      <c r="F1006" t="s">
        <v>17</v>
      </c>
      <c r="G1006">
        <v>334.2</v>
      </c>
      <c r="H1006">
        <v>0.1</v>
      </c>
      <c r="I1006" s="1">
        <v>33.42</v>
      </c>
      <c r="J1006" t="s">
        <v>8359</v>
      </c>
      <c r="K1006">
        <f t="shared" ref="K1006:K1069" si="1362">SUMIF(E996:E1009,"tso.opt",I996:I1009)</f>
        <v>0.09</v>
      </c>
      <c r="L1006" t="s">
        <v>30</v>
      </c>
      <c r="M1006">
        <f t="shared" ref="M1006:M1069" si="1363">K998/K1006</f>
        <v>1</v>
      </c>
    </row>
    <row r="1007" spans="1:13">
      <c r="A1007" t="s">
        <v>1129</v>
      </c>
      <c r="B1007" t="s">
        <v>1098</v>
      </c>
      <c r="C1007" t="s">
        <v>58</v>
      </c>
      <c r="D1007" t="s">
        <v>16</v>
      </c>
      <c r="E1007" t="str">
        <f t="shared" si="1303"/>
        <v>tso.full</v>
      </c>
      <c r="F1007" t="s">
        <v>24</v>
      </c>
      <c r="G1007">
        <v>0.9</v>
      </c>
      <c r="H1007">
        <v>0.1</v>
      </c>
      <c r="I1007" s="1">
        <v>0.09</v>
      </c>
      <c r="J1007" t="s">
        <v>8360</v>
      </c>
      <c r="K1007">
        <f t="shared" ref="K1007:K1070" si="1364">SUMIF(E996:E1009,"pso.opt",I996:I1009)</f>
        <v>1.57</v>
      </c>
      <c r="L1007" t="s">
        <v>33</v>
      </c>
      <c r="M1007">
        <f t="shared" si="1363"/>
        <v>1.0063694267515924</v>
      </c>
    </row>
    <row r="1008" spans="1:13">
      <c r="A1008" t="s">
        <v>1130</v>
      </c>
      <c r="B1008" t="s">
        <v>1098</v>
      </c>
      <c r="C1008" t="s">
        <v>58</v>
      </c>
      <c r="D1008" t="s">
        <v>19</v>
      </c>
      <c r="E1008" t="str">
        <f t="shared" si="1303"/>
        <v>tso.oepc</v>
      </c>
      <c r="F1008" t="s">
        <v>24</v>
      </c>
      <c r="G1008">
        <v>1</v>
      </c>
      <c r="H1008">
        <v>0.1</v>
      </c>
      <c r="I1008" s="1">
        <v>0.1</v>
      </c>
      <c r="J1008" t="s">
        <v>8361</v>
      </c>
      <c r="K1008">
        <f t="shared" ref="K1008:K1071" si="1365">SUMIF(E996:E1009,"rmo.opt",I996:I1009)</f>
        <v>1.99</v>
      </c>
      <c r="L1008" t="s">
        <v>32</v>
      </c>
      <c r="M1008">
        <f t="shared" si="1363"/>
        <v>4.1105527638190953</v>
      </c>
    </row>
    <row r="1009" spans="1:13">
      <c r="A1009" t="s">
        <v>1093</v>
      </c>
      <c r="B1009" t="s">
        <v>1098</v>
      </c>
      <c r="C1009" t="s">
        <v>58</v>
      </c>
      <c r="D1009" t="s">
        <v>21</v>
      </c>
      <c r="E1009" t="str">
        <f t="shared" si="1303"/>
        <v>tso.opt</v>
      </c>
      <c r="F1009" t="s">
        <v>24</v>
      </c>
      <c r="G1009">
        <v>0.9</v>
      </c>
      <c r="H1009">
        <v>0.1</v>
      </c>
      <c r="I1009" s="1">
        <v>0.09</v>
      </c>
      <c r="J1009" t="s">
        <v>8362</v>
      </c>
      <c r="K1009">
        <f t="shared" ref="K1009:K1072" si="1366">SUMIF(E996:E1009,"power.opt",I996:I1009)</f>
        <v>1.5</v>
      </c>
      <c r="L1009" t="s">
        <v>31</v>
      </c>
      <c r="M1009">
        <f t="shared" si="1363"/>
        <v>25.826666666666668</v>
      </c>
    </row>
    <row r="1010" spans="1:13">
      <c r="A1010" t="s">
        <v>1094</v>
      </c>
      <c r="B1010" t="s">
        <v>1095</v>
      </c>
      <c r="C1010" t="s">
        <v>15</v>
      </c>
      <c r="D1010" t="s">
        <v>16</v>
      </c>
      <c r="E1010" t="str">
        <f t="shared" si="1303"/>
        <v>power.full</v>
      </c>
      <c r="F1010" t="s">
        <v>17</v>
      </c>
      <c r="G1010">
        <v>337.2</v>
      </c>
      <c r="H1010">
        <v>0.05</v>
      </c>
      <c r="I1010" s="1">
        <v>16.86</v>
      </c>
      <c r="L1010" t="s">
        <v>8363</v>
      </c>
      <c r="M1010">
        <f t="shared" ref="M1010:M1073" si="1367">K1011/K1020</f>
        <v>2.244360902255639</v>
      </c>
    </row>
    <row r="1011" spans="1:13">
      <c r="A1011" t="s">
        <v>1117</v>
      </c>
      <c r="B1011" t="s">
        <v>1095</v>
      </c>
      <c r="C1011" t="s">
        <v>15</v>
      </c>
      <c r="D1011" t="s">
        <v>19</v>
      </c>
      <c r="E1011" t="str">
        <f t="shared" si="1303"/>
        <v>power.oepc</v>
      </c>
      <c r="F1011" t="s">
        <v>17</v>
      </c>
      <c r="G1011">
        <v>21</v>
      </c>
      <c r="H1011">
        <v>0.05</v>
      </c>
      <c r="I1011" s="1">
        <v>1.05</v>
      </c>
      <c r="J1011" t="s">
        <v>8333</v>
      </c>
      <c r="K1011">
        <f t="shared" ref="K1011:K1074" si="1368">SUMIF(E1010:E1023,"tso.cav11",I1010:I1023)</f>
        <v>11.94</v>
      </c>
      <c r="L1011" t="s">
        <v>8364</v>
      </c>
      <c r="M1011">
        <f t="shared" ref="M1011:M1074" si="1369">K1012/K1016+K1013/K1017+K1014/K1018+K1015/K1019</f>
        <v>41.327684407096172</v>
      </c>
    </row>
    <row r="1012" spans="1:13">
      <c r="A1012" t="s">
        <v>1118</v>
      </c>
      <c r="B1012" t="s">
        <v>1095</v>
      </c>
      <c r="C1012" t="s">
        <v>15</v>
      </c>
      <c r="D1012" t="s">
        <v>21</v>
      </c>
      <c r="E1012" t="str">
        <f t="shared" si="1303"/>
        <v>power.opt</v>
      </c>
      <c r="F1012" t="s">
        <v>17</v>
      </c>
      <c r="G1012">
        <v>24</v>
      </c>
      <c r="H1012">
        <v>0.05</v>
      </c>
      <c r="I1012" s="1">
        <v>1.2</v>
      </c>
      <c r="J1012" t="s">
        <v>8335</v>
      </c>
      <c r="K1012">
        <f t="shared" ref="K1012:K1075" si="1370">SUMIF(E1010:E1023,"tso.full",I1010:I1023)</f>
        <v>5.16</v>
      </c>
      <c r="L1012" t="s">
        <v>8365</v>
      </c>
      <c r="M1012">
        <f t="shared" ref="M1012:M1075" si="1371">K1012/K1020+K1013/K1021+K1014/K1022+K1015/K1023</f>
        <v>35.748216128556685</v>
      </c>
    </row>
    <row r="1013" spans="1:13">
      <c r="A1013" t="s">
        <v>1119</v>
      </c>
      <c r="B1013" t="s">
        <v>1095</v>
      </c>
      <c r="C1013" t="s">
        <v>23</v>
      </c>
      <c r="D1013" t="s">
        <v>16</v>
      </c>
      <c r="E1013" t="str">
        <f t="shared" si="1303"/>
        <v>pso.full</v>
      </c>
      <c r="F1013" t="s">
        <v>17</v>
      </c>
      <c r="G1013">
        <v>91.6</v>
      </c>
      <c r="H1013">
        <v>0.05</v>
      </c>
      <c r="I1013" s="1">
        <v>4.58</v>
      </c>
      <c r="J1013" t="s">
        <v>8336</v>
      </c>
      <c r="K1013">
        <f t="shared" ref="K1013:K1076" si="1372">SUMIF(E1010:E1023,"pso.full",I1010:I1023)</f>
        <v>4.58</v>
      </c>
      <c r="L1013" t="s">
        <v>8369</v>
      </c>
      <c r="M1013">
        <f t="shared" ref="M1013:M1076" si="1373">K1016/K1020+K1017/K1021+K1018/K1022+K1019/K1023</f>
        <v>3.7044486215538841</v>
      </c>
    </row>
    <row r="1014" spans="1:13">
      <c r="A1014" t="s">
        <v>1120</v>
      </c>
      <c r="B1014" t="s">
        <v>1095</v>
      </c>
      <c r="C1014" t="s">
        <v>23</v>
      </c>
      <c r="D1014" t="s">
        <v>19</v>
      </c>
      <c r="E1014" t="str">
        <f t="shared" si="1303"/>
        <v>pso.oepc</v>
      </c>
      <c r="F1014" t="s">
        <v>17</v>
      </c>
      <c r="G1014">
        <v>23.8</v>
      </c>
      <c r="H1014">
        <v>0.05</v>
      </c>
      <c r="I1014" s="1">
        <v>1.19</v>
      </c>
      <c r="J1014" t="s">
        <v>8353</v>
      </c>
      <c r="K1014">
        <f t="shared" ref="K1014:K1077" si="1374">SUMIF(E1010:E1023,"rmo.full",I1010:I1023)</f>
        <v>17.05</v>
      </c>
    </row>
    <row r="1015" spans="1:13">
      <c r="A1015" t="s">
        <v>1121</v>
      </c>
      <c r="B1015" t="s">
        <v>1095</v>
      </c>
      <c r="C1015" t="s">
        <v>23</v>
      </c>
      <c r="D1015" t="s">
        <v>21</v>
      </c>
      <c r="E1015" t="str">
        <f t="shared" si="1303"/>
        <v>pso.opt</v>
      </c>
      <c r="F1015" t="s">
        <v>17</v>
      </c>
      <c r="G1015">
        <v>20.399999999999999</v>
      </c>
      <c r="H1015">
        <v>0.05</v>
      </c>
      <c r="I1015" s="1">
        <v>1.02</v>
      </c>
      <c r="J1015" t="s">
        <v>8354</v>
      </c>
      <c r="K1015">
        <f t="shared" ref="K1015:K1078" si="1375">SUMIF(E1010:E1023,"power.full",I1010:I1023)</f>
        <v>16.86</v>
      </c>
      <c r="L1015" t="s">
        <v>26</v>
      </c>
      <c r="M1015">
        <f t="shared" ref="M1015:M1078" si="1376">K1012/K1016</f>
        <v>1.1241830065359477</v>
      </c>
    </row>
    <row r="1016" spans="1:13">
      <c r="A1016" t="s">
        <v>1122</v>
      </c>
      <c r="B1016" t="s">
        <v>1095</v>
      </c>
      <c r="C1016" t="s">
        <v>51</v>
      </c>
      <c r="D1016" t="s">
        <v>16</v>
      </c>
      <c r="E1016" t="str">
        <f t="shared" si="1303"/>
        <v>rmo.full</v>
      </c>
      <c r="F1016" t="s">
        <v>17</v>
      </c>
      <c r="G1016">
        <v>341</v>
      </c>
      <c r="H1016">
        <v>0.05</v>
      </c>
      <c r="I1016" s="1">
        <v>17.05</v>
      </c>
      <c r="J1016" t="s">
        <v>8355</v>
      </c>
      <c r="K1016">
        <f t="shared" ref="K1016:K1079" si="1377">SUMIF(E1010:E1023,"tso.oepc",I1010:I1023)</f>
        <v>4.59</v>
      </c>
      <c r="L1016" t="s">
        <v>27</v>
      </c>
      <c r="M1016">
        <f t="shared" si="1376"/>
        <v>3.8487394957983194</v>
      </c>
    </row>
    <row r="1017" spans="1:13">
      <c r="A1017" t="s">
        <v>1123</v>
      </c>
      <c r="B1017" t="s">
        <v>1095</v>
      </c>
      <c r="C1017" t="s">
        <v>51</v>
      </c>
      <c r="D1017" t="s">
        <v>19</v>
      </c>
      <c r="E1017" t="str">
        <f t="shared" si="1303"/>
        <v>rmo.oepc</v>
      </c>
      <c r="F1017" t="s">
        <v>17</v>
      </c>
      <c r="G1017">
        <v>16.8</v>
      </c>
      <c r="H1017">
        <v>0.05</v>
      </c>
      <c r="I1017" s="1">
        <v>0.84</v>
      </c>
      <c r="J1017" t="s">
        <v>8356</v>
      </c>
      <c r="K1017">
        <f t="shared" ref="K1017:K1080" si="1378">SUMIF(E1010:E1023,"pso.oepc",I1010:I1023)</f>
        <v>1.19</v>
      </c>
      <c r="L1017" t="s">
        <v>28</v>
      </c>
      <c r="M1017">
        <f t="shared" si="1376"/>
        <v>20.297619047619047</v>
      </c>
    </row>
    <row r="1018" spans="1:13">
      <c r="A1018" t="s">
        <v>1124</v>
      </c>
      <c r="B1018" t="s">
        <v>1095</v>
      </c>
      <c r="C1018" t="s">
        <v>51</v>
      </c>
      <c r="D1018" t="s">
        <v>21</v>
      </c>
      <c r="E1018" t="str">
        <f t="shared" si="1303"/>
        <v>rmo.opt</v>
      </c>
      <c r="F1018" t="s">
        <v>17</v>
      </c>
      <c r="G1018">
        <v>21</v>
      </c>
      <c r="H1018">
        <v>0.05</v>
      </c>
      <c r="I1018" s="1">
        <v>1.05</v>
      </c>
      <c r="J1018" t="s">
        <v>8357</v>
      </c>
      <c r="K1018">
        <f t="shared" ref="K1018:K1081" si="1379">SUMIF(E1010:E1023,"rmo.oepc",I1010:I1023)</f>
        <v>0.84</v>
      </c>
      <c r="L1018" t="s">
        <v>29</v>
      </c>
      <c r="M1018">
        <f t="shared" si="1376"/>
        <v>16.057142857142857</v>
      </c>
    </row>
    <row r="1019" spans="1:13">
      <c r="A1019" t="s">
        <v>1146</v>
      </c>
      <c r="B1019" t="s">
        <v>1095</v>
      </c>
      <c r="C1019" t="s">
        <v>55</v>
      </c>
      <c r="D1019" t="s">
        <v>56</v>
      </c>
      <c r="E1019" t="str">
        <f t="shared" si="1303"/>
        <v>sc.none</v>
      </c>
      <c r="F1019" t="s">
        <v>24</v>
      </c>
      <c r="I1019" s="1">
        <v>0.05</v>
      </c>
      <c r="J1019" t="s">
        <v>8358</v>
      </c>
      <c r="K1019">
        <f t="shared" ref="K1019:K1082" si="1380">SUMIF(E1010:E1023,"power.oepc",I1010:I1023)</f>
        <v>1.05</v>
      </c>
    </row>
    <row r="1020" spans="1:13">
      <c r="A1020" t="s">
        <v>1147</v>
      </c>
      <c r="B1020" t="s">
        <v>1095</v>
      </c>
      <c r="C1020" t="s">
        <v>58</v>
      </c>
      <c r="D1020" t="s">
        <v>59</v>
      </c>
      <c r="E1020" t="str">
        <f t="shared" si="1303"/>
        <v>tso.cav11</v>
      </c>
      <c r="F1020" t="s">
        <v>17</v>
      </c>
      <c r="G1020">
        <v>238.8</v>
      </c>
      <c r="H1020">
        <v>0.05</v>
      </c>
      <c r="I1020" s="1">
        <v>11.94</v>
      </c>
      <c r="J1020" t="s">
        <v>8359</v>
      </c>
      <c r="K1020">
        <f t="shared" ref="K1020:K1083" si="1381">SUMIF(E1010:E1023,"tso.opt",I1010:I1023)</f>
        <v>5.32</v>
      </c>
      <c r="L1020" t="s">
        <v>30</v>
      </c>
      <c r="M1020">
        <f t="shared" ref="M1020:M1083" si="1382">K1012/K1020</f>
        <v>0.96992481203007519</v>
      </c>
    </row>
    <row r="1021" spans="1:13">
      <c r="A1021" t="s">
        <v>1148</v>
      </c>
      <c r="B1021" t="s">
        <v>1095</v>
      </c>
      <c r="C1021" t="s">
        <v>58</v>
      </c>
      <c r="D1021" t="s">
        <v>16</v>
      </c>
      <c r="E1021" t="str">
        <f t="shared" si="1303"/>
        <v>tso.full</v>
      </c>
      <c r="F1021" t="s">
        <v>17</v>
      </c>
      <c r="G1021">
        <v>103.2</v>
      </c>
      <c r="H1021">
        <v>0.05</v>
      </c>
      <c r="I1021" s="1">
        <v>5.16</v>
      </c>
      <c r="J1021" t="s">
        <v>8360</v>
      </c>
      <c r="K1021">
        <f t="shared" ref="K1021:K1084" si="1383">SUMIF(E1010:E1023,"pso.opt",I1010:I1023)</f>
        <v>1.02</v>
      </c>
      <c r="L1021" t="s">
        <v>33</v>
      </c>
      <c r="M1021">
        <f t="shared" si="1382"/>
        <v>4.4901960784313726</v>
      </c>
    </row>
    <row r="1022" spans="1:13">
      <c r="A1022" t="s">
        <v>1149</v>
      </c>
      <c r="B1022" t="s">
        <v>1095</v>
      </c>
      <c r="C1022" t="s">
        <v>58</v>
      </c>
      <c r="D1022" t="s">
        <v>19</v>
      </c>
      <c r="E1022" t="str">
        <f t="shared" si="1303"/>
        <v>tso.oepc</v>
      </c>
      <c r="F1022" t="s">
        <v>17</v>
      </c>
      <c r="G1022">
        <v>91.8</v>
      </c>
      <c r="H1022">
        <v>0.05</v>
      </c>
      <c r="I1022" s="1">
        <v>4.59</v>
      </c>
      <c r="J1022" t="s">
        <v>8361</v>
      </c>
      <c r="K1022">
        <f t="shared" ref="K1022:K1085" si="1384">SUMIF(E1010:E1023,"rmo.opt",I1010:I1023)</f>
        <v>1.05</v>
      </c>
      <c r="L1022" t="s">
        <v>32</v>
      </c>
      <c r="M1022">
        <f t="shared" si="1382"/>
        <v>16.238095238095237</v>
      </c>
    </row>
    <row r="1023" spans="1:13">
      <c r="A1023" t="s">
        <v>1112</v>
      </c>
      <c r="B1023" t="s">
        <v>1095</v>
      </c>
      <c r="C1023" t="s">
        <v>58</v>
      </c>
      <c r="D1023" t="s">
        <v>21</v>
      </c>
      <c r="E1023" t="str">
        <f t="shared" si="1303"/>
        <v>tso.opt</v>
      </c>
      <c r="F1023" t="s">
        <v>17</v>
      </c>
      <c r="G1023">
        <v>106.4</v>
      </c>
      <c r="H1023">
        <v>0.05</v>
      </c>
      <c r="I1023" s="1">
        <v>5.32</v>
      </c>
      <c r="J1023" t="s">
        <v>8362</v>
      </c>
      <c r="K1023">
        <f t="shared" ref="K1023:K1086" si="1385">SUMIF(E1010:E1023,"power.opt",I1010:I1023)</f>
        <v>1.2</v>
      </c>
      <c r="L1023" t="s">
        <v>31</v>
      </c>
      <c r="M1023">
        <f t="shared" si="1382"/>
        <v>14.05</v>
      </c>
    </row>
    <row r="1024" spans="1:13">
      <c r="A1024" t="s">
        <v>1113</v>
      </c>
      <c r="B1024" t="s">
        <v>1114</v>
      </c>
      <c r="C1024" t="s">
        <v>15</v>
      </c>
      <c r="D1024" t="s">
        <v>16</v>
      </c>
      <c r="E1024" t="str">
        <f t="shared" si="1303"/>
        <v>power.full</v>
      </c>
      <c r="F1024" t="s">
        <v>17</v>
      </c>
      <c r="G1024">
        <v>239.25</v>
      </c>
      <c r="H1024">
        <v>0.12</v>
      </c>
      <c r="I1024" s="1">
        <v>28.71</v>
      </c>
      <c r="L1024" t="s">
        <v>8363</v>
      </c>
      <c r="M1024">
        <f t="shared" ref="M1024:M1087" si="1386">K1025/K1034</f>
        <v>18.152777777777779</v>
      </c>
    </row>
    <row r="1025" spans="1:13">
      <c r="A1025" t="s">
        <v>1115</v>
      </c>
      <c r="B1025" t="s">
        <v>1114</v>
      </c>
      <c r="C1025" t="s">
        <v>15</v>
      </c>
      <c r="D1025" t="s">
        <v>19</v>
      </c>
      <c r="E1025" t="str">
        <f t="shared" si="1303"/>
        <v>power.oepc</v>
      </c>
      <c r="F1025" t="s">
        <v>17</v>
      </c>
      <c r="G1025">
        <v>9.9166666666666696</v>
      </c>
      <c r="H1025">
        <v>0.12</v>
      </c>
      <c r="I1025" s="1">
        <v>1.19</v>
      </c>
      <c r="J1025" t="s">
        <v>8333</v>
      </c>
      <c r="K1025">
        <f t="shared" ref="K1025:K1088" si="1387">SUMIF(E1024:E1037,"tso.cav11",I1024:I1037)</f>
        <v>26.14</v>
      </c>
      <c r="L1025" t="s">
        <v>8364</v>
      </c>
      <c r="M1025">
        <f t="shared" ref="M1025:M1088" si="1388">K1026/K1030+K1027/K1031+K1028/K1032+K1029/K1033</f>
        <v>62.03634380859782</v>
      </c>
    </row>
    <row r="1026" spans="1:13">
      <c r="A1026" t="s">
        <v>1116</v>
      </c>
      <c r="B1026" t="s">
        <v>1114</v>
      </c>
      <c r="C1026" t="s">
        <v>15</v>
      </c>
      <c r="D1026" t="s">
        <v>21</v>
      </c>
      <c r="E1026" t="str">
        <f t="shared" si="1303"/>
        <v>power.opt</v>
      </c>
      <c r="F1026" t="s">
        <v>17</v>
      </c>
      <c r="G1026">
        <v>5.5833333333333304</v>
      </c>
      <c r="H1026">
        <v>0.12</v>
      </c>
      <c r="I1026" s="1">
        <v>0.67</v>
      </c>
      <c r="J1026" t="s">
        <v>8335</v>
      </c>
      <c r="K1026">
        <f t="shared" ref="K1026:K1089" si="1389">SUMIF(E1024:E1037,"tso.full",I1024:I1037)</f>
        <v>6.96</v>
      </c>
      <c r="L1026" t="s">
        <v>8365</v>
      </c>
      <c r="M1026">
        <f t="shared" ref="M1026:M1089" si="1390">K1026/K1034+K1027/K1035+K1028/K1036+K1029/K1037</f>
        <v>99.076430348258697</v>
      </c>
    </row>
    <row r="1027" spans="1:13">
      <c r="A1027" t="s">
        <v>1138</v>
      </c>
      <c r="B1027" t="s">
        <v>1114</v>
      </c>
      <c r="C1027" t="s">
        <v>23</v>
      </c>
      <c r="D1027" t="s">
        <v>16</v>
      </c>
      <c r="E1027" t="str">
        <f t="shared" ref="E1027:E1090" si="1391">CONCATENATE(C1027,".",D1027)</f>
        <v>pso.full</v>
      </c>
      <c r="F1027" t="s">
        <v>17</v>
      </c>
      <c r="G1027">
        <v>67.1666666666667</v>
      </c>
      <c r="H1027">
        <v>0.12</v>
      </c>
      <c r="I1027" s="1">
        <v>8.06</v>
      </c>
      <c r="J1027" t="s">
        <v>8336</v>
      </c>
      <c r="K1027">
        <f t="shared" ref="K1027:K1090" si="1392">SUMIF(E1024:E1037,"pso.full",I1024:I1037)</f>
        <v>8.06</v>
      </c>
      <c r="L1027" t="s">
        <v>8369</v>
      </c>
      <c r="M1027">
        <f t="shared" ref="M1027:M1090" si="1393">K1030/K1034+K1031/K1035+K1032/K1036+K1033/K1037</f>
        <v>6.0431799336650078</v>
      </c>
    </row>
    <row r="1028" spans="1:13">
      <c r="A1028" t="s">
        <v>1139</v>
      </c>
      <c r="B1028" t="s">
        <v>1114</v>
      </c>
      <c r="C1028" t="s">
        <v>23</v>
      </c>
      <c r="D1028" t="s">
        <v>19</v>
      </c>
      <c r="E1028" t="str">
        <f t="shared" si="1391"/>
        <v>pso.oepc</v>
      </c>
      <c r="F1028" t="s">
        <v>17</v>
      </c>
      <c r="G1028">
        <v>10.4166666666667</v>
      </c>
      <c r="H1028">
        <v>0.12</v>
      </c>
      <c r="I1028" s="1">
        <v>1.25</v>
      </c>
      <c r="J1028" t="s">
        <v>8353</v>
      </c>
      <c r="K1028">
        <f t="shared" ref="K1028:K1091" si="1394">SUMIF(E1024:E1037,"rmo.full",I1024:I1037)</f>
        <v>31.49</v>
      </c>
    </row>
    <row r="1029" spans="1:13">
      <c r="A1029" t="s">
        <v>1140</v>
      </c>
      <c r="B1029" t="s">
        <v>1114</v>
      </c>
      <c r="C1029" t="s">
        <v>23</v>
      </c>
      <c r="D1029" t="s">
        <v>21</v>
      </c>
      <c r="E1029" t="str">
        <f t="shared" si="1391"/>
        <v>pso.opt</v>
      </c>
      <c r="F1029" t="s">
        <v>17</v>
      </c>
      <c r="G1029">
        <v>5.5833333333333304</v>
      </c>
      <c r="H1029">
        <v>0.12</v>
      </c>
      <c r="I1029" s="1">
        <v>0.67</v>
      </c>
      <c r="J1029" t="s">
        <v>8354</v>
      </c>
      <c r="K1029">
        <f t="shared" ref="K1029:K1092" si="1395">SUMIF(E1024:E1037,"power.full",I1024:I1037)</f>
        <v>28.71</v>
      </c>
      <c r="L1029" t="s">
        <v>26</v>
      </c>
      <c r="M1029">
        <f t="shared" ref="M1029:M1092" si="1396">K1026/K1030</f>
        <v>5.4375</v>
      </c>
    </row>
    <row r="1030" spans="1:13">
      <c r="A1030" t="s">
        <v>1141</v>
      </c>
      <c r="B1030" t="s">
        <v>1114</v>
      </c>
      <c r="C1030" t="s">
        <v>51</v>
      </c>
      <c r="D1030" t="s">
        <v>16</v>
      </c>
      <c r="E1030" t="str">
        <f t="shared" si="1391"/>
        <v>rmo.full</v>
      </c>
      <c r="F1030" t="s">
        <v>17</v>
      </c>
      <c r="G1030">
        <v>262.41666666666703</v>
      </c>
      <c r="H1030">
        <v>0.12</v>
      </c>
      <c r="I1030" s="1">
        <v>31.49</v>
      </c>
      <c r="J1030" t="s">
        <v>8355</v>
      </c>
      <c r="K1030">
        <f t="shared" ref="K1030:K1093" si="1397">SUMIF(E1024:E1037,"tso.oepc",I1024:I1037)</f>
        <v>1.28</v>
      </c>
      <c r="L1030" t="s">
        <v>27</v>
      </c>
      <c r="M1030">
        <f t="shared" si="1396"/>
        <v>6.4480000000000004</v>
      </c>
    </row>
    <row r="1031" spans="1:13">
      <c r="A1031" t="s">
        <v>1142</v>
      </c>
      <c r="B1031" t="s">
        <v>1114</v>
      </c>
      <c r="C1031" t="s">
        <v>51</v>
      </c>
      <c r="D1031" t="s">
        <v>19</v>
      </c>
      <c r="E1031" t="str">
        <f t="shared" si="1391"/>
        <v>rmo.oepc</v>
      </c>
      <c r="F1031" t="s">
        <v>17</v>
      </c>
      <c r="G1031">
        <v>10.0833333333333</v>
      </c>
      <c r="H1031">
        <v>0.12</v>
      </c>
      <c r="I1031" s="1">
        <v>1.21</v>
      </c>
      <c r="J1031" t="s">
        <v>8356</v>
      </c>
      <c r="K1031">
        <f t="shared" ref="K1031:K1094" si="1398">SUMIF(E1024:E1037,"pso.oepc",I1024:I1037)</f>
        <v>1.25</v>
      </c>
      <c r="L1031" t="s">
        <v>28</v>
      </c>
      <c r="M1031">
        <f t="shared" si="1396"/>
        <v>26.024793388429753</v>
      </c>
    </row>
    <row r="1032" spans="1:13">
      <c r="A1032" t="s">
        <v>1143</v>
      </c>
      <c r="B1032" t="s">
        <v>1114</v>
      </c>
      <c r="C1032" t="s">
        <v>51</v>
      </c>
      <c r="D1032" t="s">
        <v>21</v>
      </c>
      <c r="E1032" t="str">
        <f t="shared" si="1391"/>
        <v>rmo.opt</v>
      </c>
      <c r="F1032" t="s">
        <v>17</v>
      </c>
      <c r="G1032">
        <v>6.6666666666666696</v>
      </c>
      <c r="H1032">
        <v>0.12</v>
      </c>
      <c r="I1032" s="1">
        <v>0.8</v>
      </c>
      <c r="J1032" t="s">
        <v>8357</v>
      </c>
      <c r="K1032">
        <f t="shared" ref="K1032:K1095" si="1399">SUMIF(E1024:E1037,"rmo.oepc",I1024:I1037)</f>
        <v>1.21</v>
      </c>
      <c r="L1032" t="s">
        <v>29</v>
      </c>
      <c r="M1032">
        <f t="shared" si="1396"/>
        <v>24.12605042016807</v>
      </c>
    </row>
    <row r="1033" spans="1:13">
      <c r="A1033" t="s">
        <v>1144</v>
      </c>
      <c r="B1033" t="s">
        <v>1114</v>
      </c>
      <c r="C1033" t="s">
        <v>55</v>
      </c>
      <c r="D1033" t="s">
        <v>56</v>
      </c>
      <c r="E1033" t="str">
        <f t="shared" si="1391"/>
        <v>sc.none</v>
      </c>
      <c r="F1033" t="s">
        <v>24</v>
      </c>
      <c r="I1033" s="1">
        <v>0.12</v>
      </c>
      <c r="J1033" t="s">
        <v>8358</v>
      </c>
      <c r="K1033">
        <f t="shared" ref="K1033:K1096" si="1400">SUMIF(E1024:E1037,"power.oepc",I1024:I1037)</f>
        <v>1.19</v>
      </c>
    </row>
    <row r="1034" spans="1:13">
      <c r="A1034" t="s">
        <v>1145</v>
      </c>
      <c r="B1034" t="s">
        <v>1114</v>
      </c>
      <c r="C1034" t="s">
        <v>58</v>
      </c>
      <c r="D1034" t="s">
        <v>59</v>
      </c>
      <c r="E1034" t="str">
        <f t="shared" si="1391"/>
        <v>tso.cav11</v>
      </c>
      <c r="F1034" t="s">
        <v>17</v>
      </c>
      <c r="G1034">
        <v>217.833333333333</v>
      </c>
      <c r="H1034">
        <v>0.12</v>
      </c>
      <c r="I1034" s="1">
        <v>26.14</v>
      </c>
      <c r="J1034" t="s">
        <v>8359</v>
      </c>
      <c r="K1034">
        <f t="shared" ref="K1034:K1097" si="1401">SUMIF(E1024:E1037,"tso.opt",I1024:I1037)</f>
        <v>1.44</v>
      </c>
      <c r="L1034" t="s">
        <v>30</v>
      </c>
      <c r="M1034">
        <f t="shared" ref="M1034:M1097" si="1402">K1026/K1034</f>
        <v>4.8333333333333339</v>
      </c>
    </row>
    <row r="1035" spans="1:13">
      <c r="A1035" t="s">
        <v>1168</v>
      </c>
      <c r="B1035" t="s">
        <v>1114</v>
      </c>
      <c r="C1035" t="s">
        <v>58</v>
      </c>
      <c r="D1035" t="s">
        <v>16</v>
      </c>
      <c r="E1035" t="str">
        <f t="shared" si="1391"/>
        <v>tso.full</v>
      </c>
      <c r="F1035" t="s">
        <v>17</v>
      </c>
      <c r="G1035">
        <v>58</v>
      </c>
      <c r="H1035">
        <v>0.12</v>
      </c>
      <c r="I1035" s="1">
        <v>6.96</v>
      </c>
      <c r="J1035" t="s">
        <v>8360</v>
      </c>
      <c r="K1035">
        <f t="shared" ref="K1035:K1098" si="1403">SUMIF(E1024:E1037,"pso.opt",I1024:I1037)</f>
        <v>0.67</v>
      </c>
      <c r="L1035" t="s">
        <v>33</v>
      </c>
      <c r="M1035">
        <f t="shared" si="1402"/>
        <v>12.029850746268657</v>
      </c>
    </row>
    <row r="1036" spans="1:13">
      <c r="A1036" t="s">
        <v>1131</v>
      </c>
      <c r="B1036" t="s">
        <v>1114</v>
      </c>
      <c r="C1036" t="s">
        <v>58</v>
      </c>
      <c r="D1036" t="s">
        <v>19</v>
      </c>
      <c r="E1036" t="str">
        <f t="shared" si="1391"/>
        <v>tso.oepc</v>
      </c>
      <c r="F1036" t="s">
        <v>17</v>
      </c>
      <c r="G1036">
        <v>10.6666666666667</v>
      </c>
      <c r="H1036">
        <v>0.12</v>
      </c>
      <c r="I1036" s="1">
        <v>1.28</v>
      </c>
      <c r="J1036" t="s">
        <v>8361</v>
      </c>
      <c r="K1036">
        <f t="shared" ref="K1036:K1099" si="1404">SUMIF(E1024:E1037,"rmo.opt",I1024:I1037)</f>
        <v>0.8</v>
      </c>
      <c r="L1036" t="s">
        <v>32</v>
      </c>
      <c r="M1036">
        <f t="shared" si="1402"/>
        <v>39.362499999999997</v>
      </c>
    </row>
    <row r="1037" spans="1:13">
      <c r="A1037" t="s">
        <v>1132</v>
      </c>
      <c r="B1037" t="s">
        <v>1114</v>
      </c>
      <c r="C1037" t="s">
        <v>58</v>
      </c>
      <c r="D1037" t="s">
        <v>21</v>
      </c>
      <c r="E1037" t="str">
        <f t="shared" si="1391"/>
        <v>tso.opt</v>
      </c>
      <c r="F1037" t="s">
        <v>17</v>
      </c>
      <c r="G1037">
        <v>12</v>
      </c>
      <c r="H1037">
        <v>0.12</v>
      </c>
      <c r="I1037" s="1">
        <v>1.44</v>
      </c>
      <c r="J1037" t="s">
        <v>8362</v>
      </c>
      <c r="K1037">
        <f t="shared" ref="K1037:K1100" si="1405">SUMIF(E1024:E1037,"power.opt",I1024:I1037)</f>
        <v>0.67</v>
      </c>
      <c r="L1037" t="s">
        <v>31</v>
      </c>
      <c r="M1037">
        <f t="shared" si="1402"/>
        <v>42.850746268656714</v>
      </c>
    </row>
    <row r="1038" spans="1:13">
      <c r="A1038" t="s">
        <v>1133</v>
      </c>
      <c r="B1038" t="s">
        <v>1134</v>
      </c>
      <c r="C1038" t="s">
        <v>15</v>
      </c>
      <c r="D1038" t="s">
        <v>16</v>
      </c>
      <c r="E1038" t="str">
        <f t="shared" si="1391"/>
        <v>power.full</v>
      </c>
      <c r="F1038" t="s">
        <v>17</v>
      </c>
      <c r="G1038">
        <v>414.5</v>
      </c>
      <c r="H1038">
        <v>0.1</v>
      </c>
      <c r="I1038" s="1">
        <v>41.45</v>
      </c>
      <c r="L1038" t="s">
        <v>8363</v>
      </c>
      <c r="M1038">
        <f t="shared" ref="M1038:M1101" si="1406">K1039/K1048</f>
        <v>335.7</v>
      </c>
    </row>
    <row r="1039" spans="1:13">
      <c r="A1039" t="s">
        <v>1135</v>
      </c>
      <c r="B1039" t="s">
        <v>1134</v>
      </c>
      <c r="C1039" t="s">
        <v>15</v>
      </c>
      <c r="D1039" t="s">
        <v>19</v>
      </c>
      <c r="E1039" t="str">
        <f t="shared" si="1391"/>
        <v>power.oepc</v>
      </c>
      <c r="F1039" t="s">
        <v>17</v>
      </c>
      <c r="G1039">
        <v>6.6</v>
      </c>
      <c r="H1039">
        <v>0.1</v>
      </c>
      <c r="I1039" s="1">
        <v>0.66</v>
      </c>
      <c r="J1039" t="s">
        <v>8333</v>
      </c>
      <c r="K1039">
        <f t="shared" ref="K1039:K1102" si="1407">SUMIF(E1038:E1051,"tso.cav11",I1038:I1051)</f>
        <v>33.57</v>
      </c>
      <c r="L1039" t="s">
        <v>8364</v>
      </c>
      <c r="M1039">
        <f t="shared" ref="M1039:M1102" si="1408">K1040/K1044+K1041/K1045+K1042/K1046+K1043/K1047</f>
        <v>76.815042315042319</v>
      </c>
    </row>
    <row r="1040" spans="1:13">
      <c r="A1040" t="s">
        <v>1136</v>
      </c>
      <c r="B1040" t="s">
        <v>1134</v>
      </c>
      <c r="C1040" t="s">
        <v>15</v>
      </c>
      <c r="D1040" t="s">
        <v>21</v>
      </c>
      <c r="E1040" t="str">
        <f t="shared" si="1391"/>
        <v>power.opt</v>
      </c>
      <c r="F1040" t="s">
        <v>17</v>
      </c>
      <c r="G1040">
        <v>10.3</v>
      </c>
      <c r="H1040">
        <v>0.1</v>
      </c>
      <c r="I1040" s="1">
        <v>1.03</v>
      </c>
      <c r="J1040" t="s">
        <v>8335</v>
      </c>
      <c r="K1040">
        <f t="shared" ref="K1040:K1103" si="1409">SUMIF(E1038:E1051,"tso.full",I1038:I1051)</f>
        <v>0.11</v>
      </c>
      <c r="L1040" t="s">
        <v>8365</v>
      </c>
      <c r="M1040">
        <f t="shared" ref="M1040:M1103" si="1410">K1040/K1048+K1041/K1049+K1042/K1050+K1043/K1051</f>
        <v>49.048837554317338</v>
      </c>
    </row>
    <row r="1041" spans="1:13">
      <c r="A1041" t="s">
        <v>1137</v>
      </c>
      <c r="B1041" t="s">
        <v>1134</v>
      </c>
      <c r="C1041" t="s">
        <v>23</v>
      </c>
      <c r="D1041" t="s">
        <v>16</v>
      </c>
      <c r="E1041" t="str">
        <f t="shared" si="1391"/>
        <v>pso.full</v>
      </c>
      <c r="F1041" t="s">
        <v>17</v>
      </c>
      <c r="G1041">
        <v>15.6</v>
      </c>
      <c r="H1041">
        <v>0.1</v>
      </c>
      <c r="I1041" s="1">
        <v>1.56</v>
      </c>
      <c r="J1041" t="s">
        <v>8336</v>
      </c>
      <c r="K1041">
        <f t="shared" ref="K1041:K1104" si="1411">SUMIF(E1038:E1051,"pso.full",I1038:I1051)</f>
        <v>1.56</v>
      </c>
      <c r="L1041" t="s">
        <v>8369</v>
      </c>
      <c r="M1041">
        <f t="shared" ref="M1041:M1104" si="1412">K1044/K1048+K1045/K1049+K1046/K1050+K1047/K1051</f>
        <v>3.2902684788231098</v>
      </c>
    </row>
    <row r="1042" spans="1:13">
      <c r="A1042" t="s">
        <v>1160</v>
      </c>
      <c r="B1042" t="s">
        <v>1134</v>
      </c>
      <c r="C1042" t="s">
        <v>23</v>
      </c>
      <c r="D1042" t="s">
        <v>19</v>
      </c>
      <c r="E1042" t="str">
        <f t="shared" si="1391"/>
        <v>pso.oepc</v>
      </c>
      <c r="F1042" t="s">
        <v>17</v>
      </c>
      <c r="G1042">
        <v>10.8</v>
      </c>
      <c r="H1042">
        <v>0.1</v>
      </c>
      <c r="I1042" s="1">
        <v>1.08</v>
      </c>
      <c r="J1042" t="s">
        <v>8353</v>
      </c>
      <c r="K1042">
        <f t="shared" ref="K1042:K1105" si="1413">SUMIF(E1038:E1051,"rmo.full",I1038:I1051)</f>
        <v>8.56</v>
      </c>
    </row>
    <row r="1043" spans="1:13">
      <c r="A1043" t="s">
        <v>1161</v>
      </c>
      <c r="B1043" t="s">
        <v>1134</v>
      </c>
      <c r="C1043" t="s">
        <v>23</v>
      </c>
      <c r="D1043" t="s">
        <v>21</v>
      </c>
      <c r="E1043" t="str">
        <f t="shared" si="1391"/>
        <v>pso.opt</v>
      </c>
      <c r="F1043" t="s">
        <v>17</v>
      </c>
      <c r="G1043">
        <v>10.7</v>
      </c>
      <c r="H1043">
        <v>0.1</v>
      </c>
      <c r="I1043" s="1">
        <v>1.07</v>
      </c>
      <c r="J1043" t="s">
        <v>8354</v>
      </c>
      <c r="K1043">
        <f t="shared" ref="K1043:K1106" si="1414">SUMIF(E1038:E1051,"power.full",I1038:I1051)</f>
        <v>41.45</v>
      </c>
      <c r="L1043" t="s">
        <v>26</v>
      </c>
      <c r="M1043">
        <f t="shared" ref="M1043:M1106" si="1415">K1040/K1044</f>
        <v>1</v>
      </c>
    </row>
    <row r="1044" spans="1:13">
      <c r="A1044" t="s">
        <v>1162</v>
      </c>
      <c r="B1044" t="s">
        <v>1134</v>
      </c>
      <c r="C1044" t="s">
        <v>51</v>
      </c>
      <c r="D1044" t="s">
        <v>16</v>
      </c>
      <c r="E1044" t="str">
        <f t="shared" si="1391"/>
        <v>rmo.full</v>
      </c>
      <c r="F1044" t="s">
        <v>17</v>
      </c>
      <c r="G1044">
        <v>85.6</v>
      </c>
      <c r="H1044">
        <v>0.1</v>
      </c>
      <c r="I1044" s="1">
        <v>8.56</v>
      </c>
      <c r="J1044" t="s">
        <v>8355</v>
      </c>
      <c r="K1044">
        <f t="shared" ref="K1044:K1107" si="1416">SUMIF(E1038:E1051,"tso.oepc",I1038:I1051)</f>
        <v>0.11</v>
      </c>
      <c r="L1044" t="s">
        <v>27</v>
      </c>
      <c r="M1044">
        <f t="shared" si="1415"/>
        <v>1.4444444444444444</v>
      </c>
    </row>
    <row r="1045" spans="1:13">
      <c r="A1045" t="s">
        <v>1163</v>
      </c>
      <c r="B1045" t="s">
        <v>1134</v>
      </c>
      <c r="C1045" t="s">
        <v>51</v>
      </c>
      <c r="D1045" t="s">
        <v>19</v>
      </c>
      <c r="E1045" t="str">
        <f t="shared" si="1391"/>
        <v>rmo.oepc</v>
      </c>
      <c r="F1045" t="s">
        <v>17</v>
      </c>
      <c r="G1045">
        <v>7.4</v>
      </c>
      <c r="H1045">
        <v>0.1</v>
      </c>
      <c r="I1045" s="1">
        <v>0.74</v>
      </c>
      <c r="J1045" t="s">
        <v>8356</v>
      </c>
      <c r="K1045">
        <f t="shared" ref="K1045:K1108" si="1417">SUMIF(E1038:E1051,"pso.oepc",I1038:I1051)</f>
        <v>1.08</v>
      </c>
      <c r="L1045" t="s">
        <v>28</v>
      </c>
      <c r="M1045">
        <f t="shared" si="1415"/>
        <v>11.567567567567568</v>
      </c>
    </row>
    <row r="1046" spans="1:13">
      <c r="A1046" t="s">
        <v>1164</v>
      </c>
      <c r="B1046" t="s">
        <v>1134</v>
      </c>
      <c r="C1046" t="s">
        <v>51</v>
      </c>
      <c r="D1046" t="s">
        <v>21</v>
      </c>
      <c r="E1046" t="str">
        <f t="shared" si="1391"/>
        <v>rmo.opt</v>
      </c>
      <c r="F1046" t="s">
        <v>17</v>
      </c>
      <c r="G1046">
        <v>13.7</v>
      </c>
      <c r="H1046">
        <v>0.1</v>
      </c>
      <c r="I1046" s="1">
        <v>1.37</v>
      </c>
      <c r="J1046" t="s">
        <v>8357</v>
      </c>
      <c r="K1046">
        <f t="shared" ref="K1046:K1109" si="1418">SUMIF(E1038:E1051,"rmo.oepc",I1038:I1051)</f>
        <v>0.74</v>
      </c>
      <c r="L1046" t="s">
        <v>29</v>
      </c>
      <c r="M1046">
        <f t="shared" si="1415"/>
        <v>62.803030303030305</v>
      </c>
    </row>
    <row r="1047" spans="1:13">
      <c r="A1047" t="s">
        <v>1165</v>
      </c>
      <c r="B1047" t="s">
        <v>1134</v>
      </c>
      <c r="C1047" t="s">
        <v>55</v>
      </c>
      <c r="D1047" t="s">
        <v>56</v>
      </c>
      <c r="E1047" t="str">
        <f t="shared" si="1391"/>
        <v>sc.none</v>
      </c>
      <c r="F1047" t="s">
        <v>24</v>
      </c>
      <c r="I1047" s="1">
        <v>0.1</v>
      </c>
      <c r="J1047" t="s">
        <v>8358</v>
      </c>
      <c r="K1047">
        <f t="shared" ref="K1047:K1110" si="1419">SUMIF(E1038:E1051,"power.oepc",I1038:I1051)</f>
        <v>0.66</v>
      </c>
    </row>
    <row r="1048" spans="1:13">
      <c r="A1048" t="s">
        <v>1166</v>
      </c>
      <c r="B1048" t="s">
        <v>1134</v>
      </c>
      <c r="C1048" t="s">
        <v>58</v>
      </c>
      <c r="D1048" t="s">
        <v>59</v>
      </c>
      <c r="E1048" t="str">
        <f t="shared" si="1391"/>
        <v>tso.cav11</v>
      </c>
      <c r="F1048" t="s">
        <v>24</v>
      </c>
      <c r="G1048">
        <v>335.7</v>
      </c>
      <c r="H1048">
        <v>0.1</v>
      </c>
      <c r="I1048" s="1">
        <v>33.57</v>
      </c>
      <c r="J1048" t="s">
        <v>8359</v>
      </c>
      <c r="K1048">
        <f t="shared" ref="K1048:K1111" si="1420">SUMIF(E1038:E1051,"tso.opt",I1038:I1051)</f>
        <v>0.1</v>
      </c>
      <c r="L1048" t="s">
        <v>30</v>
      </c>
      <c r="M1048">
        <f t="shared" ref="M1048:M1111" si="1421">K1040/K1048</f>
        <v>1.0999999999999999</v>
      </c>
    </row>
    <row r="1049" spans="1:13">
      <c r="A1049" t="s">
        <v>1167</v>
      </c>
      <c r="B1049" t="s">
        <v>1134</v>
      </c>
      <c r="C1049" t="s">
        <v>58</v>
      </c>
      <c r="D1049" t="s">
        <v>16</v>
      </c>
      <c r="E1049" t="str">
        <f t="shared" si="1391"/>
        <v>tso.full</v>
      </c>
      <c r="F1049" t="s">
        <v>24</v>
      </c>
      <c r="G1049">
        <v>1.1000000000000001</v>
      </c>
      <c r="H1049">
        <v>0.1</v>
      </c>
      <c r="I1049" s="1">
        <v>0.11</v>
      </c>
      <c r="J1049" t="s">
        <v>8360</v>
      </c>
      <c r="K1049">
        <f t="shared" ref="K1049:K1112" si="1422">SUMIF(E1038:E1051,"pso.opt",I1038:I1051)</f>
        <v>1.07</v>
      </c>
      <c r="L1049" t="s">
        <v>33</v>
      </c>
      <c r="M1049">
        <f t="shared" si="1421"/>
        <v>1.4579439252336448</v>
      </c>
    </row>
    <row r="1050" spans="1:13">
      <c r="A1050" t="s">
        <v>1151</v>
      </c>
      <c r="B1050" t="s">
        <v>1134</v>
      </c>
      <c r="C1050" t="s">
        <v>58</v>
      </c>
      <c r="D1050" t="s">
        <v>19</v>
      </c>
      <c r="E1050" t="str">
        <f t="shared" si="1391"/>
        <v>tso.oepc</v>
      </c>
      <c r="F1050" t="s">
        <v>24</v>
      </c>
      <c r="G1050">
        <v>1.1000000000000001</v>
      </c>
      <c r="H1050">
        <v>0.1</v>
      </c>
      <c r="I1050" s="1">
        <v>0.11</v>
      </c>
      <c r="J1050" t="s">
        <v>8361</v>
      </c>
      <c r="K1050">
        <f t="shared" ref="K1050:K1113" si="1423">SUMIF(E1038:E1051,"rmo.opt",I1038:I1051)</f>
        <v>1.37</v>
      </c>
      <c r="L1050" t="s">
        <v>32</v>
      </c>
      <c r="M1050">
        <f t="shared" si="1421"/>
        <v>6.2481751824817513</v>
      </c>
    </row>
    <row r="1051" spans="1:13">
      <c r="A1051" t="s">
        <v>1152</v>
      </c>
      <c r="B1051" t="s">
        <v>1134</v>
      </c>
      <c r="C1051" t="s">
        <v>58</v>
      </c>
      <c r="D1051" t="s">
        <v>21</v>
      </c>
      <c r="E1051" t="str">
        <f t="shared" si="1391"/>
        <v>tso.opt</v>
      </c>
      <c r="F1051" t="s">
        <v>24</v>
      </c>
      <c r="G1051">
        <v>1</v>
      </c>
      <c r="H1051">
        <v>0.1</v>
      </c>
      <c r="I1051" s="1">
        <v>0.1</v>
      </c>
      <c r="J1051" t="s">
        <v>8362</v>
      </c>
      <c r="K1051">
        <f t="shared" ref="K1051:K1114" si="1424">SUMIF(E1038:E1051,"power.opt",I1038:I1051)</f>
        <v>1.03</v>
      </c>
      <c r="L1051" t="s">
        <v>31</v>
      </c>
      <c r="M1051">
        <f t="shared" si="1421"/>
        <v>40.242718446601941</v>
      </c>
    </row>
    <row r="1052" spans="1:13">
      <c r="A1052" t="s">
        <v>1153</v>
      </c>
      <c r="B1052" t="s">
        <v>1154</v>
      </c>
      <c r="C1052" t="s">
        <v>15</v>
      </c>
      <c r="D1052" t="s">
        <v>16</v>
      </c>
      <c r="E1052" t="str">
        <f t="shared" si="1391"/>
        <v>power.full</v>
      </c>
      <c r="F1052" t="s">
        <v>17</v>
      </c>
      <c r="G1052">
        <v>169.5</v>
      </c>
      <c r="H1052">
        <v>0.06</v>
      </c>
      <c r="I1052" s="1">
        <v>10.17</v>
      </c>
      <c r="L1052" t="s">
        <v>8363</v>
      </c>
      <c r="M1052">
        <f t="shared" ref="M1052:M1115" si="1425">K1053/K1062</f>
        <v>208.33333333333334</v>
      </c>
    </row>
    <row r="1053" spans="1:13">
      <c r="A1053" t="s">
        <v>1155</v>
      </c>
      <c r="B1053" t="s">
        <v>1154</v>
      </c>
      <c r="C1053" t="s">
        <v>15</v>
      </c>
      <c r="D1053" t="s">
        <v>19</v>
      </c>
      <c r="E1053" t="str">
        <f t="shared" si="1391"/>
        <v>power.oepc</v>
      </c>
      <c r="F1053" t="s">
        <v>17</v>
      </c>
      <c r="G1053">
        <v>20.8333333333333</v>
      </c>
      <c r="H1053">
        <v>0.06</v>
      </c>
      <c r="I1053" s="1">
        <v>1.25</v>
      </c>
      <c r="J1053" t="s">
        <v>8333</v>
      </c>
      <c r="K1053">
        <f t="shared" ref="K1053:K1116" si="1426">SUMIF(E1052:E1065,"tso.cav11",I1052:I1065)</f>
        <v>12.5</v>
      </c>
      <c r="L1053" t="s">
        <v>8364</v>
      </c>
      <c r="M1053">
        <f t="shared" ref="M1053:M1116" si="1427">K1054/K1058+K1055/K1059+K1056/K1060+K1057/K1061</f>
        <v>14.793436708860758</v>
      </c>
    </row>
    <row r="1054" spans="1:13">
      <c r="A1054" t="s">
        <v>1156</v>
      </c>
      <c r="B1054" t="s">
        <v>1154</v>
      </c>
      <c r="C1054" t="s">
        <v>15</v>
      </c>
      <c r="D1054" t="s">
        <v>21</v>
      </c>
      <c r="E1054" t="str">
        <f t="shared" si="1391"/>
        <v>power.opt</v>
      </c>
      <c r="F1054" t="s">
        <v>17</v>
      </c>
      <c r="G1054">
        <v>14.1666666666667</v>
      </c>
      <c r="H1054">
        <v>0.06</v>
      </c>
      <c r="I1054" s="1">
        <v>0.85</v>
      </c>
      <c r="J1054" t="s">
        <v>8335</v>
      </c>
      <c r="K1054">
        <f t="shared" ref="K1054:K1117" si="1428">SUMIF(E1052:E1065,"tso.full",I1052:I1065)</f>
        <v>0.06</v>
      </c>
      <c r="L1054" t="s">
        <v>8365</v>
      </c>
      <c r="M1054">
        <f t="shared" ref="M1054:M1117" si="1429">K1054/K1062+K1055/K1063+K1056/K1064+K1057/K1065</f>
        <v>18.619015047879618</v>
      </c>
    </row>
    <row r="1055" spans="1:13">
      <c r="A1055" t="s">
        <v>1157</v>
      </c>
      <c r="B1055" t="s">
        <v>1154</v>
      </c>
      <c r="C1055" t="s">
        <v>23</v>
      </c>
      <c r="D1055" t="s">
        <v>16</v>
      </c>
      <c r="E1055" t="str">
        <f t="shared" si="1391"/>
        <v>pso.full</v>
      </c>
      <c r="F1055" t="s">
        <v>17</v>
      </c>
      <c r="G1055">
        <v>19.8333333333333</v>
      </c>
      <c r="H1055">
        <v>0.06</v>
      </c>
      <c r="I1055" s="1">
        <v>1.19</v>
      </c>
      <c r="J1055" t="s">
        <v>8336</v>
      </c>
      <c r="K1055">
        <f t="shared" ref="K1055:K1118" si="1430">SUMIF(E1052:E1065,"pso.full",I1052:I1065)</f>
        <v>1.19</v>
      </c>
      <c r="L1055" t="s">
        <v>8369</v>
      </c>
      <c r="M1055">
        <f t="shared" ref="M1055:M1118" si="1431">K1058/K1062+K1059/K1063+K1060/K1064+K1061/K1065</f>
        <v>4.7023255813953488</v>
      </c>
    </row>
    <row r="1056" spans="1:13">
      <c r="A1056" t="s">
        <v>1158</v>
      </c>
      <c r="B1056" t="s">
        <v>1154</v>
      </c>
      <c r="C1056" t="s">
        <v>23</v>
      </c>
      <c r="D1056" t="s">
        <v>19</v>
      </c>
      <c r="E1056" t="str">
        <f t="shared" si="1391"/>
        <v>pso.oepc</v>
      </c>
      <c r="F1056" t="s">
        <v>17</v>
      </c>
      <c r="G1056">
        <v>18.6666666666667</v>
      </c>
      <c r="H1056">
        <v>0.06</v>
      </c>
      <c r="I1056" s="1">
        <v>1.1200000000000001</v>
      </c>
      <c r="J1056" t="s">
        <v>8353</v>
      </c>
      <c r="K1056">
        <f t="shared" ref="K1056:K1119" si="1432">SUMIF(E1052:E1065,"rmo.full",I1052:I1065)</f>
        <v>3.63</v>
      </c>
    </row>
    <row r="1057" spans="1:13">
      <c r="A1057" t="s">
        <v>1159</v>
      </c>
      <c r="B1057" t="s">
        <v>1154</v>
      </c>
      <c r="C1057" t="s">
        <v>23</v>
      </c>
      <c r="D1057" t="s">
        <v>21</v>
      </c>
      <c r="E1057" t="str">
        <f t="shared" si="1391"/>
        <v>pso.opt</v>
      </c>
      <c r="F1057" t="s">
        <v>17</v>
      </c>
      <c r="G1057">
        <v>14.3333333333333</v>
      </c>
      <c r="H1057">
        <v>0.06</v>
      </c>
      <c r="I1057" s="1">
        <v>0.86</v>
      </c>
      <c r="J1057" t="s">
        <v>8354</v>
      </c>
      <c r="K1057">
        <f t="shared" ref="K1057:K1120" si="1433">SUMIF(E1052:E1065,"power.full",I1052:I1065)</f>
        <v>10.17</v>
      </c>
      <c r="L1057" t="s">
        <v>26</v>
      </c>
      <c r="M1057">
        <f t="shared" ref="M1057:M1120" si="1434">K1054/K1058</f>
        <v>1</v>
      </c>
    </row>
    <row r="1058" spans="1:13">
      <c r="A1058" t="s">
        <v>1181</v>
      </c>
      <c r="B1058" t="s">
        <v>1154</v>
      </c>
      <c r="C1058" t="s">
        <v>51</v>
      </c>
      <c r="D1058" t="s">
        <v>16</v>
      </c>
      <c r="E1058" t="str">
        <f t="shared" si="1391"/>
        <v>rmo.full</v>
      </c>
      <c r="F1058" t="s">
        <v>17</v>
      </c>
      <c r="G1058">
        <v>60.5</v>
      </c>
      <c r="H1058">
        <v>0.06</v>
      </c>
      <c r="I1058" s="1">
        <v>3.63</v>
      </c>
      <c r="J1058" t="s">
        <v>8355</v>
      </c>
      <c r="K1058">
        <f t="shared" ref="K1058:K1121" si="1435">SUMIF(E1052:E1065,"tso.oepc",I1052:I1065)</f>
        <v>0.06</v>
      </c>
      <c r="L1058" t="s">
        <v>27</v>
      </c>
      <c r="M1058">
        <f t="shared" si="1434"/>
        <v>1.0624999999999998</v>
      </c>
    </row>
    <row r="1059" spans="1:13">
      <c r="A1059" t="s">
        <v>1182</v>
      </c>
      <c r="B1059" t="s">
        <v>1154</v>
      </c>
      <c r="C1059" t="s">
        <v>51</v>
      </c>
      <c r="D1059" t="s">
        <v>19</v>
      </c>
      <c r="E1059" t="str">
        <f t="shared" si="1391"/>
        <v>rmo.oepc</v>
      </c>
      <c r="F1059" t="s">
        <v>17</v>
      </c>
      <c r="G1059">
        <v>13.1666666666667</v>
      </c>
      <c r="H1059">
        <v>0.06</v>
      </c>
      <c r="I1059" s="1">
        <v>0.79</v>
      </c>
      <c r="J1059" t="s">
        <v>8356</v>
      </c>
      <c r="K1059">
        <f t="shared" ref="K1059:K1122" si="1436">SUMIF(E1052:E1065,"pso.oepc",I1052:I1065)</f>
        <v>1.1200000000000001</v>
      </c>
      <c r="L1059" t="s">
        <v>28</v>
      </c>
      <c r="M1059">
        <f t="shared" si="1434"/>
        <v>4.5949367088607591</v>
      </c>
    </row>
    <row r="1060" spans="1:13">
      <c r="A1060" t="s">
        <v>1183</v>
      </c>
      <c r="B1060" t="s">
        <v>1154</v>
      </c>
      <c r="C1060" t="s">
        <v>51</v>
      </c>
      <c r="D1060" t="s">
        <v>21</v>
      </c>
      <c r="E1060" t="str">
        <f t="shared" si="1391"/>
        <v>rmo.opt</v>
      </c>
      <c r="F1060" t="s">
        <v>17</v>
      </c>
      <c r="G1060">
        <v>14.1666666666667</v>
      </c>
      <c r="H1060">
        <v>0.06</v>
      </c>
      <c r="I1060" s="1">
        <v>0.85</v>
      </c>
      <c r="J1060" t="s">
        <v>8357</v>
      </c>
      <c r="K1060">
        <f t="shared" ref="K1060:K1123" si="1437">SUMIF(E1052:E1065,"rmo.oepc",I1052:I1065)</f>
        <v>0.79</v>
      </c>
      <c r="L1060" t="s">
        <v>29</v>
      </c>
      <c r="M1060">
        <f t="shared" si="1434"/>
        <v>8.1359999999999992</v>
      </c>
    </row>
    <row r="1061" spans="1:13">
      <c r="A1061" t="s">
        <v>1184</v>
      </c>
      <c r="B1061" t="s">
        <v>1154</v>
      </c>
      <c r="C1061" t="s">
        <v>55</v>
      </c>
      <c r="D1061" t="s">
        <v>56</v>
      </c>
      <c r="E1061" t="str">
        <f t="shared" si="1391"/>
        <v>sc.none</v>
      </c>
      <c r="F1061" t="s">
        <v>24</v>
      </c>
      <c r="I1061" s="1">
        <v>0.06</v>
      </c>
      <c r="J1061" t="s">
        <v>8358</v>
      </c>
      <c r="K1061">
        <f t="shared" ref="K1061:K1124" si="1438">SUMIF(E1052:E1065,"power.oepc",I1052:I1065)</f>
        <v>1.25</v>
      </c>
    </row>
    <row r="1062" spans="1:13">
      <c r="A1062" t="s">
        <v>1185</v>
      </c>
      <c r="B1062" t="s">
        <v>1154</v>
      </c>
      <c r="C1062" t="s">
        <v>58</v>
      </c>
      <c r="D1062" t="s">
        <v>59</v>
      </c>
      <c r="E1062" t="str">
        <f t="shared" si="1391"/>
        <v>tso.cav11</v>
      </c>
      <c r="F1062" t="s">
        <v>17</v>
      </c>
      <c r="G1062">
        <v>208.333333333333</v>
      </c>
      <c r="H1062">
        <v>0.06</v>
      </c>
      <c r="I1062" s="1">
        <v>12.5</v>
      </c>
      <c r="J1062" t="s">
        <v>8359</v>
      </c>
      <c r="K1062">
        <f t="shared" ref="K1062:K1125" si="1439">SUMIF(E1052:E1065,"tso.opt",I1052:I1065)</f>
        <v>0.06</v>
      </c>
      <c r="L1062" t="s">
        <v>30</v>
      </c>
      <c r="M1062">
        <f t="shared" ref="M1062:M1125" si="1440">K1054/K1062</f>
        <v>1</v>
      </c>
    </row>
    <row r="1063" spans="1:13">
      <c r="A1063" t="s">
        <v>1186</v>
      </c>
      <c r="B1063" t="s">
        <v>1154</v>
      </c>
      <c r="C1063" t="s">
        <v>58</v>
      </c>
      <c r="D1063" t="s">
        <v>16</v>
      </c>
      <c r="E1063" t="str">
        <f t="shared" si="1391"/>
        <v>tso.full</v>
      </c>
      <c r="F1063" t="s">
        <v>24</v>
      </c>
      <c r="G1063">
        <v>1</v>
      </c>
      <c r="H1063">
        <v>0.06</v>
      </c>
      <c r="I1063" s="1">
        <v>0.06</v>
      </c>
      <c r="J1063" t="s">
        <v>8360</v>
      </c>
      <c r="K1063">
        <f t="shared" ref="K1063:K1126" si="1441">SUMIF(E1052:E1065,"pso.opt",I1052:I1065)</f>
        <v>0.86</v>
      </c>
      <c r="L1063" t="s">
        <v>33</v>
      </c>
      <c r="M1063">
        <f t="shared" si="1440"/>
        <v>1.3837209302325582</v>
      </c>
    </row>
    <row r="1064" spans="1:13">
      <c r="A1064" t="s">
        <v>1187</v>
      </c>
      <c r="B1064" t="s">
        <v>1154</v>
      </c>
      <c r="C1064" t="s">
        <v>58</v>
      </c>
      <c r="D1064" t="s">
        <v>19</v>
      </c>
      <c r="E1064" t="str">
        <f t="shared" si="1391"/>
        <v>tso.oepc</v>
      </c>
      <c r="F1064" t="s">
        <v>24</v>
      </c>
      <c r="G1064">
        <v>1</v>
      </c>
      <c r="H1064">
        <v>0.06</v>
      </c>
      <c r="I1064" s="1">
        <v>0.06</v>
      </c>
      <c r="J1064" t="s">
        <v>8361</v>
      </c>
      <c r="K1064">
        <f t="shared" ref="K1064:K1127" si="1442">SUMIF(E1052:E1065,"rmo.opt",I1052:I1065)</f>
        <v>0.85</v>
      </c>
      <c r="L1064" t="s">
        <v>32</v>
      </c>
      <c r="M1064">
        <f t="shared" si="1440"/>
        <v>4.2705882352941176</v>
      </c>
    </row>
    <row r="1065" spans="1:13">
      <c r="A1065" t="s">
        <v>1150</v>
      </c>
      <c r="B1065" t="s">
        <v>1154</v>
      </c>
      <c r="C1065" t="s">
        <v>58</v>
      </c>
      <c r="D1065" t="s">
        <v>21</v>
      </c>
      <c r="E1065" t="str">
        <f t="shared" si="1391"/>
        <v>tso.opt</v>
      </c>
      <c r="F1065" t="s">
        <v>24</v>
      </c>
      <c r="G1065">
        <v>1</v>
      </c>
      <c r="H1065">
        <v>0.06</v>
      </c>
      <c r="I1065" s="1">
        <v>0.06</v>
      </c>
      <c r="J1065" t="s">
        <v>8362</v>
      </c>
      <c r="K1065">
        <f t="shared" ref="K1065:K1128" si="1443">SUMIF(E1052:E1065,"power.opt",I1052:I1065)</f>
        <v>0.85</v>
      </c>
      <c r="L1065" t="s">
        <v>31</v>
      </c>
      <c r="M1065">
        <f t="shared" si="1440"/>
        <v>11.964705882352941</v>
      </c>
    </row>
    <row r="1066" spans="1:13">
      <c r="A1066" t="s">
        <v>1172</v>
      </c>
      <c r="B1066" t="s">
        <v>1173</v>
      </c>
      <c r="C1066" t="s">
        <v>15</v>
      </c>
      <c r="D1066" t="s">
        <v>16</v>
      </c>
      <c r="E1066" t="str">
        <f t="shared" si="1391"/>
        <v>power.full</v>
      </c>
      <c r="F1066" t="s">
        <v>17</v>
      </c>
      <c r="G1066">
        <v>389.5</v>
      </c>
      <c r="H1066">
        <v>0.06</v>
      </c>
      <c r="I1066" s="1">
        <v>23.37</v>
      </c>
      <c r="L1066" t="s">
        <v>8363</v>
      </c>
      <c r="M1066">
        <f t="shared" ref="M1066:M1129" si="1444">K1067/K1076</f>
        <v>190.83333333333331</v>
      </c>
    </row>
    <row r="1067" spans="1:13">
      <c r="A1067" t="s">
        <v>1174</v>
      </c>
      <c r="B1067" t="s">
        <v>1173</v>
      </c>
      <c r="C1067" t="s">
        <v>15</v>
      </c>
      <c r="D1067" t="s">
        <v>19</v>
      </c>
      <c r="E1067" t="str">
        <f t="shared" si="1391"/>
        <v>power.oepc</v>
      </c>
      <c r="F1067" t="s">
        <v>17</v>
      </c>
      <c r="G1067">
        <v>28</v>
      </c>
      <c r="H1067">
        <v>0.06</v>
      </c>
      <c r="I1067" s="1">
        <v>1.68</v>
      </c>
      <c r="J1067" t="s">
        <v>8333</v>
      </c>
      <c r="K1067">
        <f t="shared" ref="K1067:K1130" si="1445">SUMIF(E1066:E1079,"tso.cav11",I1066:I1079)</f>
        <v>11.45</v>
      </c>
      <c r="L1067" t="s">
        <v>8364</v>
      </c>
      <c r="M1067">
        <f t="shared" ref="M1067:M1130" si="1446">K1068/K1072+K1069/K1073+K1070/K1074+K1071/K1075</f>
        <v>30.271406687675068</v>
      </c>
    </row>
    <row r="1068" spans="1:13">
      <c r="A1068" t="s">
        <v>1175</v>
      </c>
      <c r="B1068" t="s">
        <v>1173</v>
      </c>
      <c r="C1068" t="s">
        <v>15</v>
      </c>
      <c r="D1068" t="s">
        <v>21</v>
      </c>
      <c r="E1068" t="str">
        <f t="shared" si="1391"/>
        <v>power.opt</v>
      </c>
      <c r="F1068" t="s">
        <v>17</v>
      </c>
      <c r="G1068">
        <v>16.5</v>
      </c>
      <c r="H1068">
        <v>0.06</v>
      </c>
      <c r="I1068" s="1">
        <v>0.99</v>
      </c>
      <c r="J1068" t="s">
        <v>8335</v>
      </c>
      <c r="K1068">
        <f t="shared" ref="K1068:K1131" si="1447">SUMIF(E1066:E1079,"tso.full",I1066:I1079)</f>
        <v>0.06</v>
      </c>
      <c r="L1068" t="s">
        <v>8365</v>
      </c>
      <c r="M1068">
        <f t="shared" ref="M1068:M1131" si="1448">K1068/K1076+K1069/K1077+K1070/K1078+K1071/K1079</f>
        <v>42.852559205500384</v>
      </c>
    </row>
    <row r="1069" spans="1:13">
      <c r="A1069" t="s">
        <v>1176</v>
      </c>
      <c r="B1069" t="s">
        <v>1173</v>
      </c>
      <c r="C1069" t="s">
        <v>23</v>
      </c>
      <c r="D1069" t="s">
        <v>16</v>
      </c>
      <c r="E1069" t="str">
        <f t="shared" si="1391"/>
        <v>pso.full</v>
      </c>
      <c r="F1069" t="s">
        <v>17</v>
      </c>
      <c r="G1069">
        <v>61.8333333333333</v>
      </c>
      <c r="H1069">
        <v>0.06</v>
      </c>
      <c r="I1069" s="1">
        <v>3.71</v>
      </c>
      <c r="J1069" t="s">
        <v>8336</v>
      </c>
      <c r="K1069">
        <f t="shared" ref="K1069:K1132" si="1449">SUMIF(E1066:E1079,"pso.full",I1066:I1079)</f>
        <v>3.71</v>
      </c>
      <c r="L1069" t="s">
        <v>8369</v>
      </c>
      <c r="M1069">
        <f t="shared" ref="M1069:M1132" si="1450">K1072/K1076+K1073/K1077+K1074/K1078+K1075/K1079</f>
        <v>4.8260213176179567</v>
      </c>
    </row>
    <row r="1070" spans="1:13">
      <c r="A1070" t="s">
        <v>1177</v>
      </c>
      <c r="B1070" t="s">
        <v>1173</v>
      </c>
      <c r="C1070" t="s">
        <v>23</v>
      </c>
      <c r="D1070" t="s">
        <v>19</v>
      </c>
      <c r="E1070" t="str">
        <f t="shared" si="1391"/>
        <v>pso.oepc</v>
      </c>
      <c r="F1070" t="s">
        <v>17</v>
      </c>
      <c r="G1070">
        <v>17</v>
      </c>
      <c r="H1070">
        <v>0.06</v>
      </c>
      <c r="I1070" s="1">
        <v>1.02</v>
      </c>
      <c r="J1070" t="s">
        <v>8353</v>
      </c>
      <c r="K1070">
        <f t="shared" ref="K1070:K1133" si="1451">SUMIF(E1066:E1079,"rmo.full",I1066:I1079)</f>
        <v>14.75</v>
      </c>
    </row>
    <row r="1071" spans="1:13">
      <c r="A1071" t="s">
        <v>1178</v>
      </c>
      <c r="B1071" t="s">
        <v>1173</v>
      </c>
      <c r="C1071" t="s">
        <v>23</v>
      </c>
      <c r="D1071" t="s">
        <v>21</v>
      </c>
      <c r="E1071" t="str">
        <f t="shared" si="1391"/>
        <v>pso.opt</v>
      </c>
      <c r="F1071" t="s">
        <v>17</v>
      </c>
      <c r="G1071">
        <v>16.3333333333333</v>
      </c>
      <c r="H1071">
        <v>0.06</v>
      </c>
      <c r="I1071" s="1">
        <v>0.98</v>
      </c>
      <c r="J1071" t="s">
        <v>8354</v>
      </c>
      <c r="K1071">
        <f t="shared" ref="K1071:K1134" si="1452">SUMIF(E1066:E1079,"power.full",I1066:I1079)</f>
        <v>23.37</v>
      </c>
      <c r="L1071" t="s">
        <v>26</v>
      </c>
      <c r="M1071">
        <f t="shared" ref="M1071:M1134" si="1453">K1068/K1072</f>
        <v>1.2</v>
      </c>
    </row>
    <row r="1072" spans="1:13">
      <c r="A1072" t="s">
        <v>1179</v>
      </c>
      <c r="B1072" t="s">
        <v>1173</v>
      </c>
      <c r="C1072" t="s">
        <v>51</v>
      </c>
      <c r="D1072" t="s">
        <v>16</v>
      </c>
      <c r="E1072" t="str">
        <f t="shared" si="1391"/>
        <v>rmo.full</v>
      </c>
      <c r="F1072" t="s">
        <v>17</v>
      </c>
      <c r="G1072">
        <v>245.833333333333</v>
      </c>
      <c r="H1072">
        <v>0.06</v>
      </c>
      <c r="I1072" s="1">
        <v>14.75</v>
      </c>
      <c r="J1072" t="s">
        <v>8355</v>
      </c>
      <c r="K1072">
        <f t="shared" ref="K1072:K1135" si="1454">SUMIF(E1066:E1079,"tso.oepc",I1066:I1079)</f>
        <v>0.05</v>
      </c>
      <c r="L1072" t="s">
        <v>27</v>
      </c>
      <c r="M1072">
        <f t="shared" si="1453"/>
        <v>3.6372549019607843</v>
      </c>
    </row>
    <row r="1073" spans="1:13">
      <c r="A1073" t="s">
        <v>1180</v>
      </c>
      <c r="B1073" t="s">
        <v>1173</v>
      </c>
      <c r="C1073" t="s">
        <v>51</v>
      </c>
      <c r="D1073" t="s">
        <v>19</v>
      </c>
      <c r="E1073" t="str">
        <f t="shared" si="1391"/>
        <v>rmo.oepc</v>
      </c>
      <c r="F1073" t="s">
        <v>17</v>
      </c>
      <c r="G1073">
        <v>21.3333333333333</v>
      </c>
      <c r="H1073">
        <v>0.06</v>
      </c>
      <c r="I1073" s="1">
        <v>1.28</v>
      </c>
      <c r="J1073" t="s">
        <v>8356</v>
      </c>
      <c r="K1073">
        <f t="shared" ref="K1073:K1136" si="1455">SUMIF(E1066:E1079,"pso.oepc",I1066:I1079)</f>
        <v>1.02</v>
      </c>
      <c r="L1073" t="s">
        <v>28</v>
      </c>
      <c r="M1073">
        <f t="shared" si="1453"/>
        <v>11.5234375</v>
      </c>
    </row>
    <row r="1074" spans="1:13">
      <c r="A1074" t="s">
        <v>1201</v>
      </c>
      <c r="B1074" t="s">
        <v>1173</v>
      </c>
      <c r="C1074" t="s">
        <v>51</v>
      </c>
      <c r="D1074" t="s">
        <v>21</v>
      </c>
      <c r="E1074" t="str">
        <f t="shared" si="1391"/>
        <v>rmo.opt</v>
      </c>
      <c r="F1074" t="s">
        <v>17</v>
      </c>
      <c r="G1074">
        <v>17</v>
      </c>
      <c r="H1074">
        <v>0.06</v>
      </c>
      <c r="I1074" s="1">
        <v>1.02</v>
      </c>
      <c r="J1074" t="s">
        <v>8357</v>
      </c>
      <c r="K1074">
        <f t="shared" ref="K1074:K1137" si="1456">SUMIF(E1066:E1079,"rmo.oepc",I1066:I1079)</f>
        <v>1.28</v>
      </c>
      <c r="L1074" t="s">
        <v>29</v>
      </c>
      <c r="M1074">
        <f t="shared" si="1453"/>
        <v>13.910714285714286</v>
      </c>
    </row>
    <row r="1075" spans="1:13">
      <c r="A1075" t="s">
        <v>1202</v>
      </c>
      <c r="B1075" t="s">
        <v>1173</v>
      </c>
      <c r="C1075" t="s">
        <v>55</v>
      </c>
      <c r="D1075" t="s">
        <v>56</v>
      </c>
      <c r="E1075" t="str">
        <f t="shared" si="1391"/>
        <v>sc.none</v>
      </c>
      <c r="F1075" t="s">
        <v>24</v>
      </c>
      <c r="I1075" s="1">
        <v>0.06</v>
      </c>
      <c r="J1075" t="s">
        <v>8358</v>
      </c>
      <c r="K1075">
        <f t="shared" ref="K1075:K1138" si="1457">SUMIF(E1066:E1079,"power.oepc",I1066:I1079)</f>
        <v>1.68</v>
      </c>
    </row>
    <row r="1076" spans="1:13">
      <c r="A1076" t="s">
        <v>1203</v>
      </c>
      <c r="B1076" t="s">
        <v>1173</v>
      </c>
      <c r="C1076" t="s">
        <v>58</v>
      </c>
      <c r="D1076" t="s">
        <v>59</v>
      </c>
      <c r="E1076" t="str">
        <f t="shared" si="1391"/>
        <v>tso.cav11</v>
      </c>
      <c r="F1076" t="s">
        <v>17</v>
      </c>
      <c r="G1076">
        <v>190.833333333333</v>
      </c>
      <c r="H1076">
        <v>0.06</v>
      </c>
      <c r="I1076" s="1">
        <v>11.45</v>
      </c>
      <c r="J1076" t="s">
        <v>8359</v>
      </c>
      <c r="K1076">
        <f t="shared" ref="K1076:K1139" si="1458">SUMIF(E1066:E1079,"tso.opt",I1066:I1079)</f>
        <v>0.06</v>
      </c>
      <c r="L1076" t="s">
        <v>30</v>
      </c>
      <c r="M1076">
        <f t="shared" ref="M1076:M1139" si="1459">K1068/K1076</f>
        <v>1</v>
      </c>
    </row>
    <row r="1077" spans="1:13">
      <c r="A1077" t="s">
        <v>1204</v>
      </c>
      <c r="B1077" t="s">
        <v>1173</v>
      </c>
      <c r="C1077" t="s">
        <v>58</v>
      </c>
      <c r="D1077" t="s">
        <v>16</v>
      </c>
      <c r="E1077" t="str">
        <f t="shared" si="1391"/>
        <v>tso.full</v>
      </c>
      <c r="F1077" t="s">
        <v>24</v>
      </c>
      <c r="G1077">
        <v>1</v>
      </c>
      <c r="H1077">
        <v>0.06</v>
      </c>
      <c r="I1077" s="1">
        <v>0.06</v>
      </c>
      <c r="J1077" t="s">
        <v>8360</v>
      </c>
      <c r="K1077">
        <f t="shared" ref="K1077:K1140" si="1460">SUMIF(E1066:E1079,"pso.opt",I1066:I1079)</f>
        <v>0.98</v>
      </c>
      <c r="L1077" t="s">
        <v>33</v>
      </c>
      <c r="M1077">
        <f t="shared" si="1459"/>
        <v>3.7857142857142856</v>
      </c>
    </row>
    <row r="1078" spans="1:13">
      <c r="A1078" t="s">
        <v>1205</v>
      </c>
      <c r="B1078" t="s">
        <v>1173</v>
      </c>
      <c r="C1078" t="s">
        <v>58</v>
      </c>
      <c r="D1078" t="s">
        <v>19</v>
      </c>
      <c r="E1078" t="str">
        <f t="shared" si="1391"/>
        <v>tso.oepc</v>
      </c>
      <c r="F1078" t="s">
        <v>24</v>
      </c>
      <c r="G1078">
        <v>0.83333333333333304</v>
      </c>
      <c r="H1078">
        <v>0.06</v>
      </c>
      <c r="I1078" s="1">
        <v>0.05</v>
      </c>
      <c r="J1078" t="s">
        <v>8361</v>
      </c>
      <c r="K1078">
        <f t="shared" ref="K1078:K1141" si="1461">SUMIF(E1066:E1079,"rmo.opt",I1066:I1079)</f>
        <v>1.02</v>
      </c>
      <c r="L1078" t="s">
        <v>32</v>
      </c>
      <c r="M1078">
        <f t="shared" si="1459"/>
        <v>14.46078431372549</v>
      </c>
    </row>
    <row r="1079" spans="1:13">
      <c r="A1079" t="s">
        <v>1206</v>
      </c>
      <c r="B1079" t="s">
        <v>1173</v>
      </c>
      <c r="C1079" t="s">
        <v>58</v>
      </c>
      <c r="D1079" t="s">
        <v>21</v>
      </c>
      <c r="E1079" t="str">
        <f t="shared" si="1391"/>
        <v>tso.opt</v>
      </c>
      <c r="F1079" t="s">
        <v>24</v>
      </c>
      <c r="G1079">
        <v>1</v>
      </c>
      <c r="H1079">
        <v>0.06</v>
      </c>
      <c r="I1079" s="1">
        <v>0.06</v>
      </c>
      <c r="J1079" t="s">
        <v>8362</v>
      </c>
      <c r="K1079">
        <f t="shared" ref="K1079:K1142" si="1462">SUMIF(E1066:E1079,"power.opt",I1066:I1079)</f>
        <v>0.99</v>
      </c>
      <c r="L1079" t="s">
        <v>31</v>
      </c>
      <c r="M1079">
        <f t="shared" si="1459"/>
        <v>23.606060606060606</v>
      </c>
    </row>
    <row r="1080" spans="1:13">
      <c r="A1080" t="s">
        <v>1169</v>
      </c>
      <c r="B1080" t="s">
        <v>1170</v>
      </c>
      <c r="C1080" t="s">
        <v>15</v>
      </c>
      <c r="D1080" t="s">
        <v>16</v>
      </c>
      <c r="E1080" t="str">
        <f t="shared" si="1391"/>
        <v>power.full</v>
      </c>
      <c r="F1080" t="s">
        <v>17</v>
      </c>
      <c r="G1080">
        <v>581.11111111111097</v>
      </c>
      <c r="H1080">
        <v>0.09</v>
      </c>
      <c r="I1080" s="1">
        <v>52.3</v>
      </c>
      <c r="L1080" t="s">
        <v>8363</v>
      </c>
      <c r="M1080">
        <f t="shared" ref="M1080:M1143" si="1463">K1081/K1090</f>
        <v>368.9</v>
      </c>
    </row>
    <row r="1081" spans="1:13">
      <c r="A1081" t="s">
        <v>1171</v>
      </c>
      <c r="B1081" t="s">
        <v>1170</v>
      </c>
      <c r="C1081" t="s">
        <v>15</v>
      </c>
      <c r="D1081" t="s">
        <v>19</v>
      </c>
      <c r="E1081" t="str">
        <f t="shared" si="1391"/>
        <v>power.oepc</v>
      </c>
      <c r="F1081" t="s">
        <v>17</v>
      </c>
      <c r="G1081">
        <v>18.7777777777778</v>
      </c>
      <c r="H1081">
        <v>0.09</v>
      </c>
      <c r="I1081" s="1">
        <v>1.69</v>
      </c>
      <c r="J1081" t="s">
        <v>8333</v>
      </c>
      <c r="K1081">
        <f t="shared" ref="K1081:K1144" si="1464">SUMIF(E1080:E1093,"tso.cav11",I1080:I1093)</f>
        <v>36.89</v>
      </c>
      <c r="L1081" t="s">
        <v>8364</v>
      </c>
      <c r="M1081">
        <f t="shared" ref="M1081:M1144" si="1465">K1082/K1086+K1083/K1087+K1084/K1088+K1085/K1089</f>
        <v>61.377048592433205</v>
      </c>
    </row>
    <row r="1082" spans="1:13">
      <c r="A1082" t="s">
        <v>1193</v>
      </c>
      <c r="B1082" t="s">
        <v>1170</v>
      </c>
      <c r="C1082" t="s">
        <v>15</v>
      </c>
      <c r="D1082" t="s">
        <v>21</v>
      </c>
      <c r="E1082" t="str">
        <f t="shared" si="1391"/>
        <v>power.opt</v>
      </c>
      <c r="F1082" t="s">
        <v>17</v>
      </c>
      <c r="G1082">
        <v>10.7777777777778</v>
      </c>
      <c r="H1082">
        <v>0.09</v>
      </c>
      <c r="I1082" s="1">
        <v>0.97</v>
      </c>
      <c r="J1082" t="s">
        <v>8335</v>
      </c>
      <c r="K1082">
        <f t="shared" ref="K1082:K1145" si="1466">SUMIF(E1080:E1093,"tso.full",I1080:I1093)</f>
        <v>0.09</v>
      </c>
      <c r="L1082" t="s">
        <v>8365</v>
      </c>
      <c r="M1082">
        <f t="shared" ref="M1082:M1145" si="1467">K1082/K1090+K1083/K1091+K1084/K1092+K1085/K1093</f>
        <v>105.76038291605302</v>
      </c>
    </row>
    <row r="1083" spans="1:13">
      <c r="A1083" t="s">
        <v>1194</v>
      </c>
      <c r="B1083" t="s">
        <v>1170</v>
      </c>
      <c r="C1083" t="s">
        <v>23</v>
      </c>
      <c r="D1083" t="s">
        <v>16</v>
      </c>
      <c r="E1083" t="str">
        <f t="shared" si="1391"/>
        <v>pso.full</v>
      </c>
      <c r="F1083" t="s">
        <v>17</v>
      </c>
      <c r="G1083">
        <v>69.3333333333333</v>
      </c>
      <c r="H1083">
        <v>0.09</v>
      </c>
      <c r="I1083" s="1">
        <v>6.24</v>
      </c>
      <c r="J1083" t="s">
        <v>8336</v>
      </c>
      <c r="K1083">
        <f t="shared" ref="K1083:K1146" si="1468">SUMIF(E1080:E1093,"pso.full",I1080:I1093)</f>
        <v>6.24</v>
      </c>
      <c r="L1083" t="s">
        <v>8369</v>
      </c>
      <c r="M1083">
        <f t="shared" ref="M1083:M1146" si="1469">K1086/K1090+K1087/K1091+K1088/K1092+K1089/K1093</f>
        <v>6.2440537555228275</v>
      </c>
    </row>
    <row r="1084" spans="1:13">
      <c r="A1084" t="s">
        <v>1195</v>
      </c>
      <c r="B1084" t="s">
        <v>1170</v>
      </c>
      <c r="C1084" t="s">
        <v>23</v>
      </c>
      <c r="D1084" t="s">
        <v>19</v>
      </c>
      <c r="E1084" t="str">
        <f t="shared" si="1391"/>
        <v>pso.oepc</v>
      </c>
      <c r="F1084" t="s">
        <v>17</v>
      </c>
      <c r="G1084">
        <v>15.8888888888889</v>
      </c>
      <c r="H1084">
        <v>0.09</v>
      </c>
      <c r="I1084" s="1">
        <v>1.43</v>
      </c>
      <c r="J1084" t="s">
        <v>8353</v>
      </c>
      <c r="K1084">
        <f t="shared" ref="K1084:K1147" si="1470">SUMIF(E1080:E1093,"rmo.full",I1080:I1093)</f>
        <v>36.24</v>
      </c>
    </row>
    <row r="1085" spans="1:13">
      <c r="A1085" t="s">
        <v>1196</v>
      </c>
      <c r="B1085" t="s">
        <v>1170</v>
      </c>
      <c r="C1085" t="s">
        <v>23</v>
      </c>
      <c r="D1085" t="s">
        <v>21</v>
      </c>
      <c r="E1085" t="str">
        <f t="shared" si="1391"/>
        <v>pso.opt</v>
      </c>
      <c r="F1085" t="s">
        <v>17</v>
      </c>
      <c r="G1085">
        <v>8.8888888888888893</v>
      </c>
      <c r="H1085">
        <v>0.09</v>
      </c>
      <c r="I1085" s="1">
        <v>0.8</v>
      </c>
      <c r="J1085" t="s">
        <v>8354</v>
      </c>
      <c r="K1085">
        <f t="shared" ref="K1085:K1148" si="1471">SUMIF(E1080:E1093,"power.full",I1080:I1093)</f>
        <v>52.3</v>
      </c>
      <c r="L1085" t="s">
        <v>26</v>
      </c>
      <c r="M1085">
        <f t="shared" ref="M1085:M1148" si="1472">K1082/K1086</f>
        <v>0.89999999999999991</v>
      </c>
    </row>
    <row r="1086" spans="1:13">
      <c r="A1086" t="s">
        <v>1197</v>
      </c>
      <c r="B1086" t="s">
        <v>1170</v>
      </c>
      <c r="C1086" t="s">
        <v>51</v>
      </c>
      <c r="D1086" t="s">
        <v>16</v>
      </c>
      <c r="E1086" t="str">
        <f t="shared" si="1391"/>
        <v>rmo.full</v>
      </c>
      <c r="F1086" t="s">
        <v>17</v>
      </c>
      <c r="G1086">
        <v>402.66666666666703</v>
      </c>
      <c r="H1086">
        <v>0.09</v>
      </c>
      <c r="I1086" s="1">
        <v>36.24</v>
      </c>
      <c r="J1086" t="s">
        <v>8355</v>
      </c>
      <c r="K1086">
        <f t="shared" ref="K1086:K1149" si="1473">SUMIF(E1080:E1093,"tso.oepc",I1080:I1093)</f>
        <v>0.1</v>
      </c>
      <c r="L1086" t="s">
        <v>27</v>
      </c>
      <c r="M1086">
        <f t="shared" si="1472"/>
        <v>4.3636363636363642</v>
      </c>
    </row>
    <row r="1087" spans="1:13">
      <c r="A1087" t="s">
        <v>1198</v>
      </c>
      <c r="B1087" t="s">
        <v>1170</v>
      </c>
      <c r="C1087" t="s">
        <v>51</v>
      </c>
      <c r="D1087" t="s">
        <v>19</v>
      </c>
      <c r="E1087" t="str">
        <f t="shared" si="1391"/>
        <v>rmo.oepc</v>
      </c>
      <c r="F1087" t="s">
        <v>17</v>
      </c>
      <c r="G1087">
        <v>16</v>
      </c>
      <c r="H1087">
        <v>0.09</v>
      </c>
      <c r="I1087" s="1">
        <v>1.44</v>
      </c>
      <c r="J1087" t="s">
        <v>8356</v>
      </c>
      <c r="K1087">
        <f t="shared" ref="K1087:K1150" si="1474">SUMIF(E1080:E1093,"pso.oepc",I1080:I1093)</f>
        <v>1.43</v>
      </c>
      <c r="L1087" t="s">
        <v>28</v>
      </c>
      <c r="M1087">
        <f t="shared" si="1472"/>
        <v>25.166666666666668</v>
      </c>
    </row>
    <row r="1088" spans="1:13">
      <c r="A1088" t="s">
        <v>1199</v>
      </c>
      <c r="B1088" t="s">
        <v>1170</v>
      </c>
      <c r="C1088" t="s">
        <v>51</v>
      </c>
      <c r="D1088" t="s">
        <v>21</v>
      </c>
      <c r="E1088" t="str">
        <f t="shared" si="1391"/>
        <v>rmo.opt</v>
      </c>
      <c r="F1088" t="s">
        <v>17</v>
      </c>
      <c r="G1088">
        <v>9.3333333333333304</v>
      </c>
      <c r="H1088">
        <v>0.09</v>
      </c>
      <c r="I1088" s="1">
        <v>0.84</v>
      </c>
      <c r="J1088" t="s">
        <v>8357</v>
      </c>
      <c r="K1088">
        <f t="shared" ref="K1088:K1151" si="1475">SUMIF(E1080:E1093,"rmo.oepc",I1080:I1093)</f>
        <v>1.44</v>
      </c>
      <c r="L1088" t="s">
        <v>29</v>
      </c>
      <c r="M1088">
        <f t="shared" si="1472"/>
        <v>30.946745562130175</v>
      </c>
    </row>
    <row r="1089" spans="1:13">
      <c r="A1089" t="s">
        <v>1200</v>
      </c>
      <c r="B1089" t="s">
        <v>1170</v>
      </c>
      <c r="C1089" t="s">
        <v>55</v>
      </c>
      <c r="D1089" t="s">
        <v>56</v>
      </c>
      <c r="E1089" t="str">
        <f t="shared" si="1391"/>
        <v>sc.none</v>
      </c>
      <c r="F1089" t="s">
        <v>24</v>
      </c>
      <c r="I1089" s="1">
        <v>0.09</v>
      </c>
      <c r="J1089" t="s">
        <v>8358</v>
      </c>
      <c r="K1089">
        <f t="shared" ref="K1089:K1152" si="1476">SUMIF(E1080:E1093,"power.oepc",I1080:I1093)</f>
        <v>1.69</v>
      </c>
    </row>
    <row r="1090" spans="1:13">
      <c r="A1090" t="s">
        <v>1222</v>
      </c>
      <c r="B1090" t="s">
        <v>1170</v>
      </c>
      <c r="C1090" t="s">
        <v>58</v>
      </c>
      <c r="D1090" t="s">
        <v>59</v>
      </c>
      <c r="E1090" t="str">
        <f t="shared" si="1391"/>
        <v>tso.cav11</v>
      </c>
      <c r="F1090" t="s">
        <v>17</v>
      </c>
      <c r="G1090">
        <v>409.88888888888903</v>
      </c>
      <c r="H1090">
        <v>0.09</v>
      </c>
      <c r="I1090" s="1">
        <v>36.89</v>
      </c>
      <c r="J1090" t="s">
        <v>8359</v>
      </c>
      <c r="K1090">
        <f t="shared" ref="K1090:K1153" si="1477">SUMIF(E1080:E1093,"tso.opt",I1080:I1093)</f>
        <v>0.1</v>
      </c>
      <c r="L1090" t="s">
        <v>30</v>
      </c>
      <c r="M1090">
        <f t="shared" ref="M1090:M1153" si="1478">K1082/K1090</f>
        <v>0.89999999999999991</v>
      </c>
    </row>
    <row r="1091" spans="1:13">
      <c r="A1091" t="s">
        <v>1223</v>
      </c>
      <c r="B1091" t="s">
        <v>1170</v>
      </c>
      <c r="C1091" t="s">
        <v>58</v>
      </c>
      <c r="D1091" t="s">
        <v>16</v>
      </c>
      <c r="E1091" t="str">
        <f t="shared" ref="E1091:E1154" si="1479">CONCATENATE(C1091,".",D1091)</f>
        <v>tso.full</v>
      </c>
      <c r="F1091" t="s">
        <v>24</v>
      </c>
      <c r="G1091">
        <v>1</v>
      </c>
      <c r="H1091">
        <v>0.09</v>
      </c>
      <c r="I1091" s="1">
        <v>0.09</v>
      </c>
      <c r="J1091" t="s">
        <v>8360</v>
      </c>
      <c r="K1091">
        <f t="shared" ref="K1091:K1154" si="1480">SUMIF(E1080:E1093,"pso.opt",I1080:I1093)</f>
        <v>0.8</v>
      </c>
      <c r="L1091" t="s">
        <v>33</v>
      </c>
      <c r="M1091">
        <f t="shared" si="1478"/>
        <v>7.8</v>
      </c>
    </row>
    <row r="1092" spans="1:13">
      <c r="A1092" t="s">
        <v>1224</v>
      </c>
      <c r="B1092" t="s">
        <v>1170</v>
      </c>
      <c r="C1092" t="s">
        <v>58</v>
      </c>
      <c r="D1092" t="s">
        <v>19</v>
      </c>
      <c r="E1092" t="str">
        <f t="shared" si="1479"/>
        <v>tso.oepc</v>
      </c>
      <c r="F1092" t="s">
        <v>24</v>
      </c>
      <c r="G1092">
        <v>1.1111111111111101</v>
      </c>
      <c r="H1092">
        <v>0.09</v>
      </c>
      <c r="I1092" s="1">
        <v>0.1</v>
      </c>
      <c r="J1092" t="s">
        <v>8361</v>
      </c>
      <c r="K1092">
        <f t="shared" ref="K1092:K1155" si="1481">SUMIF(E1080:E1093,"rmo.opt",I1080:I1093)</f>
        <v>0.84</v>
      </c>
      <c r="L1092" t="s">
        <v>32</v>
      </c>
      <c r="M1092">
        <f t="shared" si="1478"/>
        <v>43.142857142857146</v>
      </c>
    </row>
    <row r="1093" spans="1:13">
      <c r="A1093" t="s">
        <v>1225</v>
      </c>
      <c r="B1093" t="s">
        <v>1170</v>
      </c>
      <c r="C1093" t="s">
        <v>58</v>
      </c>
      <c r="D1093" t="s">
        <v>21</v>
      </c>
      <c r="E1093" t="str">
        <f t="shared" si="1479"/>
        <v>tso.opt</v>
      </c>
      <c r="F1093" t="s">
        <v>24</v>
      </c>
      <c r="G1093">
        <v>1.1111111111111101</v>
      </c>
      <c r="H1093">
        <v>0.09</v>
      </c>
      <c r="I1093" s="1">
        <v>0.1</v>
      </c>
      <c r="J1093" t="s">
        <v>8362</v>
      </c>
      <c r="K1093">
        <f t="shared" ref="K1093:K1156" si="1482">SUMIF(E1080:E1093,"power.opt",I1080:I1093)</f>
        <v>0.97</v>
      </c>
      <c r="L1093" t="s">
        <v>31</v>
      </c>
      <c r="M1093">
        <f t="shared" si="1478"/>
        <v>53.917525773195877</v>
      </c>
    </row>
    <row r="1094" spans="1:13">
      <c r="A1094" t="s">
        <v>1188</v>
      </c>
      <c r="B1094" t="s">
        <v>1189</v>
      </c>
      <c r="C1094" t="s">
        <v>15</v>
      </c>
      <c r="D1094" t="s">
        <v>16</v>
      </c>
      <c r="E1094" t="str">
        <f t="shared" si="1479"/>
        <v>power.full</v>
      </c>
      <c r="F1094" t="s">
        <v>17</v>
      </c>
      <c r="G1094">
        <v>749.66666666666697</v>
      </c>
      <c r="H1094">
        <v>0.09</v>
      </c>
      <c r="I1094" s="1">
        <v>67.47</v>
      </c>
      <c r="L1094" t="s">
        <v>8363</v>
      </c>
      <c r="M1094">
        <f t="shared" ref="M1094:M1157" si="1483">K1095/K1104</f>
        <v>321</v>
      </c>
    </row>
    <row r="1095" spans="1:13">
      <c r="A1095" t="s">
        <v>1190</v>
      </c>
      <c r="B1095" t="s">
        <v>1189</v>
      </c>
      <c r="C1095" t="s">
        <v>15</v>
      </c>
      <c r="D1095" t="s">
        <v>19</v>
      </c>
      <c r="E1095" t="str">
        <f t="shared" si="1479"/>
        <v>power.oepc</v>
      </c>
      <c r="F1095" t="s">
        <v>17</v>
      </c>
      <c r="G1095">
        <v>6.4444444444444402</v>
      </c>
      <c r="H1095">
        <v>0.09</v>
      </c>
      <c r="I1095" s="1">
        <v>0.57999999999999996</v>
      </c>
      <c r="J1095" t="s">
        <v>8333</v>
      </c>
      <c r="K1095">
        <f t="shared" ref="K1095:K1158" si="1484">SUMIF(E1094:E1107,"tso.cav11",I1094:I1107)</f>
        <v>28.89</v>
      </c>
      <c r="L1095" t="s">
        <v>8364</v>
      </c>
      <c r="M1095">
        <f t="shared" ref="M1095:M1158" si="1485">K1096/K1100+K1097/K1101+K1098/K1102+K1099/K1103</f>
        <v>128.69635813672113</v>
      </c>
    </row>
    <row r="1096" spans="1:13">
      <c r="A1096" t="s">
        <v>1191</v>
      </c>
      <c r="B1096" t="s">
        <v>1189</v>
      </c>
      <c r="C1096" t="s">
        <v>15</v>
      </c>
      <c r="D1096" t="s">
        <v>21</v>
      </c>
      <c r="E1096" t="str">
        <f t="shared" si="1479"/>
        <v>power.opt</v>
      </c>
      <c r="F1096" t="s">
        <v>17</v>
      </c>
      <c r="G1096">
        <v>12.7777777777778</v>
      </c>
      <c r="H1096">
        <v>0.09</v>
      </c>
      <c r="I1096" s="1">
        <v>1.1499999999999999</v>
      </c>
      <c r="J1096" t="s">
        <v>8335</v>
      </c>
      <c r="K1096">
        <f t="shared" ref="K1096:K1159" si="1486">SUMIF(E1094:E1107,"tso.full",I1094:I1107)</f>
        <v>0.09</v>
      </c>
      <c r="L1096" t="s">
        <v>8365</v>
      </c>
      <c r="M1096">
        <f t="shared" ref="M1096:M1159" si="1487">K1096/K1104+K1097/K1105+K1098/K1106+K1099/K1107</f>
        <v>65.213424866514117</v>
      </c>
    </row>
    <row r="1097" spans="1:13">
      <c r="A1097" t="s">
        <v>1192</v>
      </c>
      <c r="B1097" t="s">
        <v>1189</v>
      </c>
      <c r="C1097" t="s">
        <v>23</v>
      </c>
      <c r="D1097" t="s">
        <v>16</v>
      </c>
      <c r="E1097" t="str">
        <f t="shared" si="1479"/>
        <v>pso.full</v>
      </c>
      <c r="F1097" t="s">
        <v>17</v>
      </c>
      <c r="G1097">
        <v>12.7777777777778</v>
      </c>
      <c r="H1097">
        <v>0.09</v>
      </c>
      <c r="I1097" s="1">
        <v>1.1499999999999999</v>
      </c>
      <c r="J1097" t="s">
        <v>8336</v>
      </c>
      <c r="K1097">
        <f t="shared" ref="K1097:K1160" si="1488">SUMIF(E1094:E1107,"pso.full",I1094:I1107)</f>
        <v>1.1499999999999999</v>
      </c>
      <c r="L1097" t="s">
        <v>8369</v>
      </c>
      <c r="M1097">
        <f t="shared" ref="M1097:M1160" si="1489">K1100/K1104+K1101/K1105+K1102/K1106+K1103/K1107</f>
        <v>2.9342486651411139</v>
      </c>
    </row>
    <row r="1098" spans="1:13">
      <c r="A1098" t="s">
        <v>1214</v>
      </c>
      <c r="B1098" t="s">
        <v>1189</v>
      </c>
      <c r="C1098" t="s">
        <v>23</v>
      </c>
      <c r="D1098" t="s">
        <v>19</v>
      </c>
      <c r="E1098" t="str">
        <f t="shared" si="1479"/>
        <v>pso.oepc</v>
      </c>
      <c r="F1098" t="s">
        <v>17</v>
      </c>
      <c r="G1098">
        <v>12.6666666666667</v>
      </c>
      <c r="H1098">
        <v>0.09</v>
      </c>
      <c r="I1098" s="1">
        <v>1.1399999999999999</v>
      </c>
      <c r="J1098" t="s">
        <v>8353</v>
      </c>
      <c r="K1098">
        <f t="shared" ref="K1098:K1161" si="1490">SUMIF(E1094:E1107,"rmo.full",I1094:I1107)</f>
        <v>5.18</v>
      </c>
    </row>
    <row r="1099" spans="1:13">
      <c r="A1099" t="s">
        <v>1215</v>
      </c>
      <c r="B1099" t="s">
        <v>1189</v>
      </c>
      <c r="C1099" t="s">
        <v>23</v>
      </c>
      <c r="D1099" t="s">
        <v>21</v>
      </c>
      <c r="E1099" t="str">
        <f t="shared" si="1479"/>
        <v>pso.opt</v>
      </c>
      <c r="F1099" t="s">
        <v>17</v>
      </c>
      <c r="G1099">
        <v>12.7777777777778</v>
      </c>
      <c r="H1099">
        <v>0.09</v>
      </c>
      <c r="I1099" s="1">
        <v>1.1499999999999999</v>
      </c>
      <c r="J1099" t="s">
        <v>8354</v>
      </c>
      <c r="K1099">
        <f t="shared" ref="K1099:K1162" si="1491">SUMIF(E1094:E1107,"power.full",I1094:I1107)</f>
        <v>67.47</v>
      </c>
      <c r="L1099" t="s">
        <v>26</v>
      </c>
      <c r="M1099">
        <f t="shared" ref="M1099:M1162" si="1492">K1096/K1100</f>
        <v>1</v>
      </c>
    </row>
    <row r="1100" spans="1:13">
      <c r="A1100" t="s">
        <v>1216</v>
      </c>
      <c r="B1100" t="s">
        <v>1189</v>
      </c>
      <c r="C1100" t="s">
        <v>51</v>
      </c>
      <c r="D1100" t="s">
        <v>16</v>
      </c>
      <c r="E1100" t="str">
        <f t="shared" si="1479"/>
        <v>rmo.full</v>
      </c>
      <c r="F1100" t="s">
        <v>17</v>
      </c>
      <c r="G1100">
        <v>57.5555555555556</v>
      </c>
      <c r="H1100">
        <v>0.09</v>
      </c>
      <c r="I1100" s="1">
        <v>5.18</v>
      </c>
      <c r="J1100" t="s">
        <v>8355</v>
      </c>
      <c r="K1100">
        <f t="shared" ref="K1100:K1163" si="1493">SUMIF(E1094:E1107,"tso.oepc",I1094:I1107)</f>
        <v>0.09</v>
      </c>
      <c r="L1100" t="s">
        <v>27</v>
      </c>
      <c r="M1100">
        <f t="shared" si="1492"/>
        <v>1.0087719298245614</v>
      </c>
    </row>
    <row r="1101" spans="1:13">
      <c r="A1101" t="s">
        <v>1217</v>
      </c>
      <c r="B1101" t="s">
        <v>1189</v>
      </c>
      <c r="C1101" t="s">
        <v>51</v>
      </c>
      <c r="D1101" t="s">
        <v>19</v>
      </c>
      <c r="E1101" t="str">
        <f t="shared" si="1479"/>
        <v>rmo.oepc</v>
      </c>
      <c r="F1101" t="s">
        <v>17</v>
      </c>
      <c r="G1101">
        <v>5.5555555555555598</v>
      </c>
      <c r="H1101">
        <v>0.09</v>
      </c>
      <c r="I1101" s="1">
        <v>0.5</v>
      </c>
      <c r="J1101" t="s">
        <v>8356</v>
      </c>
      <c r="K1101">
        <f t="shared" ref="K1101:K1164" si="1494">SUMIF(E1094:E1107,"pso.oepc",I1094:I1107)</f>
        <v>1.1399999999999999</v>
      </c>
      <c r="L1101" t="s">
        <v>28</v>
      </c>
      <c r="M1101">
        <f t="shared" si="1492"/>
        <v>10.36</v>
      </c>
    </row>
    <row r="1102" spans="1:13">
      <c r="A1102" t="s">
        <v>1218</v>
      </c>
      <c r="B1102" t="s">
        <v>1189</v>
      </c>
      <c r="C1102" t="s">
        <v>51</v>
      </c>
      <c r="D1102" t="s">
        <v>21</v>
      </c>
      <c r="E1102" t="str">
        <f t="shared" si="1479"/>
        <v>rmo.opt</v>
      </c>
      <c r="F1102" t="s">
        <v>17</v>
      </c>
      <c r="G1102">
        <v>12.6666666666667</v>
      </c>
      <c r="H1102">
        <v>0.09</v>
      </c>
      <c r="I1102" s="1">
        <v>1.1399999999999999</v>
      </c>
      <c r="J1102" t="s">
        <v>8357</v>
      </c>
      <c r="K1102">
        <f t="shared" ref="K1102:K1165" si="1495">SUMIF(E1094:E1107,"rmo.oepc",I1094:I1107)</f>
        <v>0.5</v>
      </c>
      <c r="L1102" t="s">
        <v>29</v>
      </c>
      <c r="M1102">
        <f t="shared" si="1492"/>
        <v>116.32758620689656</v>
      </c>
    </row>
    <row r="1103" spans="1:13">
      <c r="A1103" t="s">
        <v>1219</v>
      </c>
      <c r="B1103" t="s">
        <v>1189</v>
      </c>
      <c r="C1103" t="s">
        <v>55</v>
      </c>
      <c r="D1103" t="s">
        <v>56</v>
      </c>
      <c r="E1103" t="str">
        <f t="shared" si="1479"/>
        <v>sc.none</v>
      </c>
      <c r="F1103" t="s">
        <v>24</v>
      </c>
      <c r="I1103" s="1">
        <v>0.09</v>
      </c>
      <c r="J1103" t="s">
        <v>8358</v>
      </c>
      <c r="K1103">
        <f t="shared" ref="K1103:K1166" si="1496">SUMIF(E1094:E1107,"power.oepc",I1094:I1107)</f>
        <v>0.57999999999999996</v>
      </c>
    </row>
    <row r="1104" spans="1:13">
      <c r="A1104" t="s">
        <v>1220</v>
      </c>
      <c r="B1104" t="s">
        <v>1189</v>
      </c>
      <c r="C1104" t="s">
        <v>58</v>
      </c>
      <c r="D1104" t="s">
        <v>59</v>
      </c>
      <c r="E1104" t="str">
        <f t="shared" si="1479"/>
        <v>tso.cav11</v>
      </c>
      <c r="F1104" t="s">
        <v>17</v>
      </c>
      <c r="G1104">
        <v>321</v>
      </c>
      <c r="H1104">
        <v>0.09</v>
      </c>
      <c r="I1104" s="1">
        <v>28.89</v>
      </c>
      <c r="J1104" t="s">
        <v>8359</v>
      </c>
      <c r="K1104">
        <f t="shared" ref="K1104:K1167" si="1497">SUMIF(E1094:E1107,"tso.opt",I1094:I1107)</f>
        <v>0.09</v>
      </c>
      <c r="L1104" t="s">
        <v>30</v>
      </c>
      <c r="M1104">
        <f t="shared" ref="M1104:M1167" si="1498">K1096/K1104</f>
        <v>1</v>
      </c>
    </row>
    <row r="1105" spans="1:13">
      <c r="A1105" t="s">
        <v>1221</v>
      </c>
      <c r="B1105" t="s">
        <v>1189</v>
      </c>
      <c r="C1105" t="s">
        <v>58</v>
      </c>
      <c r="D1105" t="s">
        <v>16</v>
      </c>
      <c r="E1105" t="str">
        <f t="shared" si="1479"/>
        <v>tso.full</v>
      </c>
      <c r="F1105" t="s">
        <v>24</v>
      </c>
      <c r="G1105">
        <v>1</v>
      </c>
      <c r="H1105">
        <v>0.09</v>
      </c>
      <c r="I1105" s="1">
        <v>0.09</v>
      </c>
      <c r="J1105" t="s">
        <v>8360</v>
      </c>
      <c r="K1105">
        <f t="shared" ref="K1105:K1168" si="1499">SUMIF(E1094:E1107,"pso.opt",I1094:I1107)</f>
        <v>1.1499999999999999</v>
      </c>
      <c r="L1105" t="s">
        <v>33</v>
      </c>
      <c r="M1105">
        <f t="shared" si="1498"/>
        <v>1</v>
      </c>
    </row>
    <row r="1106" spans="1:13">
      <c r="A1106" t="s">
        <v>1243</v>
      </c>
      <c r="B1106" t="s">
        <v>1189</v>
      </c>
      <c r="C1106" t="s">
        <v>58</v>
      </c>
      <c r="D1106" t="s">
        <v>19</v>
      </c>
      <c r="E1106" t="str">
        <f t="shared" si="1479"/>
        <v>tso.oepc</v>
      </c>
      <c r="F1106" t="s">
        <v>24</v>
      </c>
      <c r="G1106">
        <v>1</v>
      </c>
      <c r="H1106">
        <v>0.09</v>
      </c>
      <c r="I1106" s="1">
        <v>0.09</v>
      </c>
      <c r="J1106" t="s">
        <v>8361</v>
      </c>
      <c r="K1106">
        <f t="shared" ref="K1106:K1169" si="1500">SUMIF(E1094:E1107,"rmo.opt",I1094:I1107)</f>
        <v>1.1399999999999999</v>
      </c>
      <c r="L1106" t="s">
        <v>32</v>
      </c>
      <c r="M1106">
        <f t="shared" si="1498"/>
        <v>4.5438596491228074</v>
      </c>
    </row>
    <row r="1107" spans="1:13">
      <c r="A1107" t="s">
        <v>1244</v>
      </c>
      <c r="B1107" t="s">
        <v>1189</v>
      </c>
      <c r="C1107" t="s">
        <v>58</v>
      </c>
      <c r="D1107" t="s">
        <v>21</v>
      </c>
      <c r="E1107" t="str">
        <f t="shared" si="1479"/>
        <v>tso.opt</v>
      </c>
      <c r="F1107" t="s">
        <v>24</v>
      </c>
      <c r="G1107">
        <v>1</v>
      </c>
      <c r="H1107">
        <v>0.09</v>
      </c>
      <c r="I1107" s="1">
        <v>0.09</v>
      </c>
      <c r="J1107" t="s">
        <v>8362</v>
      </c>
      <c r="K1107">
        <f t="shared" ref="K1107:K1170" si="1501">SUMIF(E1094:E1107,"power.opt",I1094:I1107)</f>
        <v>1.1499999999999999</v>
      </c>
      <c r="L1107" t="s">
        <v>31</v>
      </c>
      <c r="M1107">
        <f t="shared" si="1498"/>
        <v>58.669565217391309</v>
      </c>
    </row>
    <row r="1108" spans="1:13">
      <c r="A1108" t="s">
        <v>1207</v>
      </c>
      <c r="B1108" t="s">
        <v>1208</v>
      </c>
      <c r="C1108" t="s">
        <v>15</v>
      </c>
      <c r="D1108" t="s">
        <v>16</v>
      </c>
      <c r="E1108" t="str">
        <f t="shared" si="1479"/>
        <v>power.full</v>
      </c>
      <c r="F1108" t="s">
        <v>17</v>
      </c>
      <c r="G1108">
        <v>1050.4000000000001</v>
      </c>
      <c r="H1108">
        <v>0.05</v>
      </c>
      <c r="I1108" s="1">
        <v>52.52</v>
      </c>
      <c r="L1108" t="s">
        <v>8363</v>
      </c>
      <c r="M1108">
        <f t="shared" ref="M1108:M1171" si="1502">K1109/K1118</f>
        <v>319.59999999999997</v>
      </c>
    </row>
    <row r="1109" spans="1:13">
      <c r="A1109" t="s">
        <v>1209</v>
      </c>
      <c r="B1109" t="s">
        <v>1208</v>
      </c>
      <c r="C1109" t="s">
        <v>15</v>
      </c>
      <c r="D1109" t="s">
        <v>19</v>
      </c>
      <c r="E1109" t="str">
        <f t="shared" si="1479"/>
        <v>power.oepc</v>
      </c>
      <c r="F1109" t="s">
        <v>17</v>
      </c>
      <c r="G1109">
        <v>292.60000000000002</v>
      </c>
      <c r="H1109">
        <v>0.05</v>
      </c>
      <c r="I1109" s="1">
        <v>14.63</v>
      </c>
      <c r="J1109" t="s">
        <v>8333</v>
      </c>
      <c r="K1109">
        <f t="shared" ref="K1109:K1172" si="1503">SUMIF(E1108:E1121,"tso.cav11",I1108:I1121)</f>
        <v>15.98</v>
      </c>
      <c r="L1109" t="s">
        <v>8364</v>
      </c>
      <c r="M1109">
        <f t="shared" ref="M1109:M1172" si="1504">K1110/K1114+K1111/K1115+K1112/K1116+K1113/K1117</f>
        <v>6.576495562135765</v>
      </c>
    </row>
    <row r="1110" spans="1:13">
      <c r="A1110" t="s">
        <v>1210</v>
      </c>
      <c r="B1110" t="s">
        <v>1208</v>
      </c>
      <c r="C1110" t="s">
        <v>15</v>
      </c>
      <c r="D1110" t="s">
        <v>21</v>
      </c>
      <c r="E1110" t="str">
        <f t="shared" si="1479"/>
        <v>power.opt</v>
      </c>
      <c r="F1110" t="s">
        <v>17</v>
      </c>
      <c r="G1110">
        <v>185.6</v>
      </c>
      <c r="H1110">
        <v>0.05</v>
      </c>
      <c r="I1110" s="1">
        <v>9.2799999999999994</v>
      </c>
      <c r="J1110" t="s">
        <v>8335</v>
      </c>
      <c r="K1110">
        <f t="shared" ref="K1110:K1173" si="1505">SUMIF(E1108:E1121,"tso.full",I1108:I1121)</f>
        <v>0.05</v>
      </c>
      <c r="L1110" t="s">
        <v>8365</v>
      </c>
      <c r="M1110">
        <f t="shared" ref="M1110:M1173" si="1506">K1110/K1118+K1111/K1119+K1112/K1120+K1113/K1121</f>
        <v>8.6577900034113817</v>
      </c>
    </row>
    <row r="1111" spans="1:13">
      <c r="A1111" t="s">
        <v>1211</v>
      </c>
      <c r="B1111" t="s">
        <v>1208</v>
      </c>
      <c r="C1111" t="s">
        <v>23</v>
      </c>
      <c r="D1111" t="s">
        <v>16</v>
      </c>
      <c r="E1111" t="str">
        <f t="shared" si="1479"/>
        <v>pso.full</v>
      </c>
      <c r="F1111" t="s">
        <v>17</v>
      </c>
      <c r="G1111">
        <v>235.4</v>
      </c>
      <c r="H1111">
        <v>0.05</v>
      </c>
      <c r="I1111" s="1">
        <v>11.77</v>
      </c>
      <c r="J1111" t="s">
        <v>8336</v>
      </c>
      <c r="K1111">
        <f t="shared" ref="K1111:K1174" si="1507">SUMIF(E1108:E1121,"pso.full",I1108:I1121)</f>
        <v>11.77</v>
      </c>
      <c r="L1111" t="s">
        <v>8369</v>
      </c>
      <c r="M1111">
        <f t="shared" ref="M1111:M1174" si="1508">K1114/K1118+K1115/K1119+K1116/K1120+K1117/K1121</f>
        <v>4.5883730274693164</v>
      </c>
    </row>
    <row r="1112" spans="1:13">
      <c r="A1112" t="s">
        <v>1212</v>
      </c>
      <c r="B1112" t="s">
        <v>1208</v>
      </c>
      <c r="C1112" t="s">
        <v>23</v>
      </c>
      <c r="D1112" t="s">
        <v>19</v>
      </c>
      <c r="E1112" t="str">
        <f t="shared" si="1479"/>
        <v>pso.oepc</v>
      </c>
      <c r="F1112" t="s">
        <v>17</v>
      </c>
      <c r="G1112">
        <v>238.8</v>
      </c>
      <c r="H1112">
        <v>0.05</v>
      </c>
      <c r="I1112" s="1">
        <v>11.94</v>
      </c>
      <c r="J1112" t="s">
        <v>8353</v>
      </c>
      <c r="K1112">
        <f t="shared" ref="K1112:K1175" si="1509">SUMIF(E1108:E1121,"rmo.full",I1108:I1121)</f>
        <v>11.78</v>
      </c>
    </row>
    <row r="1113" spans="1:13">
      <c r="A1113" t="s">
        <v>1213</v>
      </c>
      <c r="B1113" t="s">
        <v>1208</v>
      </c>
      <c r="C1113" t="s">
        <v>23</v>
      </c>
      <c r="D1113" t="s">
        <v>21</v>
      </c>
      <c r="E1113" t="str">
        <f t="shared" si="1479"/>
        <v>pso.opt</v>
      </c>
      <c r="F1113" t="s">
        <v>17</v>
      </c>
      <c r="G1113">
        <v>236</v>
      </c>
      <c r="H1113">
        <v>0.05</v>
      </c>
      <c r="I1113" s="1">
        <v>11.8</v>
      </c>
      <c r="J1113" t="s">
        <v>8354</v>
      </c>
      <c r="K1113">
        <f t="shared" ref="K1113:K1176" si="1510">SUMIF(E1108:E1121,"power.full",I1108:I1121)</f>
        <v>52.52</v>
      </c>
      <c r="L1113" t="s">
        <v>26</v>
      </c>
      <c r="M1113">
        <f t="shared" ref="M1113:M1176" si="1511">K1110/K1114</f>
        <v>1</v>
      </c>
    </row>
    <row r="1114" spans="1:13">
      <c r="A1114" t="s">
        <v>1235</v>
      </c>
      <c r="B1114" t="s">
        <v>1208</v>
      </c>
      <c r="C1114" t="s">
        <v>51</v>
      </c>
      <c r="D1114" t="s">
        <v>16</v>
      </c>
      <c r="E1114" t="str">
        <f t="shared" si="1479"/>
        <v>rmo.full</v>
      </c>
      <c r="F1114" t="s">
        <v>17</v>
      </c>
      <c r="G1114">
        <v>235.6</v>
      </c>
      <c r="H1114">
        <v>0.05</v>
      </c>
      <c r="I1114" s="1">
        <v>11.78</v>
      </c>
      <c r="J1114" t="s">
        <v>8355</v>
      </c>
      <c r="K1114">
        <f t="shared" ref="K1114:K1177" si="1512">SUMIF(E1108:E1121,"tso.oepc",I1108:I1121)</f>
        <v>0.05</v>
      </c>
      <c r="L1114" t="s">
        <v>27</v>
      </c>
      <c r="M1114">
        <f t="shared" si="1511"/>
        <v>0.9857621440536013</v>
      </c>
    </row>
    <row r="1115" spans="1:13">
      <c r="A1115" t="s">
        <v>1236</v>
      </c>
      <c r="B1115" t="s">
        <v>1208</v>
      </c>
      <c r="C1115" t="s">
        <v>51</v>
      </c>
      <c r="D1115" t="s">
        <v>19</v>
      </c>
      <c r="E1115" t="str">
        <f t="shared" si="1479"/>
        <v>rmo.oepc</v>
      </c>
      <c r="F1115" t="s">
        <v>17</v>
      </c>
      <c r="G1115">
        <v>235.4</v>
      </c>
      <c r="H1115">
        <v>0.05</v>
      </c>
      <c r="I1115" s="1">
        <v>11.77</v>
      </c>
      <c r="J1115" t="s">
        <v>8356</v>
      </c>
      <c r="K1115">
        <f t="shared" ref="K1115:K1178" si="1513">SUMIF(E1108:E1121,"pso.oepc",I1108:I1121)</f>
        <v>11.94</v>
      </c>
      <c r="L1115" t="s">
        <v>28</v>
      </c>
      <c r="M1115">
        <f t="shared" si="1511"/>
        <v>1.0008496176720476</v>
      </c>
    </row>
    <row r="1116" spans="1:13">
      <c r="A1116" t="s">
        <v>1237</v>
      </c>
      <c r="B1116" t="s">
        <v>1208</v>
      </c>
      <c r="C1116" t="s">
        <v>51</v>
      </c>
      <c r="D1116" t="s">
        <v>21</v>
      </c>
      <c r="E1116" t="str">
        <f t="shared" si="1479"/>
        <v>rmo.opt</v>
      </c>
      <c r="F1116" t="s">
        <v>17</v>
      </c>
      <c r="G1116">
        <v>235.4</v>
      </c>
      <c r="H1116">
        <v>0.05</v>
      </c>
      <c r="I1116" s="1">
        <v>11.77</v>
      </c>
      <c r="J1116" t="s">
        <v>8357</v>
      </c>
      <c r="K1116">
        <f t="shared" ref="K1116:K1179" si="1514">SUMIF(E1108:E1121,"rmo.oepc",I1108:I1121)</f>
        <v>11.77</v>
      </c>
      <c r="L1116" t="s">
        <v>29</v>
      </c>
      <c r="M1116">
        <f t="shared" si="1511"/>
        <v>3.5898838004101163</v>
      </c>
    </row>
    <row r="1117" spans="1:13">
      <c r="A1117" t="s">
        <v>1238</v>
      </c>
      <c r="B1117" t="s">
        <v>1208</v>
      </c>
      <c r="C1117" t="s">
        <v>55</v>
      </c>
      <c r="D1117" t="s">
        <v>56</v>
      </c>
      <c r="E1117" t="str">
        <f t="shared" si="1479"/>
        <v>sc.none</v>
      </c>
      <c r="F1117" t="s">
        <v>24</v>
      </c>
      <c r="I1117" s="1">
        <v>0.05</v>
      </c>
      <c r="J1117" t="s">
        <v>8358</v>
      </c>
      <c r="K1117">
        <f t="shared" ref="K1117:K1180" si="1515">SUMIF(E1108:E1121,"power.oepc",I1108:I1121)</f>
        <v>14.63</v>
      </c>
    </row>
    <row r="1118" spans="1:13">
      <c r="A1118" t="s">
        <v>1239</v>
      </c>
      <c r="B1118" t="s">
        <v>1208</v>
      </c>
      <c r="C1118" t="s">
        <v>58</v>
      </c>
      <c r="D1118" t="s">
        <v>59</v>
      </c>
      <c r="E1118" t="str">
        <f t="shared" si="1479"/>
        <v>tso.cav11</v>
      </c>
      <c r="F1118" t="s">
        <v>17</v>
      </c>
      <c r="G1118">
        <v>319.60000000000002</v>
      </c>
      <c r="H1118">
        <v>0.05</v>
      </c>
      <c r="I1118" s="1">
        <v>15.98</v>
      </c>
      <c r="J1118" t="s">
        <v>8359</v>
      </c>
      <c r="K1118">
        <f t="shared" ref="K1118:K1181" si="1516">SUMIF(E1108:E1121,"tso.opt",I1108:I1121)</f>
        <v>0.05</v>
      </c>
      <c r="L1118" t="s">
        <v>30</v>
      </c>
      <c r="M1118">
        <f t="shared" ref="M1118:M1181" si="1517">K1110/K1118</f>
        <v>1</v>
      </c>
    </row>
    <row r="1119" spans="1:13">
      <c r="A1119" t="s">
        <v>1240</v>
      </c>
      <c r="B1119" t="s">
        <v>1208</v>
      </c>
      <c r="C1119" t="s">
        <v>58</v>
      </c>
      <c r="D1119" t="s">
        <v>16</v>
      </c>
      <c r="E1119" t="str">
        <f t="shared" si="1479"/>
        <v>tso.full</v>
      </c>
      <c r="F1119" t="s">
        <v>24</v>
      </c>
      <c r="G1119">
        <v>1</v>
      </c>
      <c r="H1119">
        <v>0.05</v>
      </c>
      <c r="I1119" s="1">
        <v>0.05</v>
      </c>
      <c r="J1119" t="s">
        <v>8360</v>
      </c>
      <c r="K1119">
        <f t="shared" ref="K1119:K1182" si="1518">SUMIF(E1108:E1121,"pso.opt",I1108:I1121)</f>
        <v>11.8</v>
      </c>
      <c r="L1119" t="s">
        <v>33</v>
      </c>
      <c r="M1119">
        <f t="shared" si="1517"/>
        <v>0.99745762711864394</v>
      </c>
    </row>
    <row r="1120" spans="1:13">
      <c r="A1120" t="s">
        <v>1241</v>
      </c>
      <c r="B1120" t="s">
        <v>1208</v>
      </c>
      <c r="C1120" t="s">
        <v>58</v>
      </c>
      <c r="D1120" t="s">
        <v>19</v>
      </c>
      <c r="E1120" t="str">
        <f t="shared" si="1479"/>
        <v>tso.oepc</v>
      </c>
      <c r="F1120" t="s">
        <v>24</v>
      </c>
      <c r="G1120">
        <v>1</v>
      </c>
      <c r="H1120">
        <v>0.05</v>
      </c>
      <c r="I1120" s="1">
        <v>0.05</v>
      </c>
      <c r="J1120" t="s">
        <v>8361</v>
      </c>
      <c r="K1120">
        <f t="shared" ref="K1120:K1183" si="1519">SUMIF(E1108:E1121,"rmo.opt",I1108:I1121)</f>
        <v>11.77</v>
      </c>
      <c r="L1120" t="s">
        <v>32</v>
      </c>
      <c r="M1120">
        <f t="shared" si="1517"/>
        <v>1.0008496176720476</v>
      </c>
    </row>
    <row r="1121" spans="1:13">
      <c r="A1121" t="s">
        <v>1242</v>
      </c>
      <c r="B1121" t="s">
        <v>1208</v>
      </c>
      <c r="C1121" t="s">
        <v>58</v>
      </c>
      <c r="D1121" t="s">
        <v>21</v>
      </c>
      <c r="E1121" t="str">
        <f t="shared" si="1479"/>
        <v>tso.opt</v>
      </c>
      <c r="F1121" t="s">
        <v>24</v>
      </c>
      <c r="G1121">
        <v>1</v>
      </c>
      <c r="H1121">
        <v>0.05</v>
      </c>
      <c r="I1121" s="1">
        <v>0.05</v>
      </c>
      <c r="J1121" t="s">
        <v>8362</v>
      </c>
      <c r="K1121">
        <f t="shared" ref="K1121:K1184" si="1520">SUMIF(E1108:E1121,"power.opt",I1108:I1121)</f>
        <v>9.2799999999999994</v>
      </c>
      <c r="L1121" t="s">
        <v>31</v>
      </c>
      <c r="M1121">
        <f t="shared" si="1517"/>
        <v>5.6594827586206904</v>
      </c>
    </row>
    <row r="1122" spans="1:13">
      <c r="A1122" t="s">
        <v>1226</v>
      </c>
      <c r="B1122" t="s">
        <v>1227</v>
      </c>
      <c r="C1122" t="s">
        <v>15</v>
      </c>
      <c r="D1122" t="s">
        <v>16</v>
      </c>
      <c r="E1122" t="str">
        <f t="shared" si="1479"/>
        <v>power.full</v>
      </c>
      <c r="F1122" t="s">
        <v>17</v>
      </c>
      <c r="G1122">
        <v>462.5</v>
      </c>
      <c r="H1122">
        <v>0.06</v>
      </c>
      <c r="I1122" s="1">
        <v>27.75</v>
      </c>
      <c r="L1122" t="s">
        <v>8363</v>
      </c>
      <c r="M1122">
        <f t="shared" ref="M1122:M1185" si="1521">K1123/K1132</f>
        <v>406.59999999999997</v>
      </c>
    </row>
    <row r="1123" spans="1:13">
      <c r="A1123" t="s">
        <v>1228</v>
      </c>
      <c r="B1123" t="s">
        <v>1227</v>
      </c>
      <c r="C1123" t="s">
        <v>15</v>
      </c>
      <c r="D1123" t="s">
        <v>19</v>
      </c>
      <c r="E1123" t="str">
        <f t="shared" si="1479"/>
        <v>power.oepc</v>
      </c>
      <c r="F1123" t="s">
        <v>17</v>
      </c>
      <c r="G1123">
        <v>204.333333333333</v>
      </c>
      <c r="H1123">
        <v>0.06</v>
      </c>
      <c r="I1123" s="1">
        <v>12.26</v>
      </c>
      <c r="J1123" t="s">
        <v>8333</v>
      </c>
      <c r="K1123">
        <f t="shared" ref="K1123:K1186" si="1522">SUMIF(E1122:E1135,"tso.cav11",I1122:I1135)</f>
        <v>20.329999999999998</v>
      </c>
      <c r="L1123" t="s">
        <v>8364</v>
      </c>
      <c r="M1123">
        <f t="shared" ref="M1123:M1186" si="1523">K1124/K1128+K1125/K1129+K1126/K1130+K1127/K1131</f>
        <v>5.0167417960261353</v>
      </c>
    </row>
    <row r="1124" spans="1:13">
      <c r="A1124" t="s">
        <v>1229</v>
      </c>
      <c r="B1124" t="s">
        <v>1227</v>
      </c>
      <c r="C1124" t="s">
        <v>15</v>
      </c>
      <c r="D1124" t="s">
        <v>21</v>
      </c>
      <c r="E1124" t="str">
        <f t="shared" si="1479"/>
        <v>power.opt</v>
      </c>
      <c r="F1124" t="s">
        <v>17</v>
      </c>
      <c r="G1124">
        <v>60.5</v>
      </c>
      <c r="H1124">
        <v>0.06</v>
      </c>
      <c r="I1124" s="1">
        <v>3.63</v>
      </c>
      <c r="J1124" t="s">
        <v>8335</v>
      </c>
      <c r="K1124">
        <f t="shared" ref="K1124:K1187" si="1524">SUMIF(E1122:E1135,"tso.full",I1122:I1135)</f>
        <v>0.03</v>
      </c>
      <c r="L1124" t="s">
        <v>8365</v>
      </c>
      <c r="M1124">
        <f t="shared" ref="M1124:M1187" si="1525">K1124/K1132+K1125/K1133+K1126/K1134+K1127/K1135</f>
        <v>10.969817538739047</v>
      </c>
    </row>
    <row r="1125" spans="1:13">
      <c r="A1125" t="s">
        <v>1230</v>
      </c>
      <c r="B1125" t="s">
        <v>1227</v>
      </c>
      <c r="C1125" t="s">
        <v>23</v>
      </c>
      <c r="D1125" t="s">
        <v>16</v>
      </c>
      <c r="E1125" t="str">
        <f t="shared" si="1479"/>
        <v>pso.full</v>
      </c>
      <c r="F1125" t="s">
        <v>17</v>
      </c>
      <c r="G1125">
        <v>205</v>
      </c>
      <c r="H1125">
        <v>0.06</v>
      </c>
      <c r="I1125" s="1">
        <v>12.3</v>
      </c>
      <c r="J1125" t="s">
        <v>8336</v>
      </c>
      <c r="K1125">
        <f t="shared" ref="K1125:K1188" si="1526">SUMIF(E1122:E1135,"pso.full",I1122:I1135)</f>
        <v>12.3</v>
      </c>
      <c r="L1125" t="s">
        <v>8369</v>
      </c>
      <c r="M1125">
        <f t="shared" ref="M1125:M1188" si="1527">K1128/K1132+K1129/K1133+K1130/K1134+K1131/K1135</f>
        <v>6.8957915813043824</v>
      </c>
    </row>
    <row r="1126" spans="1:13">
      <c r="A1126" t="s">
        <v>1231</v>
      </c>
      <c r="B1126" t="s">
        <v>1227</v>
      </c>
      <c r="C1126" t="s">
        <v>23</v>
      </c>
      <c r="D1126" t="s">
        <v>19</v>
      </c>
      <c r="E1126" t="str">
        <f t="shared" si="1479"/>
        <v>pso.oepc</v>
      </c>
      <c r="F1126" t="s">
        <v>17</v>
      </c>
      <c r="G1126">
        <v>205.333333333333</v>
      </c>
      <c r="H1126">
        <v>0.06</v>
      </c>
      <c r="I1126" s="1">
        <v>12.32</v>
      </c>
      <c r="J1126" t="s">
        <v>8353</v>
      </c>
      <c r="K1126">
        <f t="shared" ref="K1126:K1189" si="1528">SUMIF(E1122:E1135,"rmo.full",I1122:I1135)</f>
        <v>10.24</v>
      </c>
    </row>
    <row r="1127" spans="1:13">
      <c r="A1127" t="s">
        <v>1232</v>
      </c>
      <c r="B1127" t="s">
        <v>1227</v>
      </c>
      <c r="C1127" t="s">
        <v>23</v>
      </c>
      <c r="D1127" t="s">
        <v>21</v>
      </c>
      <c r="E1127" t="str">
        <f t="shared" si="1479"/>
        <v>pso.opt</v>
      </c>
      <c r="F1127" t="s">
        <v>17</v>
      </c>
      <c r="G1127">
        <v>205.333333333333</v>
      </c>
      <c r="H1127">
        <v>0.06</v>
      </c>
      <c r="I1127" s="1">
        <v>12.32</v>
      </c>
      <c r="J1127" t="s">
        <v>8354</v>
      </c>
      <c r="K1127">
        <f t="shared" ref="K1127:K1190" si="1529">SUMIF(E1122:E1135,"power.full",I1122:I1135)</f>
        <v>27.75</v>
      </c>
      <c r="L1127" t="s">
        <v>26</v>
      </c>
      <c r="M1127">
        <f t="shared" ref="M1127:M1190" si="1530">K1124/K1128</f>
        <v>0.75</v>
      </c>
    </row>
    <row r="1128" spans="1:13">
      <c r="A1128" t="s">
        <v>1233</v>
      </c>
      <c r="B1128" t="s">
        <v>1227</v>
      </c>
      <c r="C1128" t="s">
        <v>51</v>
      </c>
      <c r="D1128" t="s">
        <v>16</v>
      </c>
      <c r="E1128" t="str">
        <f t="shared" si="1479"/>
        <v>rmo.full</v>
      </c>
      <c r="F1128" t="s">
        <v>17</v>
      </c>
      <c r="G1128">
        <v>170.666666666667</v>
      </c>
      <c r="H1128">
        <v>0.06</v>
      </c>
      <c r="I1128" s="1">
        <v>10.24</v>
      </c>
      <c r="J1128" t="s">
        <v>8355</v>
      </c>
      <c r="K1128">
        <f t="shared" ref="K1128:K1191" si="1531">SUMIF(E1122:E1135,"tso.oepc",I1122:I1135)</f>
        <v>0.04</v>
      </c>
      <c r="L1128" t="s">
        <v>27</v>
      </c>
      <c r="M1128">
        <f t="shared" si="1530"/>
        <v>0.99837662337662336</v>
      </c>
    </row>
    <row r="1129" spans="1:13">
      <c r="A1129" t="s">
        <v>1234</v>
      </c>
      <c r="B1129" t="s">
        <v>1227</v>
      </c>
      <c r="C1129" t="s">
        <v>51</v>
      </c>
      <c r="D1129" t="s">
        <v>19</v>
      </c>
      <c r="E1129" t="str">
        <f t="shared" si="1479"/>
        <v>rmo.oepc</v>
      </c>
      <c r="F1129" t="s">
        <v>17</v>
      </c>
      <c r="G1129">
        <v>169.833333333333</v>
      </c>
      <c r="H1129">
        <v>0.06</v>
      </c>
      <c r="I1129" s="1">
        <v>10.19</v>
      </c>
      <c r="J1129" t="s">
        <v>8356</v>
      </c>
      <c r="K1129">
        <f t="shared" ref="K1129:K1192" si="1532">SUMIF(E1122:E1135,"pso.oepc",I1122:I1135)</f>
        <v>12.32</v>
      </c>
      <c r="L1129" t="s">
        <v>28</v>
      </c>
      <c r="M1129">
        <f t="shared" si="1530"/>
        <v>1.0049067713444555</v>
      </c>
    </row>
    <row r="1130" spans="1:13">
      <c r="A1130" t="s">
        <v>1255</v>
      </c>
      <c r="B1130" t="s">
        <v>1227</v>
      </c>
      <c r="C1130" t="s">
        <v>51</v>
      </c>
      <c r="D1130" t="s">
        <v>21</v>
      </c>
      <c r="E1130" t="str">
        <f t="shared" si="1479"/>
        <v>rmo.opt</v>
      </c>
      <c r="F1130" t="s">
        <v>17</v>
      </c>
      <c r="G1130">
        <v>98.8333333333333</v>
      </c>
      <c r="H1130">
        <v>0.06</v>
      </c>
      <c r="I1130" s="1">
        <v>5.93</v>
      </c>
      <c r="J1130" t="s">
        <v>8357</v>
      </c>
      <c r="K1130">
        <f t="shared" ref="K1130:K1193" si="1533">SUMIF(E1122:E1135,"rmo.oepc",I1122:I1135)</f>
        <v>10.19</v>
      </c>
      <c r="L1130" t="s">
        <v>29</v>
      </c>
      <c r="M1130">
        <f t="shared" si="1530"/>
        <v>2.2634584013050572</v>
      </c>
    </row>
    <row r="1131" spans="1:13">
      <c r="A1131" t="s">
        <v>1256</v>
      </c>
      <c r="B1131" t="s">
        <v>1227</v>
      </c>
      <c r="C1131" t="s">
        <v>55</v>
      </c>
      <c r="D1131" t="s">
        <v>56</v>
      </c>
      <c r="E1131" t="str">
        <f t="shared" si="1479"/>
        <v>sc.none</v>
      </c>
      <c r="F1131" t="s">
        <v>24</v>
      </c>
      <c r="I1131" s="1">
        <v>0.06</v>
      </c>
      <c r="J1131" t="s">
        <v>8358</v>
      </c>
      <c r="K1131">
        <f t="shared" ref="K1131:K1194" si="1534">SUMIF(E1122:E1135,"power.oepc",I1122:I1135)</f>
        <v>12.26</v>
      </c>
    </row>
    <row r="1132" spans="1:13">
      <c r="A1132" t="s">
        <v>1257</v>
      </c>
      <c r="B1132" t="s">
        <v>1227</v>
      </c>
      <c r="C1132" t="s">
        <v>58</v>
      </c>
      <c r="D1132" t="s">
        <v>59</v>
      </c>
      <c r="E1132" t="str">
        <f t="shared" si="1479"/>
        <v>tso.cav11</v>
      </c>
      <c r="F1132" t="s">
        <v>17</v>
      </c>
      <c r="G1132">
        <v>338.83333333333297</v>
      </c>
      <c r="H1132">
        <v>0.06</v>
      </c>
      <c r="I1132" s="1">
        <v>20.329999999999998</v>
      </c>
      <c r="J1132" t="s">
        <v>8359</v>
      </c>
      <c r="K1132">
        <f t="shared" ref="K1132:K1195" si="1535">SUMIF(E1122:E1135,"tso.opt",I1122:I1135)</f>
        <v>0.05</v>
      </c>
      <c r="L1132" t="s">
        <v>30</v>
      </c>
      <c r="M1132">
        <f t="shared" ref="M1132:M1195" si="1536">K1124/K1132</f>
        <v>0.6</v>
      </c>
    </row>
    <row r="1133" spans="1:13">
      <c r="A1133" t="s">
        <v>1258</v>
      </c>
      <c r="B1133" t="s">
        <v>1227</v>
      </c>
      <c r="C1133" t="s">
        <v>58</v>
      </c>
      <c r="D1133" t="s">
        <v>16</v>
      </c>
      <c r="E1133" t="str">
        <f t="shared" si="1479"/>
        <v>tso.full</v>
      </c>
      <c r="F1133" t="s">
        <v>24</v>
      </c>
      <c r="G1133">
        <v>0.5</v>
      </c>
      <c r="H1133">
        <v>0.06</v>
      </c>
      <c r="I1133" s="1">
        <v>0.03</v>
      </c>
      <c r="J1133" t="s">
        <v>8360</v>
      </c>
      <c r="K1133">
        <f t="shared" ref="K1133:K1196" si="1537">SUMIF(E1122:E1135,"pso.opt",I1122:I1135)</f>
        <v>12.32</v>
      </c>
      <c r="L1133" t="s">
        <v>33</v>
      </c>
      <c r="M1133">
        <f t="shared" si="1536"/>
        <v>0.99837662337662336</v>
      </c>
    </row>
    <row r="1134" spans="1:13">
      <c r="A1134" t="s">
        <v>1259</v>
      </c>
      <c r="B1134" t="s">
        <v>1227</v>
      </c>
      <c r="C1134" t="s">
        <v>58</v>
      </c>
      <c r="D1134" t="s">
        <v>19</v>
      </c>
      <c r="E1134" t="str">
        <f t="shared" si="1479"/>
        <v>tso.oepc</v>
      </c>
      <c r="F1134" t="s">
        <v>24</v>
      </c>
      <c r="G1134">
        <v>0.66666666666666696</v>
      </c>
      <c r="H1134">
        <v>0.06</v>
      </c>
      <c r="I1134" s="1">
        <v>0.04</v>
      </c>
      <c r="J1134" t="s">
        <v>8361</v>
      </c>
      <c r="K1134">
        <f t="shared" ref="K1134:K1197" si="1538">SUMIF(E1122:E1135,"rmo.opt",I1122:I1135)</f>
        <v>5.93</v>
      </c>
      <c r="L1134" t="s">
        <v>32</v>
      </c>
      <c r="M1134">
        <f t="shared" si="1536"/>
        <v>1.7268128161888703</v>
      </c>
    </row>
    <row r="1135" spans="1:13">
      <c r="A1135" t="s">
        <v>1260</v>
      </c>
      <c r="B1135" t="s">
        <v>1227</v>
      </c>
      <c r="C1135" t="s">
        <v>58</v>
      </c>
      <c r="D1135" t="s">
        <v>21</v>
      </c>
      <c r="E1135" t="str">
        <f t="shared" si="1479"/>
        <v>tso.opt</v>
      </c>
      <c r="F1135" t="s">
        <v>24</v>
      </c>
      <c r="G1135">
        <v>0.83333333333333304</v>
      </c>
      <c r="H1135">
        <v>0.06</v>
      </c>
      <c r="I1135" s="1">
        <v>0.05</v>
      </c>
      <c r="J1135" t="s">
        <v>8362</v>
      </c>
      <c r="K1135">
        <f t="shared" ref="K1135:K1198" si="1539">SUMIF(E1122:E1135,"power.opt",I1122:I1135)</f>
        <v>3.63</v>
      </c>
      <c r="L1135" t="s">
        <v>31</v>
      </c>
      <c r="M1135">
        <f t="shared" si="1536"/>
        <v>7.6446280991735538</v>
      </c>
    </row>
    <row r="1136" spans="1:13">
      <c r="A1136" t="s">
        <v>1261</v>
      </c>
      <c r="B1136" t="s">
        <v>1262</v>
      </c>
      <c r="C1136" t="s">
        <v>15</v>
      </c>
      <c r="D1136" t="s">
        <v>16</v>
      </c>
      <c r="E1136" t="str">
        <f t="shared" si="1479"/>
        <v>power.full</v>
      </c>
      <c r="F1136" t="s">
        <v>17</v>
      </c>
      <c r="G1136">
        <v>864.77777777777806</v>
      </c>
      <c r="H1136">
        <v>0.09</v>
      </c>
      <c r="I1136" s="1">
        <v>77.83</v>
      </c>
      <c r="L1136" t="s">
        <v>8363</v>
      </c>
      <c r="M1136">
        <f t="shared" ref="M1136:M1199" si="1540">K1137/K1146</f>
        <v>330.42857142857139</v>
      </c>
    </row>
    <row r="1137" spans="1:13">
      <c r="A1137" t="s">
        <v>1263</v>
      </c>
      <c r="B1137" t="s">
        <v>1262</v>
      </c>
      <c r="C1137" t="s">
        <v>15</v>
      </c>
      <c r="D1137" t="s">
        <v>19</v>
      </c>
      <c r="E1137" t="str">
        <f t="shared" si="1479"/>
        <v>power.oepc</v>
      </c>
      <c r="F1137" t="s">
        <v>17</v>
      </c>
      <c r="G1137">
        <v>11</v>
      </c>
      <c r="H1137">
        <v>0.09</v>
      </c>
      <c r="I1137" s="1">
        <v>0.99</v>
      </c>
      <c r="J1137" t="s">
        <v>8333</v>
      </c>
      <c r="K1137">
        <f t="shared" ref="K1137:K1200" si="1541">SUMIF(E1136:E1149,"tso.cav11",I1136:I1149)</f>
        <v>23.13</v>
      </c>
      <c r="L1137" t="s">
        <v>8364</v>
      </c>
      <c r="M1137">
        <f t="shared" ref="M1137:M1200" si="1542">K1138/K1142+K1139/K1143+K1140/K1144+K1141/K1145</f>
        <v>113.26922284065142</v>
      </c>
    </row>
    <row r="1138" spans="1:13">
      <c r="A1138" t="s">
        <v>1247</v>
      </c>
      <c r="B1138" t="s">
        <v>1262</v>
      </c>
      <c r="C1138" t="s">
        <v>15</v>
      </c>
      <c r="D1138" t="s">
        <v>21</v>
      </c>
      <c r="E1138" t="str">
        <f t="shared" si="1479"/>
        <v>power.opt</v>
      </c>
      <c r="F1138" t="s">
        <v>17</v>
      </c>
      <c r="G1138">
        <v>11</v>
      </c>
      <c r="H1138">
        <v>0.09</v>
      </c>
      <c r="I1138" s="1">
        <v>0.99</v>
      </c>
      <c r="J1138" t="s">
        <v>8335</v>
      </c>
      <c r="K1138">
        <f t="shared" ref="K1138:K1201" si="1543">SUMIF(E1136:E1149,"tso.full",I1136:I1149)</f>
        <v>7.0000000000000007E-2</v>
      </c>
      <c r="L1138" t="s">
        <v>8365</v>
      </c>
      <c r="M1138">
        <f t="shared" ref="M1138:M1201" si="1544">K1138/K1146+K1139/K1147+K1140/K1148+K1141/K1149</f>
        <v>112.76282828282828</v>
      </c>
    </row>
    <row r="1139" spans="1:13">
      <c r="A1139" t="s">
        <v>1248</v>
      </c>
      <c r="B1139" t="s">
        <v>1262</v>
      </c>
      <c r="C1139" t="s">
        <v>23</v>
      </c>
      <c r="D1139" t="s">
        <v>16</v>
      </c>
      <c r="E1139" t="str">
        <f t="shared" si="1479"/>
        <v>pso.full</v>
      </c>
      <c r="F1139" t="s">
        <v>17</v>
      </c>
      <c r="G1139">
        <v>183.111111111111</v>
      </c>
      <c r="H1139">
        <v>0.09</v>
      </c>
      <c r="I1139" s="1">
        <v>16.48</v>
      </c>
      <c r="J1139" t="s">
        <v>8336</v>
      </c>
      <c r="K1139">
        <f t="shared" ref="K1139:K1202" si="1545">SUMIF(E1136:E1149,"pso.full",I1136:I1149)</f>
        <v>16.48</v>
      </c>
      <c r="L1139" t="s">
        <v>8369</v>
      </c>
      <c r="M1139">
        <f t="shared" ref="M1139:M1202" si="1546">K1142/K1146+K1143/K1147+K1144/K1148+K1145/K1149</f>
        <v>3.96989898989899</v>
      </c>
    </row>
    <row r="1140" spans="1:13">
      <c r="A1140" t="s">
        <v>1249</v>
      </c>
      <c r="B1140" t="s">
        <v>1262</v>
      </c>
      <c r="C1140" t="s">
        <v>23</v>
      </c>
      <c r="D1140" t="s">
        <v>19</v>
      </c>
      <c r="E1140" t="str">
        <f t="shared" si="1479"/>
        <v>pso.oepc</v>
      </c>
      <c r="F1140" t="s">
        <v>17</v>
      </c>
      <c r="G1140">
        <v>10.8888888888889</v>
      </c>
      <c r="H1140">
        <v>0.09</v>
      </c>
      <c r="I1140" s="1">
        <v>0.98</v>
      </c>
      <c r="J1140" t="s">
        <v>8353</v>
      </c>
      <c r="K1140">
        <f t="shared" ref="K1140:K1203" si="1547">SUMIF(E1136:E1149,"rmo.full",I1136:I1149)</f>
        <v>16.5</v>
      </c>
    </row>
    <row r="1141" spans="1:13">
      <c r="A1141" t="s">
        <v>1250</v>
      </c>
      <c r="B1141" t="s">
        <v>1262</v>
      </c>
      <c r="C1141" t="s">
        <v>23</v>
      </c>
      <c r="D1141" t="s">
        <v>21</v>
      </c>
      <c r="E1141" t="str">
        <f t="shared" si="1479"/>
        <v>pso.opt</v>
      </c>
      <c r="F1141" t="s">
        <v>17</v>
      </c>
      <c r="G1141">
        <v>11.1111111111111</v>
      </c>
      <c r="H1141">
        <v>0.09</v>
      </c>
      <c r="I1141" s="1">
        <v>1</v>
      </c>
      <c r="J1141" t="s">
        <v>8354</v>
      </c>
      <c r="K1141">
        <f t="shared" ref="K1141:K1204" si="1548">SUMIF(E1136:E1149,"power.full",I1136:I1149)</f>
        <v>77.83</v>
      </c>
      <c r="L1141" t="s">
        <v>26</v>
      </c>
      <c r="M1141">
        <f t="shared" ref="M1141:M1204" si="1549">K1138/K1142</f>
        <v>1</v>
      </c>
    </row>
    <row r="1142" spans="1:13">
      <c r="A1142" t="s">
        <v>1251</v>
      </c>
      <c r="B1142" t="s">
        <v>1262</v>
      </c>
      <c r="C1142" t="s">
        <v>51</v>
      </c>
      <c r="D1142" t="s">
        <v>16</v>
      </c>
      <c r="E1142" t="str">
        <f t="shared" si="1479"/>
        <v>rmo.full</v>
      </c>
      <c r="F1142" t="s">
        <v>17</v>
      </c>
      <c r="G1142">
        <v>183.333333333333</v>
      </c>
      <c r="H1142">
        <v>0.09</v>
      </c>
      <c r="I1142" s="1">
        <v>16.5</v>
      </c>
      <c r="J1142" t="s">
        <v>8355</v>
      </c>
      <c r="K1142">
        <f t="shared" ref="K1142:K1205" si="1550">SUMIF(E1136:E1149,"tso.oepc",I1136:I1149)</f>
        <v>7.0000000000000007E-2</v>
      </c>
      <c r="L1142" t="s">
        <v>27</v>
      </c>
      <c r="M1142">
        <f t="shared" si="1549"/>
        <v>16.816326530612244</v>
      </c>
    </row>
    <row r="1143" spans="1:13">
      <c r="A1143" t="s">
        <v>1252</v>
      </c>
      <c r="B1143" t="s">
        <v>1262</v>
      </c>
      <c r="C1143" t="s">
        <v>51</v>
      </c>
      <c r="D1143" t="s">
        <v>19</v>
      </c>
      <c r="E1143" t="str">
        <f t="shared" si="1479"/>
        <v>rmo.oepc</v>
      </c>
      <c r="F1143" t="s">
        <v>17</v>
      </c>
      <c r="G1143">
        <v>10.8888888888889</v>
      </c>
      <c r="H1143">
        <v>0.09</v>
      </c>
      <c r="I1143" s="1">
        <v>0.98</v>
      </c>
      <c r="J1143" t="s">
        <v>8356</v>
      </c>
      <c r="K1143">
        <f t="shared" ref="K1143:K1206" si="1551">SUMIF(E1136:E1149,"pso.oepc",I1136:I1149)</f>
        <v>0.98</v>
      </c>
      <c r="L1143" t="s">
        <v>28</v>
      </c>
      <c r="M1143">
        <f t="shared" si="1549"/>
        <v>16.836734693877553</v>
      </c>
    </row>
    <row r="1144" spans="1:13">
      <c r="A1144" t="s">
        <v>1253</v>
      </c>
      <c r="B1144" t="s">
        <v>1262</v>
      </c>
      <c r="C1144" t="s">
        <v>51</v>
      </c>
      <c r="D1144" t="s">
        <v>21</v>
      </c>
      <c r="E1144" t="str">
        <f t="shared" si="1479"/>
        <v>rmo.opt</v>
      </c>
      <c r="F1144" t="s">
        <v>17</v>
      </c>
      <c r="G1144">
        <v>11</v>
      </c>
      <c r="H1144">
        <v>0.09</v>
      </c>
      <c r="I1144" s="1">
        <v>0.99</v>
      </c>
      <c r="J1144" t="s">
        <v>8357</v>
      </c>
      <c r="K1144">
        <f t="shared" ref="K1144:K1207" si="1552">SUMIF(E1136:E1149,"rmo.oepc",I1136:I1149)</f>
        <v>0.98</v>
      </c>
      <c r="L1144" t="s">
        <v>29</v>
      </c>
      <c r="M1144">
        <f t="shared" si="1549"/>
        <v>78.616161616161619</v>
      </c>
    </row>
    <row r="1145" spans="1:13">
      <c r="A1145" t="s">
        <v>1254</v>
      </c>
      <c r="B1145" t="s">
        <v>1262</v>
      </c>
      <c r="C1145" t="s">
        <v>55</v>
      </c>
      <c r="D1145" t="s">
        <v>56</v>
      </c>
      <c r="E1145" t="str">
        <f t="shared" si="1479"/>
        <v>sc.none</v>
      </c>
      <c r="F1145" t="s">
        <v>24</v>
      </c>
      <c r="I1145" s="1">
        <v>0.09</v>
      </c>
      <c r="J1145" t="s">
        <v>8358</v>
      </c>
      <c r="K1145">
        <f t="shared" ref="K1145:K1208" si="1553">SUMIF(E1136:E1149,"power.oepc",I1136:I1149)</f>
        <v>0.99</v>
      </c>
    </row>
    <row r="1146" spans="1:13">
      <c r="A1146" t="s">
        <v>1276</v>
      </c>
      <c r="B1146" t="s">
        <v>1262</v>
      </c>
      <c r="C1146" t="s">
        <v>58</v>
      </c>
      <c r="D1146" t="s">
        <v>59</v>
      </c>
      <c r="E1146" t="str">
        <f t="shared" si="1479"/>
        <v>tso.cav11</v>
      </c>
      <c r="F1146" t="s">
        <v>17</v>
      </c>
      <c r="G1146">
        <v>257</v>
      </c>
      <c r="H1146">
        <v>0.09</v>
      </c>
      <c r="I1146" s="1">
        <v>23.13</v>
      </c>
      <c r="J1146" t="s">
        <v>8359</v>
      </c>
      <c r="K1146">
        <f t="shared" ref="K1146:K1209" si="1554">SUMIF(E1136:E1149,"tso.opt",I1136:I1149)</f>
        <v>7.0000000000000007E-2</v>
      </c>
      <c r="L1146" t="s">
        <v>30</v>
      </c>
      <c r="M1146">
        <f t="shared" ref="M1146:M1209" si="1555">K1138/K1146</f>
        <v>1</v>
      </c>
    </row>
    <row r="1147" spans="1:13">
      <c r="A1147" t="s">
        <v>1277</v>
      </c>
      <c r="B1147" t="s">
        <v>1262</v>
      </c>
      <c r="C1147" t="s">
        <v>58</v>
      </c>
      <c r="D1147" t="s">
        <v>16</v>
      </c>
      <c r="E1147" t="str">
        <f t="shared" si="1479"/>
        <v>tso.full</v>
      </c>
      <c r="F1147" t="s">
        <v>24</v>
      </c>
      <c r="G1147">
        <v>0.77777777777777801</v>
      </c>
      <c r="H1147">
        <v>0.09</v>
      </c>
      <c r="I1147" s="1">
        <v>7.0000000000000007E-2</v>
      </c>
      <c r="J1147" t="s">
        <v>8360</v>
      </c>
      <c r="K1147">
        <f t="shared" ref="K1147:K1210" si="1556">SUMIF(E1136:E1149,"pso.opt",I1136:I1149)</f>
        <v>1</v>
      </c>
      <c r="L1147" t="s">
        <v>33</v>
      </c>
      <c r="M1147">
        <f t="shared" si="1555"/>
        <v>16.48</v>
      </c>
    </row>
    <row r="1148" spans="1:13">
      <c r="A1148" t="s">
        <v>1278</v>
      </c>
      <c r="B1148" t="s">
        <v>1262</v>
      </c>
      <c r="C1148" t="s">
        <v>58</v>
      </c>
      <c r="D1148" t="s">
        <v>19</v>
      </c>
      <c r="E1148" t="str">
        <f t="shared" si="1479"/>
        <v>tso.oepc</v>
      </c>
      <c r="F1148" t="s">
        <v>24</v>
      </c>
      <c r="G1148">
        <v>0.77777777777777801</v>
      </c>
      <c r="H1148">
        <v>0.09</v>
      </c>
      <c r="I1148" s="1">
        <v>7.0000000000000007E-2</v>
      </c>
      <c r="J1148" t="s">
        <v>8361</v>
      </c>
      <c r="K1148">
        <f t="shared" ref="K1148:K1211" si="1557">SUMIF(E1136:E1149,"rmo.opt",I1136:I1149)</f>
        <v>0.99</v>
      </c>
      <c r="L1148" t="s">
        <v>32</v>
      </c>
      <c r="M1148">
        <f t="shared" si="1555"/>
        <v>16.666666666666668</v>
      </c>
    </row>
    <row r="1149" spans="1:13">
      <c r="A1149" t="s">
        <v>1279</v>
      </c>
      <c r="B1149" t="s">
        <v>1262</v>
      </c>
      <c r="C1149" t="s">
        <v>58</v>
      </c>
      <c r="D1149" t="s">
        <v>21</v>
      </c>
      <c r="E1149" t="str">
        <f t="shared" si="1479"/>
        <v>tso.opt</v>
      </c>
      <c r="F1149" t="s">
        <v>24</v>
      </c>
      <c r="G1149">
        <v>0.77777777777777801</v>
      </c>
      <c r="H1149">
        <v>0.09</v>
      </c>
      <c r="I1149" s="1">
        <v>7.0000000000000007E-2</v>
      </c>
      <c r="J1149" t="s">
        <v>8362</v>
      </c>
      <c r="K1149">
        <f t="shared" ref="K1149:K1212" si="1558">SUMIF(E1136:E1149,"power.opt",I1136:I1149)</f>
        <v>0.99</v>
      </c>
      <c r="L1149" t="s">
        <v>31</v>
      </c>
      <c r="M1149">
        <f t="shared" si="1555"/>
        <v>78.616161616161619</v>
      </c>
    </row>
    <row r="1150" spans="1:13">
      <c r="A1150" t="s">
        <v>1280</v>
      </c>
      <c r="B1150" t="s">
        <v>1281</v>
      </c>
      <c r="C1150" t="s">
        <v>15</v>
      </c>
      <c r="D1150" t="s">
        <v>16</v>
      </c>
      <c r="E1150" t="str">
        <f t="shared" si="1479"/>
        <v>power.full</v>
      </c>
      <c r="F1150" t="s">
        <v>17</v>
      </c>
      <c r="G1150">
        <v>430.5</v>
      </c>
      <c r="H1150">
        <v>0.08</v>
      </c>
      <c r="I1150" s="1">
        <v>34.44</v>
      </c>
      <c r="L1150" t="s">
        <v>8363</v>
      </c>
      <c r="M1150">
        <f t="shared" ref="M1150:M1213" si="1559">K1151/K1160</f>
        <v>271.71428571428567</v>
      </c>
    </row>
    <row r="1151" spans="1:13">
      <c r="A1151" t="s">
        <v>1282</v>
      </c>
      <c r="B1151" t="s">
        <v>1281</v>
      </c>
      <c r="C1151" t="s">
        <v>15</v>
      </c>
      <c r="D1151" t="s">
        <v>19</v>
      </c>
      <c r="E1151" t="str">
        <f t="shared" si="1479"/>
        <v>power.oepc</v>
      </c>
      <c r="F1151" t="s">
        <v>17</v>
      </c>
      <c r="G1151">
        <v>7.75</v>
      </c>
      <c r="H1151">
        <v>0.08</v>
      </c>
      <c r="I1151" s="1">
        <v>0.62</v>
      </c>
      <c r="J1151" t="s">
        <v>8333</v>
      </c>
      <c r="K1151">
        <f t="shared" ref="K1151:K1214" si="1560">SUMIF(E1150:E1163,"tso.cav11",I1150:I1163)</f>
        <v>19.02</v>
      </c>
      <c r="L1151" t="s">
        <v>8364</v>
      </c>
      <c r="M1151">
        <f t="shared" ref="M1151:M1214" si="1561">K1152/K1156+K1153/K1157+K1154/K1158+K1155/K1159</f>
        <v>78.153599788545463</v>
      </c>
    </row>
    <row r="1152" spans="1:13">
      <c r="A1152" t="s">
        <v>1245</v>
      </c>
      <c r="B1152" t="s">
        <v>1281</v>
      </c>
      <c r="C1152" t="s">
        <v>15</v>
      </c>
      <c r="D1152" t="s">
        <v>21</v>
      </c>
      <c r="E1152" t="str">
        <f t="shared" si="1479"/>
        <v>power.opt</v>
      </c>
      <c r="F1152" t="s">
        <v>17</v>
      </c>
      <c r="G1152">
        <v>9.25</v>
      </c>
      <c r="H1152">
        <v>0.08</v>
      </c>
      <c r="I1152" s="1">
        <v>0.74</v>
      </c>
      <c r="J1152" t="s">
        <v>8335</v>
      </c>
      <c r="K1152">
        <f t="shared" ref="K1152:K1215" si="1562">SUMIF(E1150:E1163,"tso.full",I1150:I1163)</f>
        <v>7.0000000000000007E-2</v>
      </c>
      <c r="L1152" t="s">
        <v>8365</v>
      </c>
      <c r="M1152">
        <f t="shared" ref="M1152:M1215" si="1563">K1152/K1160+K1153/K1161+K1154/K1162+K1155/K1163</f>
        <v>69.637314734088932</v>
      </c>
    </row>
    <row r="1153" spans="1:13">
      <c r="A1153" t="s">
        <v>1246</v>
      </c>
      <c r="B1153" t="s">
        <v>1281</v>
      </c>
      <c r="C1153" t="s">
        <v>23</v>
      </c>
      <c r="D1153" t="s">
        <v>16</v>
      </c>
      <c r="E1153" t="str">
        <f t="shared" si="1479"/>
        <v>pso.full</v>
      </c>
      <c r="F1153" t="s">
        <v>17</v>
      </c>
      <c r="G1153">
        <v>119.625</v>
      </c>
      <c r="H1153">
        <v>0.08</v>
      </c>
      <c r="I1153" s="1">
        <v>9.57</v>
      </c>
      <c r="J1153" t="s">
        <v>8336</v>
      </c>
      <c r="K1153">
        <f t="shared" ref="K1153:K1216" si="1564">SUMIF(E1150:E1163,"pso.full",I1150:I1163)</f>
        <v>9.57</v>
      </c>
      <c r="L1153" t="s">
        <v>8369</v>
      </c>
      <c r="M1153">
        <f t="shared" ref="M1153:M1216" si="1565">K1156/K1160+K1157/K1161+K1158/K1162+K1159/K1163</f>
        <v>3.7261938274174087</v>
      </c>
    </row>
    <row r="1154" spans="1:13">
      <c r="A1154" t="s">
        <v>1268</v>
      </c>
      <c r="B1154" t="s">
        <v>1281</v>
      </c>
      <c r="C1154" t="s">
        <v>23</v>
      </c>
      <c r="D1154" t="s">
        <v>19</v>
      </c>
      <c r="E1154" t="str">
        <f t="shared" si="1479"/>
        <v>pso.oepc</v>
      </c>
      <c r="F1154" t="s">
        <v>17</v>
      </c>
      <c r="G1154">
        <v>119.5</v>
      </c>
      <c r="H1154">
        <v>0.08</v>
      </c>
      <c r="I1154" s="1">
        <v>9.56</v>
      </c>
      <c r="J1154" t="s">
        <v>8353</v>
      </c>
      <c r="K1154">
        <f t="shared" ref="K1154:K1217" si="1566">SUMIF(E1150:E1163,"rmo.full",I1150:I1163)</f>
        <v>13.08</v>
      </c>
    </row>
    <row r="1155" spans="1:13">
      <c r="A1155" t="s">
        <v>1269</v>
      </c>
      <c r="B1155" t="s">
        <v>1281</v>
      </c>
      <c r="C1155" t="s">
        <v>23</v>
      </c>
      <c r="D1155" t="s">
        <v>21</v>
      </c>
      <c r="E1155" t="str">
        <f t="shared" ref="E1155:E1218" si="1567">CONCATENATE(C1155,".",D1155)</f>
        <v>pso.opt</v>
      </c>
      <c r="F1155" t="s">
        <v>17</v>
      </c>
      <c r="G1155">
        <v>119.625</v>
      </c>
      <c r="H1155">
        <v>0.08</v>
      </c>
      <c r="I1155" s="1">
        <v>9.57</v>
      </c>
      <c r="J1155" t="s">
        <v>8354</v>
      </c>
      <c r="K1155">
        <f t="shared" ref="K1155:K1218" si="1568">SUMIF(E1150:E1163,"power.full",I1150:I1163)</f>
        <v>34.44</v>
      </c>
      <c r="L1155" t="s">
        <v>26</v>
      </c>
      <c r="M1155">
        <f t="shared" ref="M1155:M1218" si="1569">K1152/K1156</f>
        <v>1.1666666666666667</v>
      </c>
    </row>
    <row r="1156" spans="1:13">
      <c r="A1156" t="s">
        <v>1270</v>
      </c>
      <c r="B1156" t="s">
        <v>1281</v>
      </c>
      <c r="C1156" t="s">
        <v>51</v>
      </c>
      <c r="D1156" t="s">
        <v>16</v>
      </c>
      <c r="E1156" t="str">
        <f t="shared" si="1567"/>
        <v>rmo.full</v>
      </c>
      <c r="F1156" t="s">
        <v>17</v>
      </c>
      <c r="G1156">
        <v>163.5</v>
      </c>
      <c r="H1156">
        <v>0.08</v>
      </c>
      <c r="I1156" s="1">
        <v>13.08</v>
      </c>
      <c r="J1156" t="s">
        <v>8355</v>
      </c>
      <c r="K1156">
        <f t="shared" ref="K1156:K1219" si="1570">SUMIF(E1150:E1163,"tso.oepc",I1150:I1163)</f>
        <v>0.06</v>
      </c>
      <c r="L1156" t="s">
        <v>27</v>
      </c>
      <c r="M1156">
        <f t="shared" si="1569"/>
        <v>1.0010460251046025</v>
      </c>
    </row>
    <row r="1157" spans="1:13">
      <c r="A1157" t="s">
        <v>1271</v>
      </c>
      <c r="B1157" t="s">
        <v>1281</v>
      </c>
      <c r="C1157" t="s">
        <v>51</v>
      </c>
      <c r="D1157" t="s">
        <v>19</v>
      </c>
      <c r="E1157" t="str">
        <f t="shared" si="1567"/>
        <v>rmo.oepc</v>
      </c>
      <c r="F1157" t="s">
        <v>17</v>
      </c>
      <c r="G1157">
        <v>8</v>
      </c>
      <c r="H1157">
        <v>0.08</v>
      </c>
      <c r="I1157" s="1">
        <v>0.64</v>
      </c>
      <c r="J1157" t="s">
        <v>8356</v>
      </c>
      <c r="K1157">
        <f t="shared" ref="K1157:K1220" si="1571">SUMIF(E1150:E1163,"pso.oepc",I1150:I1163)</f>
        <v>9.56</v>
      </c>
      <c r="L1157" t="s">
        <v>28</v>
      </c>
      <c r="M1157">
        <f t="shared" si="1569"/>
        <v>20.4375</v>
      </c>
    </row>
    <row r="1158" spans="1:13">
      <c r="A1158" t="s">
        <v>1272</v>
      </c>
      <c r="B1158" t="s">
        <v>1281</v>
      </c>
      <c r="C1158" t="s">
        <v>51</v>
      </c>
      <c r="D1158" t="s">
        <v>21</v>
      </c>
      <c r="E1158" t="str">
        <f t="shared" si="1567"/>
        <v>rmo.opt</v>
      </c>
      <c r="F1158" t="s">
        <v>17</v>
      </c>
      <c r="G1158">
        <v>7.75</v>
      </c>
      <c r="H1158">
        <v>0.08</v>
      </c>
      <c r="I1158" s="1">
        <v>0.62</v>
      </c>
      <c r="J1158" t="s">
        <v>8357</v>
      </c>
      <c r="K1158">
        <f t="shared" ref="K1158:K1221" si="1572">SUMIF(E1150:E1163,"rmo.oepc",I1150:I1163)</f>
        <v>0.64</v>
      </c>
      <c r="L1158" t="s">
        <v>29</v>
      </c>
      <c r="M1158">
        <f t="shared" si="1569"/>
        <v>55.548387096774192</v>
      </c>
    </row>
    <row r="1159" spans="1:13">
      <c r="A1159" t="s">
        <v>1273</v>
      </c>
      <c r="B1159" t="s">
        <v>1281</v>
      </c>
      <c r="C1159" t="s">
        <v>55</v>
      </c>
      <c r="D1159" t="s">
        <v>56</v>
      </c>
      <c r="E1159" t="str">
        <f t="shared" si="1567"/>
        <v>sc.none</v>
      </c>
      <c r="F1159" t="s">
        <v>24</v>
      </c>
      <c r="I1159" s="1">
        <v>0.08</v>
      </c>
      <c r="J1159" t="s">
        <v>8358</v>
      </c>
      <c r="K1159">
        <f t="shared" ref="K1159:K1222" si="1573">SUMIF(E1150:E1163,"power.oepc",I1150:I1163)</f>
        <v>0.62</v>
      </c>
    </row>
    <row r="1160" spans="1:13">
      <c r="A1160" t="s">
        <v>1274</v>
      </c>
      <c r="B1160" t="s">
        <v>1281</v>
      </c>
      <c r="C1160" t="s">
        <v>58</v>
      </c>
      <c r="D1160" t="s">
        <v>59</v>
      </c>
      <c r="E1160" t="str">
        <f t="shared" si="1567"/>
        <v>tso.cav11</v>
      </c>
      <c r="F1160" t="s">
        <v>17</v>
      </c>
      <c r="G1160">
        <v>237.75</v>
      </c>
      <c r="H1160">
        <v>0.08</v>
      </c>
      <c r="I1160" s="1">
        <v>19.02</v>
      </c>
      <c r="J1160" t="s">
        <v>8359</v>
      </c>
      <c r="K1160">
        <f t="shared" ref="K1160:K1223" si="1574">SUMIF(E1150:E1163,"tso.opt",I1150:I1163)</f>
        <v>7.0000000000000007E-2</v>
      </c>
      <c r="L1160" t="s">
        <v>30</v>
      </c>
      <c r="M1160">
        <f t="shared" ref="M1160:M1223" si="1575">K1152/K1160</f>
        <v>1</v>
      </c>
    </row>
    <row r="1161" spans="1:13">
      <c r="A1161" t="s">
        <v>1275</v>
      </c>
      <c r="B1161" t="s">
        <v>1281</v>
      </c>
      <c r="C1161" t="s">
        <v>58</v>
      </c>
      <c r="D1161" t="s">
        <v>16</v>
      </c>
      <c r="E1161" t="str">
        <f t="shared" si="1567"/>
        <v>tso.full</v>
      </c>
      <c r="F1161" t="s">
        <v>24</v>
      </c>
      <c r="G1161">
        <v>0.875</v>
      </c>
      <c r="H1161">
        <v>0.08</v>
      </c>
      <c r="I1161" s="1">
        <v>7.0000000000000007E-2</v>
      </c>
      <c r="J1161" t="s">
        <v>8360</v>
      </c>
      <c r="K1161">
        <f t="shared" ref="K1161:K1224" si="1576">SUMIF(E1150:E1163,"pso.opt",I1150:I1163)</f>
        <v>9.57</v>
      </c>
      <c r="L1161" t="s">
        <v>33</v>
      </c>
      <c r="M1161">
        <f t="shared" si="1575"/>
        <v>1</v>
      </c>
    </row>
    <row r="1162" spans="1:13">
      <c r="A1162" t="s">
        <v>1297</v>
      </c>
      <c r="B1162" t="s">
        <v>1281</v>
      </c>
      <c r="C1162" t="s">
        <v>58</v>
      </c>
      <c r="D1162" t="s">
        <v>19</v>
      </c>
      <c r="E1162" t="str">
        <f t="shared" si="1567"/>
        <v>tso.oepc</v>
      </c>
      <c r="F1162" t="s">
        <v>24</v>
      </c>
      <c r="G1162">
        <v>0.75</v>
      </c>
      <c r="H1162">
        <v>0.08</v>
      </c>
      <c r="I1162" s="1">
        <v>0.06</v>
      </c>
      <c r="J1162" t="s">
        <v>8361</v>
      </c>
      <c r="K1162">
        <f t="shared" ref="K1162:K1225" si="1577">SUMIF(E1150:E1163,"rmo.opt",I1150:I1163)</f>
        <v>0.62</v>
      </c>
      <c r="L1162" t="s">
        <v>32</v>
      </c>
      <c r="M1162">
        <f t="shared" si="1575"/>
        <v>21.096774193548388</v>
      </c>
    </row>
    <row r="1163" spans="1:13">
      <c r="A1163" t="s">
        <v>1298</v>
      </c>
      <c r="B1163" t="s">
        <v>1281</v>
      </c>
      <c r="C1163" t="s">
        <v>58</v>
      </c>
      <c r="D1163" t="s">
        <v>21</v>
      </c>
      <c r="E1163" t="str">
        <f t="shared" si="1567"/>
        <v>tso.opt</v>
      </c>
      <c r="F1163" t="s">
        <v>24</v>
      </c>
      <c r="G1163">
        <v>0.875</v>
      </c>
      <c r="H1163">
        <v>0.08</v>
      </c>
      <c r="I1163" s="1">
        <v>7.0000000000000007E-2</v>
      </c>
      <c r="J1163" t="s">
        <v>8362</v>
      </c>
      <c r="K1163">
        <f t="shared" ref="K1163:K1226" si="1578">SUMIF(E1150:E1163,"power.opt",I1150:I1163)</f>
        <v>0.74</v>
      </c>
      <c r="L1163" t="s">
        <v>31</v>
      </c>
      <c r="M1163">
        <f t="shared" si="1575"/>
        <v>46.54054054054054</v>
      </c>
    </row>
    <row r="1164" spans="1:13">
      <c r="A1164" t="s">
        <v>1299</v>
      </c>
      <c r="B1164" t="s">
        <v>1300</v>
      </c>
      <c r="C1164" t="s">
        <v>15</v>
      </c>
      <c r="D1164" t="s">
        <v>16</v>
      </c>
      <c r="E1164" t="str">
        <f t="shared" si="1567"/>
        <v>power.full</v>
      </c>
      <c r="F1164" t="s">
        <v>17</v>
      </c>
      <c r="G1164">
        <v>403.16666666666703</v>
      </c>
      <c r="H1164">
        <v>0.06</v>
      </c>
      <c r="I1164" s="1">
        <v>24.19</v>
      </c>
      <c r="L1164" t="s">
        <v>8363</v>
      </c>
      <c r="M1164">
        <f t="shared" ref="M1164:M1227" si="1579">K1165/K1174</f>
        <v>225.66666666666666</v>
      </c>
    </row>
    <row r="1165" spans="1:13">
      <c r="A1165" t="s">
        <v>1301</v>
      </c>
      <c r="B1165" t="s">
        <v>1300</v>
      </c>
      <c r="C1165" t="s">
        <v>15</v>
      </c>
      <c r="D1165" t="s">
        <v>19</v>
      </c>
      <c r="E1165" t="str">
        <f t="shared" si="1567"/>
        <v>power.oepc</v>
      </c>
      <c r="F1165" t="s">
        <v>17</v>
      </c>
      <c r="G1165">
        <v>32.1666666666667</v>
      </c>
      <c r="H1165">
        <v>0.06</v>
      </c>
      <c r="I1165" s="1">
        <v>1.93</v>
      </c>
      <c r="J1165" t="s">
        <v>8333</v>
      </c>
      <c r="K1165">
        <f t="shared" ref="K1165:K1228" si="1580">SUMIF(E1164:E1177,"tso.cav11",I1164:I1177)</f>
        <v>13.54</v>
      </c>
      <c r="L1165" t="s">
        <v>8364</v>
      </c>
      <c r="M1165">
        <f t="shared" ref="M1165:M1228" si="1581">K1166/K1170+K1167/K1171+K1168/K1172+K1169/K1173</f>
        <v>30.627006904912886</v>
      </c>
    </row>
    <row r="1166" spans="1:13">
      <c r="A1166" t="s">
        <v>1264</v>
      </c>
      <c r="B1166" t="s">
        <v>1300</v>
      </c>
      <c r="C1166" t="s">
        <v>15</v>
      </c>
      <c r="D1166" t="s">
        <v>21</v>
      </c>
      <c r="E1166" t="str">
        <f t="shared" si="1567"/>
        <v>power.opt</v>
      </c>
      <c r="F1166" t="s">
        <v>17</v>
      </c>
      <c r="G1166">
        <v>64.8333333333333</v>
      </c>
      <c r="H1166">
        <v>0.06</v>
      </c>
      <c r="I1166" s="1">
        <v>3.89</v>
      </c>
      <c r="J1166" t="s">
        <v>8335</v>
      </c>
      <c r="K1166">
        <f t="shared" ref="K1166:K1229" si="1582">SUMIF(E1164:E1177,"tso.full",I1164:I1177)</f>
        <v>0.06</v>
      </c>
      <c r="L1166" t="s">
        <v>8365</v>
      </c>
      <c r="M1166">
        <f t="shared" ref="M1166:M1229" si="1583">K1166/K1174+K1167/K1175+K1168/K1176+K1169/K1177</f>
        <v>24.147559430299996</v>
      </c>
    </row>
    <row r="1167" spans="1:13">
      <c r="A1167" t="s">
        <v>1265</v>
      </c>
      <c r="B1167" t="s">
        <v>1300</v>
      </c>
      <c r="C1167" t="s">
        <v>23</v>
      </c>
      <c r="D1167" t="s">
        <v>16</v>
      </c>
      <c r="E1167" t="str">
        <f t="shared" si="1567"/>
        <v>pso.full</v>
      </c>
      <c r="F1167" t="s">
        <v>17</v>
      </c>
      <c r="G1167">
        <v>189.833333333333</v>
      </c>
      <c r="H1167">
        <v>0.06</v>
      </c>
      <c r="I1167" s="1">
        <v>11.39</v>
      </c>
      <c r="J1167" t="s">
        <v>8336</v>
      </c>
      <c r="K1167">
        <f t="shared" ref="K1167:K1230" si="1584">SUMIF(E1164:E1177,"pso.full",I1164:I1177)</f>
        <v>11.39</v>
      </c>
      <c r="L1167" t="s">
        <v>8369</v>
      </c>
      <c r="M1167">
        <f t="shared" ref="M1167:M1230" si="1585">K1170/K1174+K1171/K1175+K1172/K1176+K1173/K1177</f>
        <v>3.4856176430794208</v>
      </c>
    </row>
    <row r="1168" spans="1:13">
      <c r="A1168" t="s">
        <v>1266</v>
      </c>
      <c r="B1168" t="s">
        <v>1300</v>
      </c>
      <c r="C1168" t="s">
        <v>23</v>
      </c>
      <c r="D1168" t="s">
        <v>19</v>
      </c>
      <c r="E1168" t="str">
        <f t="shared" si="1567"/>
        <v>pso.oepc</v>
      </c>
      <c r="F1168" t="s">
        <v>17</v>
      </c>
      <c r="G1168">
        <v>127.666666666667</v>
      </c>
      <c r="H1168">
        <v>0.06</v>
      </c>
      <c r="I1168" s="1">
        <v>7.66</v>
      </c>
      <c r="J1168" t="s">
        <v>8353</v>
      </c>
      <c r="K1168">
        <f t="shared" ref="K1168:K1231" si="1586">SUMIF(E1164:E1177,"rmo.full",I1164:I1177)</f>
        <v>14.67</v>
      </c>
    </row>
    <row r="1169" spans="1:13">
      <c r="A1169" t="s">
        <v>1267</v>
      </c>
      <c r="B1169" t="s">
        <v>1300</v>
      </c>
      <c r="C1169" t="s">
        <v>23</v>
      </c>
      <c r="D1169" t="s">
        <v>21</v>
      </c>
      <c r="E1169" t="str">
        <f t="shared" si="1567"/>
        <v>pso.opt</v>
      </c>
      <c r="F1169" t="s">
        <v>17</v>
      </c>
      <c r="G1169">
        <v>127.666666666667</v>
      </c>
      <c r="H1169">
        <v>0.06</v>
      </c>
      <c r="I1169" s="1">
        <v>7.66</v>
      </c>
      <c r="J1169" t="s">
        <v>8354</v>
      </c>
      <c r="K1169">
        <f t="shared" ref="K1169:K1232" si="1587">SUMIF(E1164:E1177,"power.full",I1164:I1177)</f>
        <v>24.19</v>
      </c>
      <c r="L1169" t="s">
        <v>26</v>
      </c>
      <c r="M1169">
        <f t="shared" ref="M1169:M1232" si="1588">K1166/K1170</f>
        <v>1</v>
      </c>
    </row>
    <row r="1170" spans="1:13">
      <c r="A1170" t="s">
        <v>1289</v>
      </c>
      <c r="B1170" t="s">
        <v>1300</v>
      </c>
      <c r="C1170" t="s">
        <v>51</v>
      </c>
      <c r="D1170" t="s">
        <v>16</v>
      </c>
      <c r="E1170" t="str">
        <f t="shared" si="1567"/>
        <v>rmo.full</v>
      </c>
      <c r="F1170" t="s">
        <v>17</v>
      </c>
      <c r="G1170">
        <v>244.5</v>
      </c>
      <c r="H1170">
        <v>0.06</v>
      </c>
      <c r="I1170" s="1">
        <v>14.67</v>
      </c>
      <c r="J1170" t="s">
        <v>8355</v>
      </c>
      <c r="K1170">
        <f t="shared" ref="K1170:K1233" si="1589">SUMIF(E1164:E1177,"tso.oepc",I1164:I1177)</f>
        <v>0.06</v>
      </c>
      <c r="L1170" t="s">
        <v>27</v>
      </c>
      <c r="M1170">
        <f t="shared" si="1588"/>
        <v>1.4869451697127938</v>
      </c>
    </row>
    <row r="1171" spans="1:13">
      <c r="A1171" t="s">
        <v>1290</v>
      </c>
      <c r="B1171" t="s">
        <v>1300</v>
      </c>
      <c r="C1171" t="s">
        <v>51</v>
      </c>
      <c r="D1171" t="s">
        <v>19</v>
      </c>
      <c r="E1171" t="str">
        <f t="shared" si="1567"/>
        <v>rmo.oepc</v>
      </c>
      <c r="F1171" t="s">
        <v>17</v>
      </c>
      <c r="G1171">
        <v>15.6666666666667</v>
      </c>
      <c r="H1171">
        <v>0.06</v>
      </c>
      <c r="I1171" s="1">
        <v>0.94</v>
      </c>
      <c r="J1171" t="s">
        <v>8356</v>
      </c>
      <c r="K1171">
        <f t="shared" ref="K1171:K1234" si="1590">SUMIF(E1164:E1177,"pso.oepc",I1164:I1177)</f>
        <v>7.66</v>
      </c>
      <c r="L1171" t="s">
        <v>28</v>
      </c>
      <c r="M1171">
        <f t="shared" si="1588"/>
        <v>15.606382978723405</v>
      </c>
    </row>
    <row r="1172" spans="1:13">
      <c r="A1172" t="s">
        <v>1291</v>
      </c>
      <c r="B1172" t="s">
        <v>1300</v>
      </c>
      <c r="C1172" t="s">
        <v>51</v>
      </c>
      <c r="D1172" t="s">
        <v>21</v>
      </c>
      <c r="E1172" t="str">
        <f t="shared" si="1567"/>
        <v>rmo.opt</v>
      </c>
      <c r="F1172" t="s">
        <v>17</v>
      </c>
      <c r="G1172">
        <v>15.8333333333333</v>
      </c>
      <c r="H1172">
        <v>0.06</v>
      </c>
      <c r="I1172" s="1">
        <v>0.95</v>
      </c>
      <c r="J1172" t="s">
        <v>8357</v>
      </c>
      <c r="K1172">
        <f t="shared" ref="K1172:K1235" si="1591">SUMIF(E1164:E1177,"rmo.oepc",I1164:I1177)</f>
        <v>0.94</v>
      </c>
      <c r="L1172" t="s">
        <v>29</v>
      </c>
      <c r="M1172">
        <f t="shared" si="1588"/>
        <v>12.533678756476686</v>
      </c>
    </row>
    <row r="1173" spans="1:13">
      <c r="A1173" t="s">
        <v>1292</v>
      </c>
      <c r="B1173" t="s">
        <v>1300</v>
      </c>
      <c r="C1173" t="s">
        <v>55</v>
      </c>
      <c r="D1173" t="s">
        <v>56</v>
      </c>
      <c r="E1173" t="str">
        <f t="shared" si="1567"/>
        <v>sc.none</v>
      </c>
      <c r="F1173" t="s">
        <v>24</v>
      </c>
      <c r="I1173" s="1">
        <v>0.06</v>
      </c>
      <c r="J1173" t="s">
        <v>8358</v>
      </c>
      <c r="K1173">
        <f t="shared" ref="K1173:K1236" si="1592">SUMIF(E1164:E1177,"power.oepc",I1164:I1177)</f>
        <v>1.93</v>
      </c>
    </row>
    <row r="1174" spans="1:13">
      <c r="A1174" t="s">
        <v>1293</v>
      </c>
      <c r="B1174" t="s">
        <v>1300</v>
      </c>
      <c r="C1174" t="s">
        <v>58</v>
      </c>
      <c r="D1174" t="s">
        <v>59</v>
      </c>
      <c r="E1174" t="str">
        <f t="shared" si="1567"/>
        <v>tso.cav11</v>
      </c>
      <c r="F1174" t="s">
        <v>17</v>
      </c>
      <c r="G1174">
        <v>225.666666666667</v>
      </c>
      <c r="H1174">
        <v>0.06</v>
      </c>
      <c r="I1174" s="1">
        <v>13.54</v>
      </c>
      <c r="J1174" t="s">
        <v>8359</v>
      </c>
      <c r="K1174">
        <f t="shared" ref="K1174:K1237" si="1593">SUMIF(E1164:E1177,"tso.opt",I1164:I1177)</f>
        <v>0.06</v>
      </c>
      <c r="L1174" t="s">
        <v>30</v>
      </c>
      <c r="M1174">
        <f t="shared" ref="M1174:M1237" si="1594">K1166/K1174</f>
        <v>1</v>
      </c>
    </row>
    <row r="1175" spans="1:13">
      <c r="A1175" t="s">
        <v>1294</v>
      </c>
      <c r="B1175" t="s">
        <v>1300</v>
      </c>
      <c r="C1175" t="s">
        <v>58</v>
      </c>
      <c r="D1175" t="s">
        <v>16</v>
      </c>
      <c r="E1175" t="str">
        <f t="shared" si="1567"/>
        <v>tso.full</v>
      </c>
      <c r="F1175" t="s">
        <v>24</v>
      </c>
      <c r="G1175">
        <v>1</v>
      </c>
      <c r="H1175">
        <v>0.06</v>
      </c>
      <c r="I1175" s="1">
        <v>0.06</v>
      </c>
      <c r="J1175" t="s">
        <v>8360</v>
      </c>
      <c r="K1175">
        <f t="shared" ref="K1175:K1238" si="1595">SUMIF(E1164:E1177,"pso.opt",I1164:I1177)</f>
        <v>7.66</v>
      </c>
      <c r="L1175" t="s">
        <v>33</v>
      </c>
      <c r="M1175">
        <f t="shared" si="1594"/>
        <v>1.4869451697127938</v>
      </c>
    </row>
    <row r="1176" spans="1:13">
      <c r="A1176" t="s">
        <v>1295</v>
      </c>
      <c r="B1176" t="s">
        <v>1300</v>
      </c>
      <c r="C1176" t="s">
        <v>58</v>
      </c>
      <c r="D1176" t="s">
        <v>19</v>
      </c>
      <c r="E1176" t="str">
        <f t="shared" si="1567"/>
        <v>tso.oepc</v>
      </c>
      <c r="F1176" t="s">
        <v>24</v>
      </c>
      <c r="G1176">
        <v>1</v>
      </c>
      <c r="H1176">
        <v>0.06</v>
      </c>
      <c r="I1176" s="1">
        <v>0.06</v>
      </c>
      <c r="J1176" t="s">
        <v>8361</v>
      </c>
      <c r="K1176">
        <f t="shared" ref="K1176:K1239" si="1596">SUMIF(E1164:E1177,"rmo.opt",I1164:I1177)</f>
        <v>0.95</v>
      </c>
      <c r="L1176" t="s">
        <v>32</v>
      </c>
      <c r="M1176">
        <f t="shared" si="1594"/>
        <v>15.442105263157895</v>
      </c>
    </row>
    <row r="1177" spans="1:13">
      <c r="A1177" t="s">
        <v>1296</v>
      </c>
      <c r="B1177" t="s">
        <v>1300</v>
      </c>
      <c r="C1177" t="s">
        <v>58</v>
      </c>
      <c r="D1177" t="s">
        <v>21</v>
      </c>
      <c r="E1177" t="str">
        <f t="shared" si="1567"/>
        <v>tso.opt</v>
      </c>
      <c r="F1177" t="s">
        <v>24</v>
      </c>
      <c r="G1177">
        <v>1</v>
      </c>
      <c r="H1177">
        <v>0.06</v>
      </c>
      <c r="I1177" s="1">
        <v>0.06</v>
      </c>
      <c r="J1177" t="s">
        <v>8362</v>
      </c>
      <c r="K1177">
        <f t="shared" ref="K1177:K1240" si="1597">SUMIF(E1164:E1177,"power.opt",I1164:I1177)</f>
        <v>3.89</v>
      </c>
      <c r="L1177" t="s">
        <v>31</v>
      </c>
      <c r="M1177">
        <f t="shared" si="1594"/>
        <v>6.2185089974293062</v>
      </c>
    </row>
    <row r="1178" spans="1:13">
      <c r="A1178" t="s">
        <v>1318</v>
      </c>
      <c r="B1178" t="s">
        <v>1319</v>
      </c>
      <c r="C1178" t="s">
        <v>15</v>
      </c>
      <c r="D1178" t="s">
        <v>16</v>
      </c>
      <c r="E1178" t="str">
        <f t="shared" si="1567"/>
        <v>power.full</v>
      </c>
      <c r="F1178" t="s">
        <v>17</v>
      </c>
      <c r="G1178">
        <v>523.66666666666697</v>
      </c>
      <c r="H1178">
        <v>0.06</v>
      </c>
      <c r="I1178" s="1">
        <v>31.42</v>
      </c>
      <c r="L1178" t="s">
        <v>8363</v>
      </c>
      <c r="M1178">
        <f t="shared" ref="M1178:M1241" si="1598">K1179/K1188</f>
        <v>15.937984496124029</v>
      </c>
    </row>
    <row r="1179" spans="1:13">
      <c r="A1179" t="s">
        <v>1320</v>
      </c>
      <c r="B1179" t="s">
        <v>1319</v>
      </c>
      <c r="C1179" t="s">
        <v>15</v>
      </c>
      <c r="D1179" t="s">
        <v>19</v>
      </c>
      <c r="E1179" t="str">
        <f t="shared" si="1567"/>
        <v>power.oepc</v>
      </c>
      <c r="F1179" t="s">
        <v>17</v>
      </c>
      <c r="G1179">
        <v>95.5</v>
      </c>
      <c r="H1179">
        <v>0.06</v>
      </c>
      <c r="I1179" s="1">
        <v>5.73</v>
      </c>
      <c r="J1179" t="s">
        <v>8333</v>
      </c>
      <c r="K1179">
        <f t="shared" ref="K1179:K1242" si="1599">SUMIF(E1178:E1191,"tso.cav11",I1178:I1191)</f>
        <v>20.56</v>
      </c>
      <c r="L1179" t="s">
        <v>8364</v>
      </c>
      <c r="M1179">
        <f t="shared" ref="M1179:M1242" si="1600">K1180/K1184+K1181/K1185+K1182/K1186+K1183/K1187</f>
        <v>18.381486523959342</v>
      </c>
    </row>
    <row r="1180" spans="1:13">
      <c r="A1180" t="s">
        <v>1283</v>
      </c>
      <c r="B1180" t="s">
        <v>1319</v>
      </c>
      <c r="C1180" t="s">
        <v>15</v>
      </c>
      <c r="D1180" t="s">
        <v>21</v>
      </c>
      <c r="E1180" t="str">
        <f t="shared" si="1567"/>
        <v>power.opt</v>
      </c>
      <c r="F1180" t="s">
        <v>17</v>
      </c>
      <c r="G1180">
        <v>10.5</v>
      </c>
      <c r="H1180">
        <v>0.06</v>
      </c>
      <c r="I1180" s="1">
        <v>0.63</v>
      </c>
      <c r="J1180" t="s">
        <v>8335</v>
      </c>
      <c r="K1180">
        <f t="shared" ref="K1180:K1243" si="1601">SUMIF(E1178:E1191,"tso.full",I1178:I1191)</f>
        <v>9.33</v>
      </c>
      <c r="L1180" t="s">
        <v>8365</v>
      </c>
      <c r="M1180">
        <f t="shared" ref="M1180:M1243" si="1602">K1180/K1188+K1181/K1189+K1182/K1190+K1183/K1191</f>
        <v>107.19974650672324</v>
      </c>
    </row>
    <row r="1181" spans="1:13">
      <c r="A1181" t="s">
        <v>1284</v>
      </c>
      <c r="B1181" t="s">
        <v>1319</v>
      </c>
      <c r="C1181" t="s">
        <v>23</v>
      </c>
      <c r="D1181" t="s">
        <v>16</v>
      </c>
      <c r="E1181" t="str">
        <f t="shared" si="1567"/>
        <v>pso.full</v>
      </c>
      <c r="F1181" t="s">
        <v>17</v>
      </c>
      <c r="G1181">
        <v>273.16666666666703</v>
      </c>
      <c r="H1181">
        <v>0.06</v>
      </c>
      <c r="I1181" s="1">
        <v>16.39</v>
      </c>
      <c r="J1181" t="s">
        <v>8336</v>
      </c>
      <c r="K1181">
        <f t="shared" ref="K1181:K1244" si="1603">SUMIF(E1178:E1191,"pso.full",I1178:I1191)</f>
        <v>16.39</v>
      </c>
      <c r="L1181" t="s">
        <v>8369</v>
      </c>
      <c r="M1181">
        <f t="shared" ref="M1181:M1244" si="1604">K1184/K1188+K1185/K1189+K1186/K1190+K1187/K1191</f>
        <v>27.616043646276204</v>
      </c>
    </row>
    <row r="1182" spans="1:13">
      <c r="A1182" t="s">
        <v>1285</v>
      </c>
      <c r="B1182" t="s">
        <v>1319</v>
      </c>
      <c r="C1182" t="s">
        <v>23</v>
      </c>
      <c r="D1182" t="s">
        <v>19</v>
      </c>
      <c r="E1182" t="str">
        <f t="shared" si="1567"/>
        <v>pso.oepc</v>
      </c>
      <c r="F1182" t="s">
        <v>17</v>
      </c>
      <c r="G1182">
        <v>96</v>
      </c>
      <c r="H1182">
        <v>0.06</v>
      </c>
      <c r="I1182" s="1">
        <v>5.76</v>
      </c>
      <c r="J1182" t="s">
        <v>8353</v>
      </c>
      <c r="K1182">
        <f t="shared" ref="K1182:K1245" si="1605">SUMIF(E1178:E1191,"rmo.full",I1178:I1191)</f>
        <v>16.420000000000002</v>
      </c>
    </row>
    <row r="1183" spans="1:13">
      <c r="A1183" t="s">
        <v>1286</v>
      </c>
      <c r="B1183" t="s">
        <v>1319</v>
      </c>
      <c r="C1183" t="s">
        <v>23</v>
      </c>
      <c r="D1183" t="s">
        <v>21</v>
      </c>
      <c r="E1183" t="str">
        <f t="shared" si="1567"/>
        <v>pso.opt</v>
      </c>
      <c r="F1183" t="s">
        <v>17</v>
      </c>
      <c r="G1183">
        <v>10.8333333333333</v>
      </c>
      <c r="H1183">
        <v>0.06</v>
      </c>
      <c r="I1183" s="1">
        <v>0.65</v>
      </c>
      <c r="J1183" t="s">
        <v>8354</v>
      </c>
      <c r="K1183">
        <f t="shared" ref="K1183:K1246" si="1606">SUMIF(E1178:E1191,"power.full",I1178:I1191)</f>
        <v>31.42</v>
      </c>
      <c r="L1183" t="s">
        <v>26</v>
      </c>
      <c r="M1183">
        <f t="shared" ref="M1183:M1246" si="1607">K1180/K1184</f>
        <v>7.1769230769230763</v>
      </c>
    </row>
    <row r="1184" spans="1:13">
      <c r="A1184" t="s">
        <v>1287</v>
      </c>
      <c r="B1184" t="s">
        <v>1319</v>
      </c>
      <c r="C1184" t="s">
        <v>51</v>
      </c>
      <c r="D1184" t="s">
        <v>16</v>
      </c>
      <c r="E1184" t="str">
        <f t="shared" si="1567"/>
        <v>rmo.full</v>
      </c>
      <c r="F1184" t="s">
        <v>17</v>
      </c>
      <c r="G1184">
        <v>273.66666666666703</v>
      </c>
      <c r="H1184">
        <v>0.06</v>
      </c>
      <c r="I1184" s="1">
        <v>16.420000000000002</v>
      </c>
      <c r="J1184" t="s">
        <v>8355</v>
      </c>
      <c r="K1184">
        <f t="shared" ref="K1184:K1247" si="1608">SUMIF(E1178:E1191,"tso.oepc",I1178:I1191)</f>
        <v>1.3</v>
      </c>
      <c r="L1184" t="s">
        <v>27</v>
      </c>
      <c r="M1184">
        <f t="shared" si="1607"/>
        <v>2.8454861111111112</v>
      </c>
    </row>
    <row r="1185" spans="1:13">
      <c r="A1185" t="s">
        <v>1288</v>
      </c>
      <c r="B1185" t="s">
        <v>1319</v>
      </c>
      <c r="C1185" t="s">
        <v>51</v>
      </c>
      <c r="D1185" t="s">
        <v>19</v>
      </c>
      <c r="E1185" t="str">
        <f t="shared" si="1567"/>
        <v>rmo.oepc</v>
      </c>
      <c r="F1185" t="s">
        <v>17</v>
      </c>
      <c r="G1185">
        <v>95.1666666666667</v>
      </c>
      <c r="H1185">
        <v>0.06</v>
      </c>
      <c r="I1185" s="1">
        <v>5.71</v>
      </c>
      <c r="J1185" t="s">
        <v>8356</v>
      </c>
      <c r="K1185">
        <f t="shared" ref="K1185:K1248" si="1609">SUMIF(E1178:E1191,"pso.oepc",I1178:I1191)</f>
        <v>5.76</v>
      </c>
      <c r="L1185" t="s">
        <v>28</v>
      </c>
      <c r="M1185">
        <f t="shared" si="1607"/>
        <v>2.8756567425569179</v>
      </c>
    </row>
    <row r="1186" spans="1:13">
      <c r="A1186" t="s">
        <v>1310</v>
      </c>
      <c r="B1186" t="s">
        <v>1319</v>
      </c>
      <c r="C1186" t="s">
        <v>51</v>
      </c>
      <c r="D1186" t="s">
        <v>21</v>
      </c>
      <c r="E1186" t="str">
        <f t="shared" si="1567"/>
        <v>rmo.opt</v>
      </c>
      <c r="F1186" t="s">
        <v>17</v>
      </c>
      <c r="G1186">
        <v>11</v>
      </c>
      <c r="H1186">
        <v>0.06</v>
      </c>
      <c r="I1186" s="1">
        <v>0.66</v>
      </c>
      <c r="J1186" t="s">
        <v>8357</v>
      </c>
      <c r="K1186">
        <f t="shared" ref="K1186:K1249" si="1610">SUMIF(E1178:E1191,"rmo.oepc",I1178:I1191)</f>
        <v>5.71</v>
      </c>
      <c r="L1186" t="s">
        <v>29</v>
      </c>
      <c r="M1186">
        <f t="shared" si="1607"/>
        <v>5.483420593368237</v>
      </c>
    </row>
    <row r="1187" spans="1:13">
      <c r="A1187" t="s">
        <v>1311</v>
      </c>
      <c r="B1187" t="s">
        <v>1319</v>
      </c>
      <c r="C1187" t="s">
        <v>55</v>
      </c>
      <c r="D1187" t="s">
        <v>56</v>
      </c>
      <c r="E1187" t="str">
        <f t="shared" si="1567"/>
        <v>sc.none</v>
      </c>
      <c r="F1187" t="s">
        <v>24</v>
      </c>
      <c r="I1187" s="1">
        <v>0.06</v>
      </c>
      <c r="J1187" t="s">
        <v>8358</v>
      </c>
      <c r="K1187">
        <f t="shared" ref="K1187:K1250" si="1611">SUMIF(E1178:E1191,"power.oepc",I1178:I1191)</f>
        <v>5.73</v>
      </c>
    </row>
    <row r="1188" spans="1:13">
      <c r="A1188" t="s">
        <v>1312</v>
      </c>
      <c r="B1188" t="s">
        <v>1319</v>
      </c>
      <c r="C1188" t="s">
        <v>58</v>
      </c>
      <c r="D1188" t="s">
        <v>59</v>
      </c>
      <c r="E1188" t="str">
        <f t="shared" si="1567"/>
        <v>tso.cav11</v>
      </c>
      <c r="F1188" t="s">
        <v>17</v>
      </c>
      <c r="G1188">
        <v>342.66666666666703</v>
      </c>
      <c r="H1188">
        <v>0.06</v>
      </c>
      <c r="I1188" s="1">
        <v>20.56</v>
      </c>
      <c r="J1188" t="s">
        <v>8359</v>
      </c>
      <c r="K1188">
        <f t="shared" ref="K1188:K1251" si="1612">SUMIF(E1178:E1191,"tso.opt",I1178:I1191)</f>
        <v>1.29</v>
      </c>
      <c r="L1188" t="s">
        <v>30</v>
      </c>
      <c r="M1188">
        <f t="shared" ref="M1188:M1251" si="1613">K1180/K1188</f>
        <v>7.2325581395348832</v>
      </c>
    </row>
    <row r="1189" spans="1:13">
      <c r="A1189" t="s">
        <v>1313</v>
      </c>
      <c r="B1189" t="s">
        <v>1319</v>
      </c>
      <c r="C1189" t="s">
        <v>58</v>
      </c>
      <c r="D1189" t="s">
        <v>16</v>
      </c>
      <c r="E1189" t="str">
        <f t="shared" si="1567"/>
        <v>tso.full</v>
      </c>
      <c r="F1189" t="s">
        <v>17</v>
      </c>
      <c r="G1189">
        <v>155.5</v>
      </c>
      <c r="H1189">
        <v>0.06</v>
      </c>
      <c r="I1189" s="1">
        <v>9.33</v>
      </c>
      <c r="J1189" t="s">
        <v>8360</v>
      </c>
      <c r="K1189">
        <f t="shared" ref="K1189:K1252" si="1614">SUMIF(E1178:E1191,"pso.opt",I1178:I1191)</f>
        <v>0.65</v>
      </c>
      <c r="L1189" t="s">
        <v>33</v>
      </c>
      <c r="M1189">
        <f t="shared" si="1613"/>
        <v>25.215384615384615</v>
      </c>
    </row>
    <row r="1190" spans="1:13">
      <c r="A1190" t="s">
        <v>1314</v>
      </c>
      <c r="B1190" t="s">
        <v>1319</v>
      </c>
      <c r="C1190" t="s">
        <v>58</v>
      </c>
      <c r="D1190" t="s">
        <v>19</v>
      </c>
      <c r="E1190" t="str">
        <f t="shared" si="1567"/>
        <v>tso.oepc</v>
      </c>
      <c r="F1190" t="s">
        <v>17</v>
      </c>
      <c r="G1190">
        <v>21.6666666666667</v>
      </c>
      <c r="H1190">
        <v>0.06</v>
      </c>
      <c r="I1190" s="1">
        <v>1.3</v>
      </c>
      <c r="J1190" t="s">
        <v>8361</v>
      </c>
      <c r="K1190">
        <f t="shared" ref="K1190:K1253" si="1615">SUMIF(E1178:E1191,"rmo.opt",I1178:I1191)</f>
        <v>0.66</v>
      </c>
      <c r="L1190" t="s">
        <v>32</v>
      </c>
      <c r="M1190">
        <f t="shared" si="1613"/>
        <v>24.878787878787879</v>
      </c>
    </row>
    <row r="1191" spans="1:13">
      <c r="A1191" t="s">
        <v>1315</v>
      </c>
      <c r="B1191" t="s">
        <v>1319</v>
      </c>
      <c r="C1191" t="s">
        <v>58</v>
      </c>
      <c r="D1191" t="s">
        <v>21</v>
      </c>
      <c r="E1191" t="str">
        <f t="shared" si="1567"/>
        <v>tso.opt</v>
      </c>
      <c r="F1191" t="s">
        <v>17</v>
      </c>
      <c r="G1191">
        <v>21.5</v>
      </c>
      <c r="H1191">
        <v>0.06</v>
      </c>
      <c r="I1191" s="1">
        <v>1.29</v>
      </c>
      <c r="J1191" t="s">
        <v>8362</v>
      </c>
      <c r="K1191">
        <f t="shared" ref="K1191:K1254" si="1616">SUMIF(E1178:E1191,"power.opt",I1178:I1191)</f>
        <v>0.63</v>
      </c>
      <c r="L1191" t="s">
        <v>31</v>
      </c>
      <c r="M1191">
        <f t="shared" si="1613"/>
        <v>49.873015873015873</v>
      </c>
    </row>
    <row r="1192" spans="1:13">
      <c r="A1192" t="s">
        <v>1316</v>
      </c>
      <c r="B1192" t="s">
        <v>1317</v>
      </c>
      <c r="C1192" t="s">
        <v>15</v>
      </c>
      <c r="D1192" t="s">
        <v>16</v>
      </c>
      <c r="E1192" t="str">
        <f t="shared" si="1567"/>
        <v>power.full</v>
      </c>
      <c r="F1192" t="s">
        <v>17</v>
      </c>
      <c r="G1192">
        <v>283.60000000000002</v>
      </c>
      <c r="H1192">
        <v>0.05</v>
      </c>
      <c r="I1192" s="1">
        <v>14.18</v>
      </c>
      <c r="L1192" t="s">
        <v>8363</v>
      </c>
      <c r="M1192">
        <f t="shared" ref="M1192:M1255" si="1617">K1193/K1202</f>
        <v>1.4832451499118167</v>
      </c>
    </row>
    <row r="1193" spans="1:13">
      <c r="A1193" t="s">
        <v>1302</v>
      </c>
      <c r="B1193" t="s">
        <v>1317</v>
      </c>
      <c r="C1193" t="s">
        <v>15</v>
      </c>
      <c r="D1193" t="s">
        <v>19</v>
      </c>
      <c r="E1193" t="str">
        <f t="shared" si="1567"/>
        <v>power.oepc</v>
      </c>
      <c r="F1193" t="s">
        <v>17</v>
      </c>
      <c r="G1193">
        <v>11.6</v>
      </c>
      <c r="H1193">
        <v>0.05</v>
      </c>
      <c r="I1193" s="1">
        <v>0.57999999999999996</v>
      </c>
      <c r="J1193" t="s">
        <v>8333</v>
      </c>
      <c r="K1193">
        <f t="shared" ref="K1193:K1256" si="1618">SUMIF(E1192:E1205,"tso.cav11",I1192:I1205)</f>
        <v>8.41</v>
      </c>
      <c r="L1193" t="s">
        <v>8364</v>
      </c>
      <c r="M1193">
        <f t="shared" ref="M1193:M1256" si="1619">K1194/K1198+K1195/K1199+K1196/K1200+K1197/K1201</f>
        <v>51.752368951071652</v>
      </c>
    </row>
    <row r="1194" spans="1:13">
      <c r="A1194" t="s">
        <v>1303</v>
      </c>
      <c r="B1194" t="s">
        <v>1317</v>
      </c>
      <c r="C1194" t="s">
        <v>15</v>
      </c>
      <c r="D1194" t="s">
        <v>21</v>
      </c>
      <c r="E1194" t="str">
        <f t="shared" si="1567"/>
        <v>power.opt</v>
      </c>
      <c r="F1194" t="s">
        <v>17</v>
      </c>
      <c r="G1194">
        <v>11.6</v>
      </c>
      <c r="H1194">
        <v>0.05</v>
      </c>
      <c r="I1194" s="1">
        <v>0.57999999999999996</v>
      </c>
      <c r="J1194" t="s">
        <v>8335</v>
      </c>
      <c r="K1194">
        <f t="shared" ref="K1194:K1257" si="1620">SUMIF(E1192:E1205,"tso.full",I1192:I1205)</f>
        <v>5.63</v>
      </c>
      <c r="L1194" t="s">
        <v>8365</v>
      </c>
      <c r="M1194">
        <f t="shared" ref="M1194:M1257" si="1621">K1194/K1202+K1195/K1203+K1196/K1204+K1197/K1205</f>
        <v>51.283418733642776</v>
      </c>
    </row>
    <row r="1195" spans="1:13">
      <c r="A1195" t="s">
        <v>1304</v>
      </c>
      <c r="B1195" t="s">
        <v>1317</v>
      </c>
      <c r="C1195" t="s">
        <v>23</v>
      </c>
      <c r="D1195" t="s">
        <v>16</v>
      </c>
      <c r="E1195" t="str">
        <f t="shared" si="1567"/>
        <v>pso.full</v>
      </c>
      <c r="F1195" t="s">
        <v>17</v>
      </c>
      <c r="G1195">
        <v>182</v>
      </c>
      <c r="H1195">
        <v>0.05</v>
      </c>
      <c r="I1195" s="1">
        <v>9.1</v>
      </c>
      <c r="J1195" t="s">
        <v>8336</v>
      </c>
      <c r="K1195">
        <f t="shared" ref="K1195:K1258" si="1622">SUMIF(E1192:E1205,"pso.full",I1192:I1205)</f>
        <v>9.1</v>
      </c>
      <c r="L1195" t="s">
        <v>8369</v>
      </c>
      <c r="M1195">
        <f t="shared" ref="M1195:M1258" si="1623">K1198/K1202+K1199/K1203+K1200/K1204+K1201/K1205</f>
        <v>3.9529721060015239</v>
      </c>
    </row>
    <row r="1196" spans="1:13">
      <c r="A1196" t="s">
        <v>1305</v>
      </c>
      <c r="B1196" t="s">
        <v>1317</v>
      </c>
      <c r="C1196" t="s">
        <v>23</v>
      </c>
      <c r="D1196" t="s">
        <v>19</v>
      </c>
      <c r="E1196" t="str">
        <f t="shared" si="1567"/>
        <v>pso.oepc</v>
      </c>
      <c r="F1196" t="s">
        <v>17</v>
      </c>
      <c r="G1196">
        <v>11.8</v>
      </c>
      <c r="H1196">
        <v>0.05</v>
      </c>
      <c r="I1196" s="1">
        <v>0.59</v>
      </c>
      <c r="J1196" t="s">
        <v>8353</v>
      </c>
      <c r="K1196">
        <f t="shared" ref="K1196:K1259" si="1624">SUMIF(E1192:E1205,"rmo.full",I1192:I1205)</f>
        <v>5.99</v>
      </c>
    </row>
    <row r="1197" spans="1:13">
      <c r="A1197" t="s">
        <v>1306</v>
      </c>
      <c r="B1197" t="s">
        <v>1317</v>
      </c>
      <c r="C1197" t="s">
        <v>23</v>
      </c>
      <c r="D1197" t="s">
        <v>21</v>
      </c>
      <c r="E1197" t="str">
        <f t="shared" si="1567"/>
        <v>pso.opt</v>
      </c>
      <c r="F1197" t="s">
        <v>17</v>
      </c>
      <c r="G1197">
        <v>11.6</v>
      </c>
      <c r="H1197">
        <v>0.05</v>
      </c>
      <c r="I1197" s="1">
        <v>0.57999999999999996</v>
      </c>
      <c r="J1197" t="s">
        <v>8354</v>
      </c>
      <c r="K1197">
        <f t="shared" ref="K1197:K1260" si="1625">SUMIF(E1192:E1205,"power.full",I1192:I1205)</f>
        <v>14.18</v>
      </c>
      <c r="L1197" t="s">
        <v>26</v>
      </c>
      <c r="M1197">
        <f t="shared" ref="M1197:M1260" si="1626">K1194/K1198</f>
        <v>0.98945518453427062</v>
      </c>
    </row>
    <row r="1198" spans="1:13">
      <c r="A1198" t="s">
        <v>1307</v>
      </c>
      <c r="B1198" t="s">
        <v>1317</v>
      </c>
      <c r="C1198" t="s">
        <v>51</v>
      </c>
      <c r="D1198" t="s">
        <v>16</v>
      </c>
      <c r="E1198" t="str">
        <f t="shared" si="1567"/>
        <v>rmo.full</v>
      </c>
      <c r="F1198" t="s">
        <v>17</v>
      </c>
      <c r="G1198">
        <v>119.8</v>
      </c>
      <c r="H1198">
        <v>0.05</v>
      </c>
      <c r="I1198" s="1">
        <v>5.99</v>
      </c>
      <c r="J1198" t="s">
        <v>8355</v>
      </c>
      <c r="K1198">
        <f t="shared" ref="K1198:K1261" si="1627">SUMIF(E1192:E1205,"tso.oepc",I1192:I1205)</f>
        <v>5.69</v>
      </c>
      <c r="L1198" t="s">
        <v>27</v>
      </c>
      <c r="M1198">
        <f t="shared" si="1626"/>
        <v>15.423728813559322</v>
      </c>
    </row>
    <row r="1199" spans="1:13">
      <c r="A1199" t="s">
        <v>1308</v>
      </c>
      <c r="B1199" t="s">
        <v>1317</v>
      </c>
      <c r="C1199" t="s">
        <v>51</v>
      </c>
      <c r="D1199" t="s">
        <v>19</v>
      </c>
      <c r="E1199" t="str">
        <f t="shared" si="1567"/>
        <v>rmo.oepc</v>
      </c>
      <c r="F1199" t="s">
        <v>17</v>
      </c>
      <c r="G1199">
        <v>11</v>
      </c>
      <c r="H1199">
        <v>0.05</v>
      </c>
      <c r="I1199" s="1">
        <v>0.55000000000000004</v>
      </c>
      <c r="J1199" t="s">
        <v>8356</v>
      </c>
      <c r="K1199">
        <f t="shared" ref="K1199:K1262" si="1628">SUMIF(E1192:E1205,"pso.oepc",I1192:I1205)</f>
        <v>0.59</v>
      </c>
      <c r="L1199" t="s">
        <v>28</v>
      </c>
      <c r="M1199">
        <f t="shared" si="1626"/>
        <v>10.890909090909091</v>
      </c>
    </row>
    <row r="1200" spans="1:13">
      <c r="A1200" t="s">
        <v>1309</v>
      </c>
      <c r="B1200" t="s">
        <v>1317</v>
      </c>
      <c r="C1200" t="s">
        <v>51</v>
      </c>
      <c r="D1200" t="s">
        <v>21</v>
      </c>
      <c r="E1200" t="str">
        <f t="shared" si="1567"/>
        <v>rmo.opt</v>
      </c>
      <c r="F1200" t="s">
        <v>17</v>
      </c>
      <c r="G1200">
        <v>11.8</v>
      </c>
      <c r="H1200">
        <v>0.05</v>
      </c>
      <c r="I1200" s="1">
        <v>0.59</v>
      </c>
      <c r="J1200" t="s">
        <v>8357</v>
      </c>
      <c r="K1200">
        <f t="shared" ref="K1200:K1263" si="1629">SUMIF(E1192:E1205,"rmo.oepc",I1192:I1205)</f>
        <v>0.55000000000000004</v>
      </c>
      <c r="L1200" t="s">
        <v>29</v>
      </c>
      <c r="M1200">
        <f t="shared" si="1626"/>
        <v>24.448275862068968</v>
      </c>
    </row>
    <row r="1201" spans="1:13">
      <c r="A1201" t="s">
        <v>1331</v>
      </c>
      <c r="B1201" t="s">
        <v>1317</v>
      </c>
      <c r="C1201" t="s">
        <v>55</v>
      </c>
      <c r="D1201" t="s">
        <v>56</v>
      </c>
      <c r="E1201" t="str">
        <f t="shared" si="1567"/>
        <v>sc.none</v>
      </c>
      <c r="F1201" t="s">
        <v>24</v>
      </c>
      <c r="I1201" s="1">
        <v>0.05</v>
      </c>
      <c r="J1201" t="s">
        <v>8358</v>
      </c>
      <c r="K1201">
        <f t="shared" ref="K1201:K1264" si="1630">SUMIF(E1192:E1205,"power.oepc",I1192:I1205)</f>
        <v>0.57999999999999996</v>
      </c>
    </row>
    <row r="1202" spans="1:13">
      <c r="A1202" t="s">
        <v>1332</v>
      </c>
      <c r="B1202" t="s">
        <v>1317</v>
      </c>
      <c r="C1202" t="s">
        <v>58</v>
      </c>
      <c r="D1202" t="s">
        <v>59</v>
      </c>
      <c r="E1202" t="str">
        <f t="shared" si="1567"/>
        <v>tso.cav11</v>
      </c>
      <c r="F1202" t="s">
        <v>17</v>
      </c>
      <c r="G1202">
        <v>168.2</v>
      </c>
      <c r="H1202">
        <v>0.05</v>
      </c>
      <c r="I1202" s="1">
        <v>8.41</v>
      </c>
      <c r="J1202" t="s">
        <v>8359</v>
      </c>
      <c r="K1202">
        <f t="shared" ref="K1202:K1265" si="1631">SUMIF(E1192:E1205,"tso.opt",I1192:I1205)</f>
        <v>5.67</v>
      </c>
      <c r="L1202" t="s">
        <v>30</v>
      </c>
      <c r="M1202">
        <f t="shared" ref="M1202:M1265" si="1632">K1194/K1202</f>
        <v>0.99294532627865961</v>
      </c>
    </row>
    <row r="1203" spans="1:13">
      <c r="A1203" t="s">
        <v>1333</v>
      </c>
      <c r="B1203" t="s">
        <v>1317</v>
      </c>
      <c r="C1203" t="s">
        <v>58</v>
      </c>
      <c r="D1203" t="s">
        <v>16</v>
      </c>
      <c r="E1203" t="str">
        <f t="shared" si="1567"/>
        <v>tso.full</v>
      </c>
      <c r="F1203" t="s">
        <v>17</v>
      </c>
      <c r="G1203">
        <v>112.6</v>
      </c>
      <c r="H1203">
        <v>0.05</v>
      </c>
      <c r="I1203" s="1">
        <v>5.63</v>
      </c>
      <c r="J1203" t="s">
        <v>8360</v>
      </c>
      <c r="K1203">
        <f t="shared" ref="K1203:K1266" si="1633">SUMIF(E1192:E1205,"pso.opt",I1192:I1205)</f>
        <v>0.57999999999999996</v>
      </c>
      <c r="L1203" t="s">
        <v>33</v>
      </c>
      <c r="M1203">
        <f t="shared" si="1632"/>
        <v>15.689655172413794</v>
      </c>
    </row>
    <row r="1204" spans="1:13">
      <c r="A1204" t="s">
        <v>1334</v>
      </c>
      <c r="B1204" t="s">
        <v>1317</v>
      </c>
      <c r="C1204" t="s">
        <v>58</v>
      </c>
      <c r="D1204" t="s">
        <v>19</v>
      </c>
      <c r="E1204" t="str">
        <f t="shared" si="1567"/>
        <v>tso.oepc</v>
      </c>
      <c r="F1204" t="s">
        <v>17</v>
      </c>
      <c r="G1204">
        <v>113.8</v>
      </c>
      <c r="H1204">
        <v>0.05</v>
      </c>
      <c r="I1204" s="1">
        <v>5.69</v>
      </c>
      <c r="J1204" t="s">
        <v>8361</v>
      </c>
      <c r="K1204">
        <f t="shared" ref="K1204:K1267" si="1634">SUMIF(E1192:E1205,"rmo.opt",I1192:I1205)</f>
        <v>0.59</v>
      </c>
      <c r="L1204" t="s">
        <v>32</v>
      </c>
      <c r="M1204">
        <f t="shared" si="1632"/>
        <v>10.152542372881356</v>
      </c>
    </row>
    <row r="1205" spans="1:13">
      <c r="A1205" t="s">
        <v>1335</v>
      </c>
      <c r="B1205" t="s">
        <v>1317</v>
      </c>
      <c r="C1205" t="s">
        <v>58</v>
      </c>
      <c r="D1205" t="s">
        <v>21</v>
      </c>
      <c r="E1205" t="str">
        <f t="shared" si="1567"/>
        <v>tso.opt</v>
      </c>
      <c r="F1205" t="s">
        <v>17</v>
      </c>
      <c r="G1205">
        <v>113.4</v>
      </c>
      <c r="H1205">
        <v>0.05</v>
      </c>
      <c r="I1205" s="1">
        <v>5.67</v>
      </c>
      <c r="J1205" t="s">
        <v>8362</v>
      </c>
      <c r="K1205">
        <f t="shared" ref="K1205:K1268" si="1635">SUMIF(E1192:E1205,"power.opt",I1192:I1205)</f>
        <v>0.57999999999999996</v>
      </c>
      <c r="L1205" t="s">
        <v>31</v>
      </c>
      <c r="M1205">
        <f t="shared" si="1632"/>
        <v>24.448275862068968</v>
      </c>
    </row>
    <row r="1206" spans="1:13">
      <c r="A1206" t="s">
        <v>1336</v>
      </c>
      <c r="B1206" t="s">
        <v>1337</v>
      </c>
      <c r="C1206" t="s">
        <v>15</v>
      </c>
      <c r="D1206" t="s">
        <v>16</v>
      </c>
      <c r="E1206" t="str">
        <f t="shared" si="1567"/>
        <v>power.full</v>
      </c>
      <c r="F1206" t="s">
        <v>17</v>
      </c>
      <c r="G1206">
        <v>456.8</v>
      </c>
      <c r="H1206">
        <v>0.05</v>
      </c>
      <c r="I1206" s="1">
        <v>22.84</v>
      </c>
      <c r="L1206" t="s">
        <v>8363</v>
      </c>
      <c r="M1206">
        <f t="shared" ref="M1206:M1269" si="1636">K1207/K1216</f>
        <v>17.736842105263161</v>
      </c>
    </row>
    <row r="1207" spans="1:13">
      <c r="A1207" t="s">
        <v>1338</v>
      </c>
      <c r="B1207" t="s">
        <v>1337</v>
      </c>
      <c r="C1207" t="s">
        <v>15</v>
      </c>
      <c r="D1207" t="s">
        <v>19</v>
      </c>
      <c r="E1207" t="str">
        <f t="shared" si="1567"/>
        <v>power.oepc</v>
      </c>
      <c r="F1207" t="s">
        <v>17</v>
      </c>
      <c r="G1207">
        <v>20.399999999999999</v>
      </c>
      <c r="H1207">
        <v>0.05</v>
      </c>
      <c r="I1207" s="1">
        <v>1.02</v>
      </c>
      <c r="J1207" t="s">
        <v>8333</v>
      </c>
      <c r="K1207">
        <f t="shared" ref="K1207:K1270" si="1637">SUMIF(E1206:E1219,"tso.cav11",I1206:I1219)</f>
        <v>16.850000000000001</v>
      </c>
      <c r="L1207" t="s">
        <v>8364</v>
      </c>
      <c r="M1207">
        <f t="shared" ref="M1207:M1270" si="1638">K1208/K1212+K1209/K1213+K1210/K1214+K1211/K1215</f>
        <v>57.449505763844002</v>
      </c>
    </row>
    <row r="1208" spans="1:13">
      <c r="A1208" t="s">
        <v>1339</v>
      </c>
      <c r="B1208" t="s">
        <v>1337</v>
      </c>
      <c r="C1208" t="s">
        <v>15</v>
      </c>
      <c r="D1208" t="s">
        <v>21</v>
      </c>
      <c r="E1208" t="str">
        <f t="shared" si="1567"/>
        <v>power.opt</v>
      </c>
      <c r="F1208" t="s">
        <v>17</v>
      </c>
      <c r="G1208">
        <v>11.6</v>
      </c>
      <c r="H1208">
        <v>0.05</v>
      </c>
      <c r="I1208" s="1">
        <v>0.57999999999999996</v>
      </c>
      <c r="J1208" t="s">
        <v>8335</v>
      </c>
      <c r="K1208">
        <f t="shared" ref="K1208:K1271" si="1639">SUMIF(E1206:E1219,"tso.full",I1206:I1219)</f>
        <v>6.65</v>
      </c>
      <c r="L1208" t="s">
        <v>8365</v>
      </c>
      <c r="M1208">
        <f t="shared" ref="M1208:M1271" si="1640">K1208/K1216+K1209/K1217+K1210/K1218+K1211/K1219</f>
        <v>91.663580341854058</v>
      </c>
    </row>
    <row r="1209" spans="1:13">
      <c r="A1209" t="s">
        <v>1323</v>
      </c>
      <c r="B1209" t="s">
        <v>1337</v>
      </c>
      <c r="C1209" t="s">
        <v>23</v>
      </c>
      <c r="D1209" t="s">
        <v>16</v>
      </c>
      <c r="E1209" t="str">
        <f t="shared" si="1567"/>
        <v>pso.full</v>
      </c>
      <c r="F1209" t="s">
        <v>17</v>
      </c>
      <c r="G1209">
        <v>234.8</v>
      </c>
      <c r="H1209">
        <v>0.05</v>
      </c>
      <c r="I1209" s="1">
        <v>11.74</v>
      </c>
      <c r="J1209" t="s">
        <v>8336</v>
      </c>
      <c r="K1209">
        <f t="shared" ref="K1209:K1272" si="1641">SUMIF(E1206:E1219,"pso.full",I1206:I1219)</f>
        <v>11.74</v>
      </c>
      <c r="L1209" t="s">
        <v>8369</v>
      </c>
      <c r="M1209">
        <f t="shared" ref="M1209:M1272" si="1642">K1212/K1216+K1213/K1217+K1214/K1218+K1215/K1219</f>
        <v>5.992756877582619</v>
      </c>
    </row>
    <row r="1210" spans="1:13">
      <c r="A1210" t="s">
        <v>1324</v>
      </c>
      <c r="B1210" t="s">
        <v>1337</v>
      </c>
      <c r="C1210" t="s">
        <v>23</v>
      </c>
      <c r="D1210" t="s">
        <v>19</v>
      </c>
      <c r="E1210" t="str">
        <f t="shared" si="1567"/>
        <v>pso.oepc</v>
      </c>
      <c r="F1210" t="s">
        <v>17</v>
      </c>
      <c r="G1210">
        <v>19.2</v>
      </c>
      <c r="H1210">
        <v>0.05</v>
      </c>
      <c r="I1210" s="1">
        <v>0.96</v>
      </c>
      <c r="J1210" t="s">
        <v>8353</v>
      </c>
      <c r="K1210">
        <f t="shared" ref="K1210:K1273" si="1643">SUMIF(E1206:E1219,"rmo.full",I1206:I1219)</f>
        <v>14.47</v>
      </c>
    </row>
    <row r="1211" spans="1:13">
      <c r="A1211" t="s">
        <v>1325</v>
      </c>
      <c r="B1211" t="s">
        <v>1337</v>
      </c>
      <c r="C1211" t="s">
        <v>23</v>
      </c>
      <c r="D1211" t="s">
        <v>21</v>
      </c>
      <c r="E1211" t="str">
        <f t="shared" si="1567"/>
        <v>pso.opt</v>
      </c>
      <c r="F1211" t="s">
        <v>17</v>
      </c>
      <c r="G1211">
        <v>11.8</v>
      </c>
      <c r="H1211">
        <v>0.05</v>
      </c>
      <c r="I1211" s="1">
        <v>0.59</v>
      </c>
      <c r="J1211" t="s">
        <v>8354</v>
      </c>
      <c r="K1211">
        <f t="shared" ref="K1211:K1274" si="1644">SUMIF(E1206:E1219,"power.full",I1206:I1219)</f>
        <v>22.84</v>
      </c>
      <c r="L1211" t="s">
        <v>26</v>
      </c>
      <c r="M1211">
        <f t="shared" ref="M1211:M1274" si="1645">K1208/K1212</f>
        <v>6.9270833333333339</v>
      </c>
    </row>
    <row r="1212" spans="1:13">
      <c r="A1212" t="s">
        <v>1326</v>
      </c>
      <c r="B1212" t="s">
        <v>1337</v>
      </c>
      <c r="C1212" t="s">
        <v>51</v>
      </c>
      <c r="D1212" t="s">
        <v>16</v>
      </c>
      <c r="E1212" t="str">
        <f t="shared" si="1567"/>
        <v>rmo.full</v>
      </c>
      <c r="F1212" t="s">
        <v>17</v>
      </c>
      <c r="G1212">
        <v>289.39999999999998</v>
      </c>
      <c r="H1212">
        <v>0.05</v>
      </c>
      <c r="I1212" s="1">
        <v>14.47</v>
      </c>
      <c r="J1212" t="s">
        <v>8355</v>
      </c>
      <c r="K1212">
        <f t="shared" ref="K1212:K1275" si="1646">SUMIF(E1206:E1219,"tso.oepc",I1206:I1219)</f>
        <v>0.96</v>
      </c>
      <c r="L1212" t="s">
        <v>27</v>
      </c>
      <c r="M1212">
        <f t="shared" si="1645"/>
        <v>12.229166666666668</v>
      </c>
    </row>
    <row r="1213" spans="1:13">
      <c r="A1213" t="s">
        <v>1327</v>
      </c>
      <c r="B1213" t="s">
        <v>1337</v>
      </c>
      <c r="C1213" t="s">
        <v>51</v>
      </c>
      <c r="D1213" t="s">
        <v>19</v>
      </c>
      <c r="E1213" t="str">
        <f t="shared" si="1567"/>
        <v>rmo.oepc</v>
      </c>
      <c r="F1213" t="s">
        <v>17</v>
      </c>
      <c r="G1213">
        <v>18.2</v>
      </c>
      <c r="H1213">
        <v>0.05</v>
      </c>
      <c r="I1213" s="1">
        <v>0.91</v>
      </c>
      <c r="J1213" t="s">
        <v>8356</v>
      </c>
      <c r="K1213">
        <f t="shared" ref="K1213:K1276" si="1647">SUMIF(E1206:E1219,"pso.oepc",I1206:I1219)</f>
        <v>0.96</v>
      </c>
      <c r="L1213" t="s">
        <v>28</v>
      </c>
      <c r="M1213">
        <f t="shared" si="1645"/>
        <v>15.901098901098901</v>
      </c>
    </row>
    <row r="1214" spans="1:13">
      <c r="A1214" t="s">
        <v>1328</v>
      </c>
      <c r="B1214" t="s">
        <v>1337</v>
      </c>
      <c r="C1214" t="s">
        <v>51</v>
      </c>
      <c r="D1214" t="s">
        <v>21</v>
      </c>
      <c r="E1214" t="str">
        <f t="shared" si="1567"/>
        <v>rmo.opt</v>
      </c>
      <c r="F1214" t="s">
        <v>17</v>
      </c>
      <c r="G1214">
        <v>11.4</v>
      </c>
      <c r="H1214">
        <v>0.05</v>
      </c>
      <c r="I1214" s="1">
        <v>0.56999999999999995</v>
      </c>
      <c r="J1214" t="s">
        <v>8357</v>
      </c>
      <c r="K1214">
        <f t="shared" ref="K1214:K1277" si="1648">SUMIF(E1206:E1219,"rmo.oepc",I1206:I1219)</f>
        <v>0.91</v>
      </c>
      <c r="L1214" t="s">
        <v>29</v>
      </c>
      <c r="M1214">
        <f t="shared" si="1645"/>
        <v>22.392156862745097</v>
      </c>
    </row>
    <row r="1215" spans="1:13">
      <c r="A1215" t="s">
        <v>1329</v>
      </c>
      <c r="B1215" t="s">
        <v>1337</v>
      </c>
      <c r="C1215" t="s">
        <v>55</v>
      </c>
      <c r="D1215" t="s">
        <v>56</v>
      </c>
      <c r="E1215" t="str">
        <f t="shared" si="1567"/>
        <v>sc.none</v>
      </c>
      <c r="F1215" t="s">
        <v>24</v>
      </c>
      <c r="I1215" s="1">
        <v>0.05</v>
      </c>
      <c r="J1215" t="s">
        <v>8358</v>
      </c>
      <c r="K1215">
        <f t="shared" ref="K1215:K1278" si="1649">SUMIF(E1206:E1219,"power.oepc",I1206:I1219)</f>
        <v>1.02</v>
      </c>
    </row>
    <row r="1216" spans="1:13">
      <c r="A1216" t="s">
        <v>1330</v>
      </c>
      <c r="B1216" t="s">
        <v>1337</v>
      </c>
      <c r="C1216" t="s">
        <v>58</v>
      </c>
      <c r="D1216" t="s">
        <v>59</v>
      </c>
      <c r="E1216" t="str">
        <f t="shared" si="1567"/>
        <v>tso.cav11</v>
      </c>
      <c r="F1216" t="s">
        <v>17</v>
      </c>
      <c r="G1216">
        <v>337</v>
      </c>
      <c r="H1216">
        <v>0.05</v>
      </c>
      <c r="I1216" s="1">
        <v>16.850000000000001</v>
      </c>
      <c r="J1216" t="s">
        <v>8359</v>
      </c>
      <c r="K1216">
        <f t="shared" ref="K1216:K1279" si="1650">SUMIF(E1206:E1219,"tso.opt",I1206:I1219)</f>
        <v>0.95</v>
      </c>
      <c r="L1216" t="s">
        <v>30</v>
      </c>
      <c r="M1216">
        <f t="shared" ref="M1216:M1279" si="1651">K1208/K1216</f>
        <v>7.0000000000000009</v>
      </c>
    </row>
    <row r="1217" spans="1:13">
      <c r="A1217" t="s">
        <v>1352</v>
      </c>
      <c r="B1217" t="s">
        <v>1337</v>
      </c>
      <c r="C1217" t="s">
        <v>58</v>
      </c>
      <c r="D1217" t="s">
        <v>16</v>
      </c>
      <c r="E1217" t="str">
        <f t="shared" si="1567"/>
        <v>tso.full</v>
      </c>
      <c r="F1217" t="s">
        <v>17</v>
      </c>
      <c r="G1217">
        <v>133</v>
      </c>
      <c r="H1217">
        <v>0.05</v>
      </c>
      <c r="I1217" s="1">
        <v>6.65</v>
      </c>
      <c r="J1217" t="s">
        <v>8360</v>
      </c>
      <c r="K1217">
        <f t="shared" ref="K1217:K1280" si="1652">SUMIF(E1206:E1219,"pso.opt",I1206:I1219)</f>
        <v>0.59</v>
      </c>
      <c r="L1217" t="s">
        <v>33</v>
      </c>
      <c r="M1217">
        <f t="shared" si="1651"/>
        <v>19.898305084745765</v>
      </c>
    </row>
    <row r="1218" spans="1:13">
      <c r="A1218" t="s">
        <v>1353</v>
      </c>
      <c r="B1218" t="s">
        <v>1337</v>
      </c>
      <c r="C1218" t="s">
        <v>58</v>
      </c>
      <c r="D1218" t="s">
        <v>19</v>
      </c>
      <c r="E1218" t="str">
        <f t="shared" si="1567"/>
        <v>tso.oepc</v>
      </c>
      <c r="F1218" t="s">
        <v>17</v>
      </c>
      <c r="G1218">
        <v>19.2</v>
      </c>
      <c r="H1218">
        <v>0.05</v>
      </c>
      <c r="I1218" s="1">
        <v>0.96</v>
      </c>
      <c r="J1218" t="s">
        <v>8361</v>
      </c>
      <c r="K1218">
        <f t="shared" ref="K1218:K1281" si="1653">SUMIF(E1206:E1219,"rmo.opt",I1206:I1219)</f>
        <v>0.56999999999999995</v>
      </c>
      <c r="L1218" t="s">
        <v>32</v>
      </c>
      <c r="M1218">
        <f t="shared" si="1651"/>
        <v>25.385964912280706</v>
      </c>
    </row>
    <row r="1219" spans="1:13">
      <c r="A1219" t="s">
        <v>1354</v>
      </c>
      <c r="B1219" t="s">
        <v>1337</v>
      </c>
      <c r="C1219" t="s">
        <v>58</v>
      </c>
      <c r="D1219" t="s">
        <v>21</v>
      </c>
      <c r="E1219" t="str">
        <f t="shared" ref="E1219:E1282" si="1654">CONCATENATE(C1219,".",D1219)</f>
        <v>tso.opt</v>
      </c>
      <c r="F1219" t="s">
        <v>17</v>
      </c>
      <c r="G1219">
        <v>19</v>
      </c>
      <c r="H1219">
        <v>0.05</v>
      </c>
      <c r="I1219" s="1">
        <v>0.95</v>
      </c>
      <c r="J1219" t="s">
        <v>8362</v>
      </c>
      <c r="K1219">
        <f t="shared" ref="K1219:K1282" si="1655">SUMIF(E1206:E1219,"power.opt",I1206:I1219)</f>
        <v>0.57999999999999996</v>
      </c>
      <c r="L1219" t="s">
        <v>31</v>
      </c>
      <c r="M1219">
        <f t="shared" si="1651"/>
        <v>39.379310344827587</v>
      </c>
    </row>
    <row r="1220" spans="1:13">
      <c r="A1220" t="s">
        <v>1355</v>
      </c>
      <c r="B1220" t="s">
        <v>1356</v>
      </c>
      <c r="C1220" t="s">
        <v>15</v>
      </c>
      <c r="D1220" t="s">
        <v>16</v>
      </c>
      <c r="E1220" t="str">
        <f t="shared" si="1654"/>
        <v>power.full</v>
      </c>
      <c r="F1220" t="s">
        <v>17</v>
      </c>
      <c r="G1220">
        <v>395.5</v>
      </c>
      <c r="H1220">
        <v>0.08</v>
      </c>
      <c r="I1220" s="1">
        <v>31.64</v>
      </c>
      <c r="L1220" t="s">
        <v>8363</v>
      </c>
      <c r="M1220">
        <f t="shared" ref="M1220:M1283" si="1656">K1221/K1230</f>
        <v>10.179775280898877</v>
      </c>
    </row>
    <row r="1221" spans="1:13">
      <c r="A1221" t="s">
        <v>1357</v>
      </c>
      <c r="B1221" t="s">
        <v>1356</v>
      </c>
      <c r="C1221" t="s">
        <v>15</v>
      </c>
      <c r="D1221" t="s">
        <v>19</v>
      </c>
      <c r="E1221" t="str">
        <f t="shared" si="1654"/>
        <v>power.oepc</v>
      </c>
      <c r="F1221" t="s">
        <v>17</v>
      </c>
      <c r="G1221">
        <v>10.625</v>
      </c>
      <c r="H1221">
        <v>0.08</v>
      </c>
      <c r="I1221" s="1">
        <v>0.85</v>
      </c>
      <c r="J1221" t="s">
        <v>8333</v>
      </c>
      <c r="K1221">
        <f t="shared" ref="K1221:K1284" si="1657">SUMIF(E1220:E1233,"tso.cav11",I1220:I1233)</f>
        <v>9.06</v>
      </c>
      <c r="L1221" t="s">
        <v>8364</v>
      </c>
      <c r="M1221">
        <f t="shared" ref="M1221:M1284" si="1658">K1222/K1226+K1223/K1227+K1224/K1228+K1225/K1229</f>
        <v>72.039704200142651</v>
      </c>
    </row>
    <row r="1222" spans="1:13">
      <c r="A1222" t="s">
        <v>1358</v>
      </c>
      <c r="B1222" t="s">
        <v>1356</v>
      </c>
      <c r="C1222" t="s">
        <v>15</v>
      </c>
      <c r="D1222" t="s">
        <v>21</v>
      </c>
      <c r="E1222" t="str">
        <f t="shared" si="1654"/>
        <v>power.opt</v>
      </c>
      <c r="F1222" t="s">
        <v>17</v>
      </c>
      <c r="G1222">
        <v>8.625</v>
      </c>
      <c r="H1222">
        <v>0.08</v>
      </c>
      <c r="I1222" s="1">
        <v>0.69</v>
      </c>
      <c r="J1222" t="s">
        <v>8335</v>
      </c>
      <c r="K1222">
        <f t="shared" ref="K1222:K1285" si="1659">SUMIF(E1220:E1233,"tso.full",I1220:I1233)</f>
        <v>7.04</v>
      </c>
      <c r="L1222" t="s">
        <v>8365</v>
      </c>
      <c r="M1222">
        <f t="shared" ref="M1222:M1285" si="1660">K1222/K1230+K1223/K1231+K1224/K1232+K1225/K1233</f>
        <v>88.790349142567493</v>
      </c>
    </row>
    <row r="1223" spans="1:13">
      <c r="A1223" t="s">
        <v>1321</v>
      </c>
      <c r="B1223" t="s">
        <v>1356</v>
      </c>
      <c r="C1223" t="s">
        <v>23</v>
      </c>
      <c r="D1223" t="s">
        <v>16</v>
      </c>
      <c r="E1223" t="str">
        <f t="shared" si="1654"/>
        <v>pso.full</v>
      </c>
      <c r="F1223" t="s">
        <v>17</v>
      </c>
      <c r="G1223">
        <v>159.5</v>
      </c>
      <c r="H1223">
        <v>0.08</v>
      </c>
      <c r="I1223" s="1">
        <v>12.76</v>
      </c>
      <c r="J1223" t="s">
        <v>8336</v>
      </c>
      <c r="K1223">
        <f t="shared" ref="K1223:K1286" si="1661">SUMIF(E1220:E1233,"pso.full",I1220:I1233)</f>
        <v>12.76</v>
      </c>
      <c r="L1223" t="s">
        <v>8369</v>
      </c>
      <c r="M1223">
        <f t="shared" ref="M1223:M1286" si="1662">K1226/K1230+K1227/K1231+K1228/K1232+K1229/K1233</f>
        <v>4.8512563215148239</v>
      </c>
    </row>
    <row r="1224" spans="1:13">
      <c r="A1224" t="s">
        <v>1322</v>
      </c>
      <c r="B1224" t="s">
        <v>1356</v>
      </c>
      <c r="C1224" t="s">
        <v>23</v>
      </c>
      <c r="D1224" t="s">
        <v>19</v>
      </c>
      <c r="E1224" t="str">
        <f t="shared" si="1654"/>
        <v>pso.oepc</v>
      </c>
      <c r="F1224" t="s">
        <v>17</v>
      </c>
      <c r="G1224">
        <v>11.625</v>
      </c>
      <c r="H1224">
        <v>0.08</v>
      </c>
      <c r="I1224" s="1">
        <v>0.93</v>
      </c>
      <c r="J1224" t="s">
        <v>8353</v>
      </c>
      <c r="K1224">
        <f t="shared" ref="K1224:K1287" si="1663">SUMIF(E1220:E1233,"rmo.full",I1220:I1233)</f>
        <v>12.79</v>
      </c>
    </row>
    <row r="1225" spans="1:13">
      <c r="A1225" t="s">
        <v>1344</v>
      </c>
      <c r="B1225" t="s">
        <v>1356</v>
      </c>
      <c r="C1225" t="s">
        <v>23</v>
      </c>
      <c r="D1225" t="s">
        <v>21</v>
      </c>
      <c r="E1225" t="str">
        <f t="shared" si="1654"/>
        <v>pso.opt</v>
      </c>
      <c r="F1225" t="s">
        <v>17</v>
      </c>
      <c r="G1225">
        <v>8.875</v>
      </c>
      <c r="H1225">
        <v>0.08</v>
      </c>
      <c r="I1225" s="1">
        <v>0.71</v>
      </c>
      <c r="J1225" t="s">
        <v>8354</v>
      </c>
      <c r="K1225">
        <f t="shared" ref="K1225:K1288" si="1664">SUMIF(E1220:E1233,"power.full",I1220:I1233)</f>
        <v>31.64</v>
      </c>
      <c r="L1225" t="s">
        <v>26</v>
      </c>
      <c r="M1225">
        <f t="shared" ref="M1225:M1288" si="1665">K1222/K1226</f>
        <v>7.4893617021276597</v>
      </c>
    </row>
    <row r="1226" spans="1:13">
      <c r="A1226" t="s">
        <v>1345</v>
      </c>
      <c r="B1226" t="s">
        <v>1356</v>
      </c>
      <c r="C1226" t="s">
        <v>51</v>
      </c>
      <c r="D1226" t="s">
        <v>16</v>
      </c>
      <c r="E1226" t="str">
        <f t="shared" si="1654"/>
        <v>rmo.full</v>
      </c>
      <c r="F1226" t="s">
        <v>17</v>
      </c>
      <c r="G1226">
        <v>159.875</v>
      </c>
      <c r="H1226">
        <v>0.08</v>
      </c>
      <c r="I1226" s="1">
        <v>12.79</v>
      </c>
      <c r="J1226" t="s">
        <v>8355</v>
      </c>
      <c r="K1226">
        <f t="shared" ref="K1226:K1289" si="1666">SUMIF(E1220:E1233,"tso.oepc",I1220:I1233)</f>
        <v>0.94</v>
      </c>
      <c r="L1226" t="s">
        <v>27</v>
      </c>
      <c r="M1226">
        <f t="shared" si="1665"/>
        <v>13.72043010752688</v>
      </c>
    </row>
    <row r="1227" spans="1:13">
      <c r="A1227" t="s">
        <v>1346</v>
      </c>
      <c r="B1227" t="s">
        <v>1356</v>
      </c>
      <c r="C1227" t="s">
        <v>51</v>
      </c>
      <c r="D1227" t="s">
        <v>19</v>
      </c>
      <c r="E1227" t="str">
        <f t="shared" si="1654"/>
        <v>rmo.oepc</v>
      </c>
      <c r="F1227" t="s">
        <v>17</v>
      </c>
      <c r="G1227">
        <v>11.75</v>
      </c>
      <c r="H1227">
        <v>0.08</v>
      </c>
      <c r="I1227" s="1">
        <v>0.94</v>
      </c>
      <c r="J1227" t="s">
        <v>8356</v>
      </c>
      <c r="K1227">
        <f t="shared" ref="K1227:K1290" si="1667">SUMIF(E1220:E1233,"pso.oepc",I1220:I1233)</f>
        <v>0.93</v>
      </c>
      <c r="L1227" t="s">
        <v>28</v>
      </c>
      <c r="M1227">
        <f t="shared" si="1665"/>
        <v>13.606382978723405</v>
      </c>
    </row>
    <row r="1228" spans="1:13">
      <c r="A1228" t="s">
        <v>1347</v>
      </c>
      <c r="B1228" t="s">
        <v>1356</v>
      </c>
      <c r="C1228" t="s">
        <v>51</v>
      </c>
      <c r="D1228" t="s">
        <v>21</v>
      </c>
      <c r="E1228" t="str">
        <f t="shared" si="1654"/>
        <v>rmo.opt</v>
      </c>
      <c r="F1228" t="s">
        <v>17</v>
      </c>
      <c r="G1228">
        <v>9.375</v>
      </c>
      <c r="H1228">
        <v>0.08</v>
      </c>
      <c r="I1228" s="1">
        <v>0.75</v>
      </c>
      <c r="J1228" t="s">
        <v>8357</v>
      </c>
      <c r="K1228">
        <f t="shared" ref="K1228:K1291" si="1668">SUMIF(E1220:E1233,"rmo.oepc",I1220:I1233)</f>
        <v>0.94</v>
      </c>
      <c r="L1228" t="s">
        <v>29</v>
      </c>
      <c r="M1228">
        <f t="shared" si="1665"/>
        <v>37.223529411764709</v>
      </c>
    </row>
    <row r="1229" spans="1:13">
      <c r="A1229" t="s">
        <v>1348</v>
      </c>
      <c r="B1229" t="s">
        <v>1356</v>
      </c>
      <c r="C1229" t="s">
        <v>55</v>
      </c>
      <c r="D1229" t="s">
        <v>56</v>
      </c>
      <c r="E1229" t="str">
        <f t="shared" si="1654"/>
        <v>sc.none</v>
      </c>
      <c r="F1229" t="s">
        <v>24</v>
      </c>
      <c r="I1229" s="1">
        <v>0.08</v>
      </c>
      <c r="J1229" t="s">
        <v>8358</v>
      </c>
      <c r="K1229">
        <f t="shared" ref="K1229:K1292" si="1669">SUMIF(E1220:E1233,"power.oepc",I1220:I1233)</f>
        <v>0.85</v>
      </c>
    </row>
    <row r="1230" spans="1:13">
      <c r="A1230" t="s">
        <v>1349</v>
      </c>
      <c r="B1230" t="s">
        <v>1356</v>
      </c>
      <c r="C1230" t="s">
        <v>58</v>
      </c>
      <c r="D1230" t="s">
        <v>59</v>
      </c>
      <c r="E1230" t="str">
        <f t="shared" si="1654"/>
        <v>tso.cav11</v>
      </c>
      <c r="F1230" t="s">
        <v>17</v>
      </c>
      <c r="G1230">
        <v>113.25</v>
      </c>
      <c r="H1230">
        <v>0.08</v>
      </c>
      <c r="I1230" s="1">
        <v>9.06</v>
      </c>
      <c r="J1230" t="s">
        <v>8359</v>
      </c>
      <c r="K1230">
        <f t="shared" ref="K1230:K1293" si="1670">SUMIF(E1220:E1233,"tso.opt",I1220:I1233)</f>
        <v>0.89</v>
      </c>
      <c r="L1230" t="s">
        <v>30</v>
      </c>
      <c r="M1230">
        <f t="shared" ref="M1230:M1293" si="1671">K1222/K1230</f>
        <v>7.9101123595505616</v>
      </c>
    </row>
    <row r="1231" spans="1:13">
      <c r="A1231" t="s">
        <v>1350</v>
      </c>
      <c r="B1231" t="s">
        <v>1356</v>
      </c>
      <c r="C1231" t="s">
        <v>58</v>
      </c>
      <c r="D1231" t="s">
        <v>16</v>
      </c>
      <c r="E1231" t="str">
        <f t="shared" si="1654"/>
        <v>tso.full</v>
      </c>
      <c r="F1231" t="s">
        <v>17</v>
      </c>
      <c r="G1231">
        <v>88</v>
      </c>
      <c r="H1231">
        <v>0.08</v>
      </c>
      <c r="I1231" s="1">
        <v>7.04</v>
      </c>
      <c r="J1231" t="s">
        <v>8360</v>
      </c>
      <c r="K1231">
        <f t="shared" ref="K1231:K1294" si="1672">SUMIF(E1220:E1233,"pso.opt",I1220:I1233)</f>
        <v>0.71</v>
      </c>
      <c r="L1231" t="s">
        <v>33</v>
      </c>
      <c r="M1231">
        <f t="shared" si="1671"/>
        <v>17.971830985915492</v>
      </c>
    </row>
    <row r="1232" spans="1:13">
      <c r="A1232" t="s">
        <v>1351</v>
      </c>
      <c r="B1232" t="s">
        <v>1356</v>
      </c>
      <c r="C1232" t="s">
        <v>58</v>
      </c>
      <c r="D1232" t="s">
        <v>19</v>
      </c>
      <c r="E1232" t="str">
        <f t="shared" si="1654"/>
        <v>tso.oepc</v>
      </c>
      <c r="F1232" t="s">
        <v>17</v>
      </c>
      <c r="G1232">
        <v>11.75</v>
      </c>
      <c r="H1232">
        <v>0.08</v>
      </c>
      <c r="I1232" s="1">
        <v>0.94</v>
      </c>
      <c r="J1232" t="s">
        <v>8361</v>
      </c>
      <c r="K1232">
        <f t="shared" ref="K1232:K1295" si="1673">SUMIF(E1220:E1233,"rmo.opt",I1220:I1233)</f>
        <v>0.75</v>
      </c>
      <c r="L1232" t="s">
        <v>32</v>
      </c>
      <c r="M1232">
        <f t="shared" si="1671"/>
        <v>17.053333333333331</v>
      </c>
    </row>
    <row r="1233" spans="1:13">
      <c r="A1233" t="s">
        <v>1373</v>
      </c>
      <c r="B1233" t="s">
        <v>1356</v>
      </c>
      <c r="C1233" t="s">
        <v>58</v>
      </c>
      <c r="D1233" t="s">
        <v>21</v>
      </c>
      <c r="E1233" t="str">
        <f t="shared" si="1654"/>
        <v>tso.opt</v>
      </c>
      <c r="F1233" t="s">
        <v>17</v>
      </c>
      <c r="G1233">
        <v>11.125</v>
      </c>
      <c r="H1233">
        <v>0.08</v>
      </c>
      <c r="I1233" s="1">
        <v>0.89</v>
      </c>
      <c r="J1233" t="s">
        <v>8362</v>
      </c>
      <c r="K1233">
        <f t="shared" ref="K1233:K1296" si="1674">SUMIF(E1220:E1233,"power.opt",I1220:I1233)</f>
        <v>0.69</v>
      </c>
      <c r="L1233" t="s">
        <v>31</v>
      </c>
      <c r="M1233">
        <f t="shared" si="1671"/>
        <v>45.855072463768117</v>
      </c>
    </row>
    <row r="1234" spans="1:13">
      <c r="A1234" t="s">
        <v>1374</v>
      </c>
      <c r="B1234" t="s">
        <v>1375</v>
      </c>
      <c r="C1234" t="s">
        <v>15</v>
      </c>
      <c r="D1234" t="s">
        <v>16</v>
      </c>
      <c r="E1234" t="str">
        <f t="shared" si="1654"/>
        <v>power.full</v>
      </c>
      <c r="F1234" t="s">
        <v>17</v>
      </c>
      <c r="G1234">
        <v>312.625</v>
      </c>
      <c r="H1234">
        <v>0.08</v>
      </c>
      <c r="I1234" s="1">
        <v>25.01</v>
      </c>
      <c r="L1234" t="s">
        <v>8363</v>
      </c>
      <c r="M1234">
        <f t="shared" ref="M1234:M1297" si="1675">K1235/K1244</f>
        <v>25</v>
      </c>
    </row>
    <row r="1235" spans="1:13">
      <c r="A1235" t="s">
        <v>1376</v>
      </c>
      <c r="B1235" t="s">
        <v>1375</v>
      </c>
      <c r="C1235" t="s">
        <v>15</v>
      </c>
      <c r="D1235" t="s">
        <v>19</v>
      </c>
      <c r="E1235" t="str">
        <f t="shared" si="1654"/>
        <v>power.oepc</v>
      </c>
      <c r="F1235" t="s">
        <v>17</v>
      </c>
      <c r="G1235">
        <v>7.625</v>
      </c>
      <c r="H1235">
        <v>0.08</v>
      </c>
      <c r="I1235" s="1">
        <v>0.61</v>
      </c>
      <c r="J1235" t="s">
        <v>8333</v>
      </c>
      <c r="K1235">
        <f t="shared" ref="K1235:K1298" si="1676">SUMIF(E1234:E1247,"tso.cav11",I1234:I1247)</f>
        <v>15.25</v>
      </c>
      <c r="L1235" t="s">
        <v>8364</v>
      </c>
      <c r="M1235">
        <f t="shared" ref="M1235:M1298" si="1677">K1236/K1240+K1237/K1241+K1238/K1242+K1239/K1243</f>
        <v>99.153225806451616</v>
      </c>
    </row>
    <row r="1236" spans="1:13">
      <c r="A1236" t="s">
        <v>1377</v>
      </c>
      <c r="B1236" t="s">
        <v>1375</v>
      </c>
      <c r="C1236" t="s">
        <v>15</v>
      </c>
      <c r="D1236" t="s">
        <v>21</v>
      </c>
      <c r="E1236" t="str">
        <f t="shared" si="1654"/>
        <v>power.opt</v>
      </c>
      <c r="F1236" t="s">
        <v>17</v>
      </c>
      <c r="G1236">
        <v>8.75</v>
      </c>
      <c r="H1236">
        <v>0.08</v>
      </c>
      <c r="I1236" s="1">
        <v>0.7</v>
      </c>
      <c r="J1236" t="s">
        <v>8335</v>
      </c>
      <c r="K1236">
        <f t="shared" ref="K1236:K1299" si="1678">SUMIF(E1234:E1247,"tso.full",I1234:I1247)</f>
        <v>6.45</v>
      </c>
      <c r="L1236" t="s">
        <v>8365</v>
      </c>
      <c r="M1236">
        <f t="shared" ref="M1236:M1299" si="1679">K1236/K1244+K1237/K1245+K1238/K1246+K1239/K1247</f>
        <v>84.718226114427921</v>
      </c>
    </row>
    <row r="1237" spans="1:13">
      <c r="A1237" t="s">
        <v>1340</v>
      </c>
      <c r="B1237" t="s">
        <v>1375</v>
      </c>
      <c r="C1237" t="s">
        <v>23</v>
      </c>
      <c r="D1237" t="s">
        <v>16</v>
      </c>
      <c r="E1237" t="str">
        <f t="shared" si="1654"/>
        <v>pso.full</v>
      </c>
      <c r="F1237" t="s">
        <v>17</v>
      </c>
      <c r="G1237">
        <v>177</v>
      </c>
      <c r="H1237">
        <v>0.08</v>
      </c>
      <c r="I1237" s="1">
        <v>14.16</v>
      </c>
      <c r="J1237" t="s">
        <v>8336</v>
      </c>
      <c r="K1237">
        <f t="shared" ref="K1237:K1300" si="1680">SUMIF(E1234:E1247,"pso.full",I1234:I1247)</f>
        <v>14.16</v>
      </c>
      <c r="L1237" t="s">
        <v>8369</v>
      </c>
      <c r="M1237">
        <f t="shared" ref="M1237:M1300" si="1681">K1240/K1244+K1241/K1245+K1242/K1246+K1243/K1247</f>
        <v>3.4965857073222577</v>
      </c>
    </row>
    <row r="1238" spans="1:13">
      <c r="A1238" t="s">
        <v>1341</v>
      </c>
      <c r="B1238" t="s">
        <v>1375</v>
      </c>
      <c r="C1238" t="s">
        <v>23</v>
      </c>
      <c r="D1238" t="s">
        <v>19</v>
      </c>
      <c r="E1238" t="str">
        <f t="shared" si="1654"/>
        <v>pso.oepc</v>
      </c>
      <c r="F1238" t="s">
        <v>17</v>
      </c>
      <c r="G1238">
        <v>7.375</v>
      </c>
      <c r="H1238">
        <v>0.08</v>
      </c>
      <c r="I1238" s="1">
        <v>0.59</v>
      </c>
      <c r="J1238" t="s">
        <v>8353</v>
      </c>
      <c r="K1238">
        <f t="shared" ref="K1238:K1301" si="1682">SUMIF(E1234:E1247,"rmo.full",I1234:I1247)</f>
        <v>13.3</v>
      </c>
    </row>
    <row r="1239" spans="1:13">
      <c r="A1239" t="s">
        <v>1342</v>
      </c>
      <c r="B1239" t="s">
        <v>1375</v>
      </c>
      <c r="C1239" t="s">
        <v>23</v>
      </c>
      <c r="D1239" t="s">
        <v>21</v>
      </c>
      <c r="E1239" t="str">
        <f t="shared" si="1654"/>
        <v>pso.opt</v>
      </c>
      <c r="F1239" t="s">
        <v>17</v>
      </c>
      <c r="G1239">
        <v>8.875</v>
      </c>
      <c r="H1239">
        <v>0.08</v>
      </c>
      <c r="I1239" s="1">
        <v>0.71</v>
      </c>
      <c r="J1239" t="s">
        <v>8354</v>
      </c>
      <c r="K1239">
        <f t="shared" ref="K1239:K1302" si="1683">SUMIF(E1234:E1247,"power.full",I1234:I1247)</f>
        <v>25.01</v>
      </c>
      <c r="L1239" t="s">
        <v>26</v>
      </c>
      <c r="M1239">
        <f t="shared" ref="M1239:M1302" si="1684">K1236/K1240</f>
        <v>10.403225806451614</v>
      </c>
    </row>
    <row r="1240" spans="1:13">
      <c r="A1240" t="s">
        <v>1343</v>
      </c>
      <c r="B1240" t="s">
        <v>1375</v>
      </c>
      <c r="C1240" t="s">
        <v>51</v>
      </c>
      <c r="D1240" t="s">
        <v>16</v>
      </c>
      <c r="E1240" t="str">
        <f t="shared" si="1654"/>
        <v>rmo.full</v>
      </c>
      <c r="F1240" t="s">
        <v>17</v>
      </c>
      <c r="G1240">
        <v>166.25</v>
      </c>
      <c r="H1240">
        <v>0.08</v>
      </c>
      <c r="I1240" s="1">
        <v>13.3</v>
      </c>
      <c r="J1240" t="s">
        <v>8355</v>
      </c>
      <c r="K1240">
        <f t="shared" ref="K1240:K1303" si="1685">SUMIF(E1234:E1247,"tso.oepc",I1234:I1247)</f>
        <v>0.62</v>
      </c>
      <c r="L1240" t="s">
        <v>27</v>
      </c>
      <c r="M1240">
        <f t="shared" si="1684"/>
        <v>24</v>
      </c>
    </row>
    <row r="1241" spans="1:13">
      <c r="A1241" t="s">
        <v>1364</v>
      </c>
      <c r="B1241" t="s">
        <v>1375</v>
      </c>
      <c r="C1241" t="s">
        <v>51</v>
      </c>
      <c r="D1241" t="s">
        <v>19</v>
      </c>
      <c r="E1241" t="str">
        <f t="shared" si="1654"/>
        <v>rmo.oepc</v>
      </c>
      <c r="F1241" t="s">
        <v>17</v>
      </c>
      <c r="G1241">
        <v>7</v>
      </c>
      <c r="H1241">
        <v>0.08</v>
      </c>
      <c r="I1241" s="1">
        <v>0.56000000000000005</v>
      </c>
      <c r="J1241" t="s">
        <v>8356</v>
      </c>
      <c r="K1241">
        <f t="shared" ref="K1241:K1304" si="1686">SUMIF(E1234:E1247,"pso.oepc",I1234:I1247)</f>
        <v>0.59</v>
      </c>
      <c r="L1241" t="s">
        <v>28</v>
      </c>
      <c r="M1241">
        <f t="shared" si="1684"/>
        <v>23.75</v>
      </c>
    </row>
    <row r="1242" spans="1:13">
      <c r="A1242" t="s">
        <v>1365</v>
      </c>
      <c r="B1242" t="s">
        <v>1375</v>
      </c>
      <c r="C1242" t="s">
        <v>51</v>
      </c>
      <c r="D1242" t="s">
        <v>21</v>
      </c>
      <c r="E1242" t="str">
        <f t="shared" si="1654"/>
        <v>rmo.opt</v>
      </c>
      <c r="F1242" t="s">
        <v>17</v>
      </c>
      <c r="G1242">
        <v>9</v>
      </c>
      <c r="H1242">
        <v>0.08</v>
      </c>
      <c r="I1242" s="1">
        <v>0.72</v>
      </c>
      <c r="J1242" t="s">
        <v>8357</v>
      </c>
      <c r="K1242">
        <f t="shared" ref="K1242:K1305" si="1687">SUMIF(E1234:E1247,"rmo.oepc",I1234:I1247)</f>
        <v>0.56000000000000005</v>
      </c>
      <c r="L1242" t="s">
        <v>29</v>
      </c>
      <c r="M1242">
        <f t="shared" si="1684"/>
        <v>41</v>
      </c>
    </row>
    <row r="1243" spans="1:13">
      <c r="A1243" t="s">
        <v>1366</v>
      </c>
      <c r="B1243" t="s">
        <v>1375</v>
      </c>
      <c r="C1243" t="s">
        <v>55</v>
      </c>
      <c r="D1243" t="s">
        <v>56</v>
      </c>
      <c r="E1243" t="str">
        <f t="shared" si="1654"/>
        <v>sc.none</v>
      </c>
      <c r="F1243" t="s">
        <v>24</v>
      </c>
      <c r="I1243" s="1">
        <v>0.08</v>
      </c>
      <c r="J1243" t="s">
        <v>8358</v>
      </c>
      <c r="K1243">
        <f t="shared" ref="K1243:K1306" si="1688">SUMIF(E1234:E1247,"power.oepc",I1234:I1247)</f>
        <v>0.61</v>
      </c>
    </row>
    <row r="1244" spans="1:13">
      <c r="A1244" t="s">
        <v>1367</v>
      </c>
      <c r="B1244" t="s">
        <v>1375</v>
      </c>
      <c r="C1244" t="s">
        <v>58</v>
      </c>
      <c r="D1244" t="s">
        <v>59</v>
      </c>
      <c r="E1244" t="str">
        <f t="shared" si="1654"/>
        <v>tso.cav11</v>
      </c>
      <c r="F1244" t="s">
        <v>17</v>
      </c>
      <c r="G1244">
        <v>190.625</v>
      </c>
      <c r="H1244">
        <v>0.08</v>
      </c>
      <c r="I1244" s="1">
        <v>15.25</v>
      </c>
      <c r="J1244" t="s">
        <v>8359</v>
      </c>
      <c r="K1244">
        <f t="shared" ref="K1244:K1307" si="1689">SUMIF(E1234:E1247,"tso.opt",I1234:I1247)</f>
        <v>0.61</v>
      </c>
      <c r="L1244" t="s">
        <v>30</v>
      </c>
      <c r="M1244">
        <f t="shared" ref="M1244:M1307" si="1690">K1236/K1244</f>
        <v>10.573770491803279</v>
      </c>
    </row>
    <row r="1245" spans="1:13">
      <c r="A1245" t="s">
        <v>1368</v>
      </c>
      <c r="B1245" t="s">
        <v>1375</v>
      </c>
      <c r="C1245" t="s">
        <v>58</v>
      </c>
      <c r="D1245" t="s">
        <v>16</v>
      </c>
      <c r="E1245" t="str">
        <f t="shared" si="1654"/>
        <v>tso.full</v>
      </c>
      <c r="F1245" t="s">
        <v>17</v>
      </c>
      <c r="G1245">
        <v>80.625</v>
      </c>
      <c r="H1245">
        <v>0.08</v>
      </c>
      <c r="I1245" s="1">
        <v>6.45</v>
      </c>
      <c r="J1245" t="s">
        <v>8360</v>
      </c>
      <c r="K1245">
        <f t="shared" ref="K1245:K1308" si="1691">SUMIF(E1234:E1247,"pso.opt",I1234:I1247)</f>
        <v>0.71</v>
      </c>
      <c r="L1245" t="s">
        <v>33</v>
      </c>
      <c r="M1245">
        <f t="shared" si="1690"/>
        <v>19.943661971830988</v>
      </c>
    </row>
    <row r="1246" spans="1:13">
      <c r="A1246" t="s">
        <v>1369</v>
      </c>
      <c r="B1246" t="s">
        <v>1375</v>
      </c>
      <c r="C1246" t="s">
        <v>58</v>
      </c>
      <c r="D1246" t="s">
        <v>19</v>
      </c>
      <c r="E1246" t="str">
        <f t="shared" si="1654"/>
        <v>tso.oepc</v>
      </c>
      <c r="F1246" t="s">
        <v>17</v>
      </c>
      <c r="G1246">
        <v>7.75</v>
      </c>
      <c r="H1246">
        <v>0.08</v>
      </c>
      <c r="I1246" s="1">
        <v>0.62</v>
      </c>
      <c r="J1246" t="s">
        <v>8361</v>
      </c>
      <c r="K1246">
        <f t="shared" ref="K1246:K1309" si="1692">SUMIF(E1234:E1247,"rmo.opt",I1234:I1247)</f>
        <v>0.72</v>
      </c>
      <c r="L1246" t="s">
        <v>32</v>
      </c>
      <c r="M1246">
        <f t="shared" si="1690"/>
        <v>18.472222222222225</v>
      </c>
    </row>
    <row r="1247" spans="1:13">
      <c r="A1247" t="s">
        <v>1370</v>
      </c>
      <c r="B1247" t="s">
        <v>1375</v>
      </c>
      <c r="C1247" t="s">
        <v>58</v>
      </c>
      <c r="D1247" t="s">
        <v>21</v>
      </c>
      <c r="E1247" t="str">
        <f t="shared" si="1654"/>
        <v>tso.opt</v>
      </c>
      <c r="F1247" t="s">
        <v>17</v>
      </c>
      <c r="G1247">
        <v>7.625</v>
      </c>
      <c r="H1247">
        <v>0.08</v>
      </c>
      <c r="I1247" s="1">
        <v>0.61</v>
      </c>
      <c r="J1247" t="s">
        <v>8362</v>
      </c>
      <c r="K1247">
        <f t="shared" ref="K1247:K1310" si="1693">SUMIF(E1234:E1247,"power.opt",I1234:I1247)</f>
        <v>0.7</v>
      </c>
      <c r="L1247" t="s">
        <v>31</v>
      </c>
      <c r="M1247">
        <f t="shared" si="1690"/>
        <v>35.728571428571435</v>
      </c>
    </row>
    <row r="1248" spans="1:13">
      <c r="A1248" t="s">
        <v>1371</v>
      </c>
      <c r="B1248" t="s">
        <v>1372</v>
      </c>
      <c r="C1248" t="s">
        <v>15</v>
      </c>
      <c r="D1248" t="s">
        <v>16</v>
      </c>
      <c r="E1248" t="str">
        <f t="shared" si="1654"/>
        <v>power.full</v>
      </c>
      <c r="F1248" t="s">
        <v>17</v>
      </c>
      <c r="G1248">
        <v>409.66666666666703</v>
      </c>
      <c r="H1248">
        <v>0.06</v>
      </c>
      <c r="I1248" s="1">
        <v>24.58</v>
      </c>
      <c r="L1248" t="s">
        <v>8363</v>
      </c>
      <c r="M1248">
        <f t="shared" ref="M1248:M1311" si="1694">K1249/K1258</f>
        <v>132.83333333333334</v>
      </c>
    </row>
    <row r="1249" spans="1:13">
      <c r="A1249" t="s">
        <v>1394</v>
      </c>
      <c r="B1249" t="s">
        <v>1372</v>
      </c>
      <c r="C1249" t="s">
        <v>15</v>
      </c>
      <c r="D1249" t="s">
        <v>19</v>
      </c>
      <c r="E1249" t="str">
        <f t="shared" si="1654"/>
        <v>power.oepc</v>
      </c>
      <c r="F1249" t="s">
        <v>17</v>
      </c>
      <c r="G1249">
        <v>10.1666666666667</v>
      </c>
      <c r="H1249">
        <v>0.06</v>
      </c>
      <c r="I1249" s="1">
        <v>0.61</v>
      </c>
      <c r="J1249" t="s">
        <v>8333</v>
      </c>
      <c r="K1249">
        <f t="shared" ref="K1249:K1312" si="1695">SUMIF(E1248:E1261,"tso.cav11",I1248:I1261)</f>
        <v>7.97</v>
      </c>
      <c r="L1249" t="s">
        <v>8364</v>
      </c>
      <c r="M1249">
        <f t="shared" ref="M1249:M1312" si="1696">K1250/K1254+K1251/K1255+K1252/K1256+K1253/K1257</f>
        <v>68.280139438477477</v>
      </c>
    </row>
    <row r="1250" spans="1:13">
      <c r="A1250" t="s">
        <v>1395</v>
      </c>
      <c r="B1250" t="s">
        <v>1372</v>
      </c>
      <c r="C1250" t="s">
        <v>15</v>
      </c>
      <c r="D1250" t="s">
        <v>21</v>
      </c>
      <c r="E1250" t="str">
        <f t="shared" si="1654"/>
        <v>power.opt</v>
      </c>
      <c r="F1250" t="s">
        <v>17</v>
      </c>
      <c r="G1250">
        <v>11</v>
      </c>
      <c r="H1250">
        <v>0.06</v>
      </c>
      <c r="I1250" s="1">
        <v>0.66</v>
      </c>
      <c r="J1250" t="s">
        <v>8335</v>
      </c>
      <c r="K1250">
        <f t="shared" ref="K1250:K1313" si="1697">SUMIF(E1248:E1261,"tso.full",I1248:I1261)</f>
        <v>0.05</v>
      </c>
      <c r="L1250" t="s">
        <v>8365</v>
      </c>
      <c r="M1250">
        <f t="shared" ref="M1250:M1313" si="1698">K1250/K1258+K1251/K1259+K1252/K1260+K1253/K1261</f>
        <v>60.834378265412738</v>
      </c>
    </row>
    <row r="1251" spans="1:13">
      <c r="A1251" t="s">
        <v>1396</v>
      </c>
      <c r="B1251" t="s">
        <v>1372</v>
      </c>
      <c r="C1251" t="s">
        <v>23</v>
      </c>
      <c r="D1251" t="s">
        <v>16</v>
      </c>
      <c r="E1251" t="str">
        <f t="shared" si="1654"/>
        <v>pso.full</v>
      </c>
      <c r="F1251" t="s">
        <v>17</v>
      </c>
      <c r="G1251">
        <v>73</v>
      </c>
      <c r="H1251">
        <v>0.06</v>
      </c>
      <c r="I1251" s="1">
        <v>4.38</v>
      </c>
      <c r="J1251" t="s">
        <v>8336</v>
      </c>
      <c r="K1251">
        <f t="shared" ref="K1251:K1314" si="1699">SUMIF(E1248:E1261,"pso.full",I1248:I1261)</f>
        <v>4.38</v>
      </c>
      <c r="L1251" t="s">
        <v>8369</v>
      </c>
      <c r="M1251">
        <f t="shared" ref="M1251:M1314" si="1700">K1254/K1258+K1255/K1259+K1256/K1260+K1257/K1261</f>
        <v>3.7001044932079417</v>
      </c>
    </row>
    <row r="1252" spans="1:13">
      <c r="A1252" t="s">
        <v>1359</v>
      </c>
      <c r="B1252" t="s">
        <v>1372</v>
      </c>
      <c r="C1252" t="s">
        <v>23</v>
      </c>
      <c r="D1252" t="s">
        <v>19</v>
      </c>
      <c r="E1252" t="str">
        <f t="shared" si="1654"/>
        <v>pso.oepc</v>
      </c>
      <c r="F1252" t="s">
        <v>17</v>
      </c>
      <c r="G1252">
        <v>9.6666666666666696</v>
      </c>
      <c r="H1252">
        <v>0.06</v>
      </c>
      <c r="I1252" s="1">
        <v>0.57999999999999996</v>
      </c>
      <c r="J1252" t="s">
        <v>8353</v>
      </c>
      <c r="K1252">
        <f t="shared" ref="K1252:K1315" si="1701">SUMIF(E1248:E1261,"rmo.full",I1248:I1261)</f>
        <v>8.82</v>
      </c>
    </row>
    <row r="1253" spans="1:13">
      <c r="A1253" t="s">
        <v>1360</v>
      </c>
      <c r="B1253" t="s">
        <v>1372</v>
      </c>
      <c r="C1253" t="s">
        <v>23</v>
      </c>
      <c r="D1253" t="s">
        <v>21</v>
      </c>
      <c r="E1253" t="str">
        <f t="shared" si="1654"/>
        <v>pso.opt</v>
      </c>
      <c r="F1253" t="s">
        <v>17</v>
      </c>
      <c r="G1253">
        <v>9.6666666666666696</v>
      </c>
      <c r="H1253">
        <v>0.06</v>
      </c>
      <c r="I1253" s="1">
        <v>0.57999999999999996</v>
      </c>
      <c r="J1253" t="s">
        <v>8354</v>
      </c>
      <c r="K1253">
        <f t="shared" ref="K1253:K1316" si="1702">SUMIF(E1248:E1261,"power.full",I1248:I1261)</f>
        <v>24.58</v>
      </c>
      <c r="L1253" t="s">
        <v>26</v>
      </c>
      <c r="M1253">
        <f t="shared" ref="M1253:M1316" si="1703">K1250/K1254</f>
        <v>0.83333333333333337</v>
      </c>
    </row>
    <row r="1254" spans="1:13">
      <c r="A1254" t="s">
        <v>1361</v>
      </c>
      <c r="B1254" t="s">
        <v>1372</v>
      </c>
      <c r="C1254" t="s">
        <v>51</v>
      </c>
      <c r="D1254" t="s">
        <v>16</v>
      </c>
      <c r="E1254" t="str">
        <f t="shared" si="1654"/>
        <v>rmo.full</v>
      </c>
      <c r="F1254" t="s">
        <v>17</v>
      </c>
      <c r="G1254">
        <v>147</v>
      </c>
      <c r="H1254">
        <v>0.06</v>
      </c>
      <c r="I1254" s="1">
        <v>8.82</v>
      </c>
      <c r="J1254" t="s">
        <v>8355</v>
      </c>
      <c r="K1254">
        <f t="shared" ref="K1254:K1317" si="1704">SUMIF(E1248:E1261,"tso.oepc",I1248:I1261)</f>
        <v>0.06</v>
      </c>
      <c r="L1254" t="s">
        <v>27</v>
      </c>
      <c r="M1254">
        <f t="shared" si="1703"/>
        <v>7.5517241379310347</v>
      </c>
    </row>
    <row r="1255" spans="1:13">
      <c r="A1255" t="s">
        <v>1362</v>
      </c>
      <c r="B1255" t="s">
        <v>1372</v>
      </c>
      <c r="C1255" t="s">
        <v>51</v>
      </c>
      <c r="D1255" t="s">
        <v>19</v>
      </c>
      <c r="E1255" t="str">
        <f t="shared" si="1654"/>
        <v>rmo.oepc</v>
      </c>
      <c r="F1255" t="s">
        <v>17</v>
      </c>
      <c r="G1255">
        <v>7.5</v>
      </c>
      <c r="H1255">
        <v>0.06</v>
      </c>
      <c r="I1255" s="1">
        <v>0.45</v>
      </c>
      <c r="J1255" t="s">
        <v>8356</v>
      </c>
      <c r="K1255">
        <f t="shared" ref="K1255:K1318" si="1705">SUMIF(E1248:E1261,"pso.oepc",I1248:I1261)</f>
        <v>0.57999999999999996</v>
      </c>
      <c r="L1255" t="s">
        <v>28</v>
      </c>
      <c r="M1255">
        <f t="shared" si="1703"/>
        <v>19.600000000000001</v>
      </c>
    </row>
    <row r="1256" spans="1:13">
      <c r="A1256" t="s">
        <v>1363</v>
      </c>
      <c r="B1256" t="s">
        <v>1372</v>
      </c>
      <c r="C1256" t="s">
        <v>51</v>
      </c>
      <c r="D1256" t="s">
        <v>21</v>
      </c>
      <c r="E1256" t="str">
        <f t="shared" si="1654"/>
        <v>rmo.opt</v>
      </c>
      <c r="F1256" t="s">
        <v>17</v>
      </c>
      <c r="G1256">
        <v>9.6666666666666696</v>
      </c>
      <c r="H1256">
        <v>0.06</v>
      </c>
      <c r="I1256" s="1">
        <v>0.57999999999999996</v>
      </c>
      <c r="J1256" t="s">
        <v>8357</v>
      </c>
      <c r="K1256">
        <f t="shared" ref="K1256:K1319" si="1706">SUMIF(E1248:E1261,"rmo.oepc",I1248:I1261)</f>
        <v>0.45</v>
      </c>
      <c r="L1256" t="s">
        <v>29</v>
      </c>
      <c r="M1256">
        <f t="shared" si="1703"/>
        <v>40.295081967213115</v>
      </c>
    </row>
    <row r="1257" spans="1:13">
      <c r="A1257" t="s">
        <v>1385</v>
      </c>
      <c r="B1257" t="s">
        <v>1372</v>
      </c>
      <c r="C1257" t="s">
        <v>55</v>
      </c>
      <c r="D1257" t="s">
        <v>56</v>
      </c>
      <c r="E1257" t="str">
        <f t="shared" si="1654"/>
        <v>sc.none</v>
      </c>
      <c r="F1257" t="s">
        <v>24</v>
      </c>
      <c r="I1257" s="1">
        <v>0.06</v>
      </c>
      <c r="J1257" t="s">
        <v>8358</v>
      </c>
      <c r="K1257">
        <f t="shared" ref="K1257:K1320" si="1707">SUMIF(E1248:E1261,"power.oepc",I1248:I1261)</f>
        <v>0.61</v>
      </c>
    </row>
    <row r="1258" spans="1:13">
      <c r="A1258" t="s">
        <v>1386</v>
      </c>
      <c r="B1258" t="s">
        <v>1372</v>
      </c>
      <c r="C1258" t="s">
        <v>58</v>
      </c>
      <c r="D1258" t="s">
        <v>59</v>
      </c>
      <c r="E1258" t="str">
        <f t="shared" si="1654"/>
        <v>tso.cav11</v>
      </c>
      <c r="F1258" t="s">
        <v>17</v>
      </c>
      <c r="G1258">
        <v>132.833333333333</v>
      </c>
      <c r="H1258">
        <v>0.06</v>
      </c>
      <c r="I1258" s="1">
        <v>7.97</v>
      </c>
      <c r="J1258" t="s">
        <v>8359</v>
      </c>
      <c r="K1258">
        <f t="shared" ref="K1258:K1321" si="1708">SUMIF(E1248:E1261,"tso.opt",I1248:I1261)</f>
        <v>0.06</v>
      </c>
      <c r="L1258" t="s">
        <v>30</v>
      </c>
      <c r="M1258">
        <f t="shared" ref="M1258:M1321" si="1709">K1250/K1258</f>
        <v>0.83333333333333337</v>
      </c>
    </row>
    <row r="1259" spans="1:13">
      <c r="A1259" t="s">
        <v>1387</v>
      </c>
      <c r="B1259" t="s">
        <v>1372</v>
      </c>
      <c r="C1259" t="s">
        <v>58</v>
      </c>
      <c r="D1259" t="s">
        <v>16</v>
      </c>
      <c r="E1259" t="str">
        <f t="shared" si="1654"/>
        <v>tso.full</v>
      </c>
      <c r="F1259" t="s">
        <v>24</v>
      </c>
      <c r="G1259">
        <v>0.83333333333333304</v>
      </c>
      <c r="H1259">
        <v>0.06</v>
      </c>
      <c r="I1259" s="1">
        <v>0.05</v>
      </c>
      <c r="J1259" t="s">
        <v>8360</v>
      </c>
      <c r="K1259">
        <f t="shared" ref="K1259:K1322" si="1710">SUMIF(E1248:E1261,"pso.opt",I1248:I1261)</f>
        <v>0.57999999999999996</v>
      </c>
      <c r="L1259" t="s">
        <v>33</v>
      </c>
      <c r="M1259">
        <f t="shared" si="1709"/>
        <v>7.5517241379310347</v>
      </c>
    </row>
    <row r="1260" spans="1:13">
      <c r="A1260" t="s">
        <v>1388</v>
      </c>
      <c r="B1260" t="s">
        <v>1372</v>
      </c>
      <c r="C1260" t="s">
        <v>58</v>
      </c>
      <c r="D1260" t="s">
        <v>19</v>
      </c>
      <c r="E1260" t="str">
        <f t="shared" si="1654"/>
        <v>tso.oepc</v>
      </c>
      <c r="F1260" t="s">
        <v>24</v>
      </c>
      <c r="G1260">
        <v>1</v>
      </c>
      <c r="H1260">
        <v>0.06</v>
      </c>
      <c r="I1260" s="1">
        <v>0.06</v>
      </c>
      <c r="J1260" t="s">
        <v>8361</v>
      </c>
      <c r="K1260">
        <f t="shared" ref="K1260:K1323" si="1711">SUMIF(E1248:E1261,"rmo.opt",I1248:I1261)</f>
        <v>0.57999999999999996</v>
      </c>
      <c r="L1260" t="s">
        <v>32</v>
      </c>
      <c r="M1260">
        <f t="shared" si="1709"/>
        <v>15.206896551724139</v>
      </c>
    </row>
    <row r="1261" spans="1:13">
      <c r="A1261" t="s">
        <v>1389</v>
      </c>
      <c r="B1261" t="s">
        <v>1372</v>
      </c>
      <c r="C1261" t="s">
        <v>58</v>
      </c>
      <c r="D1261" t="s">
        <v>21</v>
      </c>
      <c r="E1261" t="str">
        <f t="shared" si="1654"/>
        <v>tso.opt</v>
      </c>
      <c r="F1261" t="s">
        <v>24</v>
      </c>
      <c r="G1261">
        <v>1</v>
      </c>
      <c r="H1261">
        <v>0.06</v>
      </c>
      <c r="I1261" s="1">
        <v>0.06</v>
      </c>
      <c r="J1261" t="s">
        <v>8362</v>
      </c>
      <c r="K1261">
        <f t="shared" ref="K1261:K1324" si="1712">SUMIF(E1248:E1261,"power.opt",I1248:I1261)</f>
        <v>0.66</v>
      </c>
      <c r="L1261" t="s">
        <v>31</v>
      </c>
      <c r="M1261">
        <f t="shared" si="1709"/>
        <v>37.242424242424235</v>
      </c>
    </row>
    <row r="1262" spans="1:13">
      <c r="A1262" t="s">
        <v>1390</v>
      </c>
      <c r="B1262" t="s">
        <v>1391</v>
      </c>
      <c r="C1262" t="s">
        <v>15</v>
      </c>
      <c r="D1262" t="s">
        <v>16</v>
      </c>
      <c r="E1262" t="str">
        <f t="shared" si="1654"/>
        <v>power.full</v>
      </c>
      <c r="F1262" t="s">
        <v>17</v>
      </c>
      <c r="G1262">
        <v>375</v>
      </c>
      <c r="H1262">
        <v>0.05</v>
      </c>
      <c r="I1262" s="1">
        <v>18.75</v>
      </c>
      <c r="L1262" t="s">
        <v>8363</v>
      </c>
      <c r="M1262">
        <f t="shared" ref="M1262:M1325" si="1713">K1263/K1272</f>
        <v>192</v>
      </c>
    </row>
    <row r="1263" spans="1:13">
      <c r="A1263" t="s">
        <v>1392</v>
      </c>
      <c r="B1263" t="s">
        <v>1391</v>
      </c>
      <c r="C1263" t="s">
        <v>15</v>
      </c>
      <c r="D1263" t="s">
        <v>19</v>
      </c>
      <c r="E1263" t="str">
        <f t="shared" si="1654"/>
        <v>power.oepc</v>
      </c>
      <c r="F1263" t="s">
        <v>17</v>
      </c>
      <c r="G1263">
        <v>13.2</v>
      </c>
      <c r="H1263">
        <v>0.05</v>
      </c>
      <c r="I1263" s="1">
        <v>0.66</v>
      </c>
      <c r="J1263" t="s">
        <v>8333</v>
      </c>
      <c r="K1263">
        <f t="shared" ref="K1263:K1326" si="1714">SUMIF(E1262:E1275,"tso.cav11",I1262:I1275)</f>
        <v>11.52</v>
      </c>
      <c r="L1263" t="s">
        <v>8364</v>
      </c>
      <c r="M1263">
        <f t="shared" ref="M1263:M1326" si="1715">K1264/K1268+K1265/K1269+K1266/K1270+K1267/K1271</f>
        <v>65.651326933935621</v>
      </c>
    </row>
    <row r="1264" spans="1:13">
      <c r="A1264" t="s">
        <v>1393</v>
      </c>
      <c r="B1264" t="s">
        <v>1391</v>
      </c>
      <c r="C1264" t="s">
        <v>15</v>
      </c>
      <c r="D1264" t="s">
        <v>21</v>
      </c>
      <c r="E1264" t="str">
        <f t="shared" si="1654"/>
        <v>power.opt</v>
      </c>
      <c r="F1264" t="s">
        <v>17</v>
      </c>
      <c r="G1264">
        <v>14.2</v>
      </c>
      <c r="H1264">
        <v>0.05</v>
      </c>
      <c r="I1264" s="1">
        <v>0.71</v>
      </c>
      <c r="J1264" t="s">
        <v>8335</v>
      </c>
      <c r="K1264">
        <f t="shared" ref="K1264:K1327" si="1716">SUMIF(E1262:E1275,"tso.full",I1262:I1275)</f>
        <v>0.06</v>
      </c>
      <c r="L1264" t="s">
        <v>8365</v>
      </c>
      <c r="M1264">
        <f t="shared" ref="M1264:M1327" si="1717">K1264/K1272+K1265/K1273+K1266/K1274+K1267/K1275</f>
        <v>50.502568351284175</v>
      </c>
    </row>
    <row r="1265" spans="1:13">
      <c r="A1265" t="s">
        <v>1415</v>
      </c>
      <c r="B1265" t="s">
        <v>1391</v>
      </c>
      <c r="C1265" t="s">
        <v>23</v>
      </c>
      <c r="D1265" t="s">
        <v>16</v>
      </c>
      <c r="E1265" t="str">
        <f t="shared" si="1654"/>
        <v>pso.full</v>
      </c>
      <c r="F1265" t="s">
        <v>17</v>
      </c>
      <c r="G1265">
        <v>130.80000000000001</v>
      </c>
      <c r="H1265">
        <v>0.05</v>
      </c>
      <c r="I1265" s="1">
        <v>6.54</v>
      </c>
      <c r="J1265" t="s">
        <v>8336</v>
      </c>
      <c r="K1265">
        <f t="shared" ref="K1265:K1328" si="1718">SUMIF(E1262:E1275,"pso.full",I1262:I1275)</f>
        <v>6.54</v>
      </c>
      <c r="L1265" t="s">
        <v>8369</v>
      </c>
      <c r="M1265">
        <f t="shared" ref="M1265:M1328" si="1719">K1268/K1272+K1269/K1273+K1270/K1274+K1271/K1275</f>
        <v>3.4589892294946147</v>
      </c>
    </row>
    <row r="1266" spans="1:13">
      <c r="A1266" t="s">
        <v>1378</v>
      </c>
      <c r="B1266" t="s">
        <v>1391</v>
      </c>
      <c r="C1266" t="s">
        <v>23</v>
      </c>
      <c r="D1266" t="s">
        <v>19</v>
      </c>
      <c r="E1266" t="str">
        <f t="shared" si="1654"/>
        <v>pso.oepc</v>
      </c>
      <c r="F1266" t="s">
        <v>17</v>
      </c>
      <c r="G1266">
        <v>16.8</v>
      </c>
      <c r="H1266">
        <v>0.05</v>
      </c>
      <c r="I1266" s="1">
        <v>0.84</v>
      </c>
      <c r="J1266" t="s">
        <v>8353</v>
      </c>
      <c r="K1266">
        <f t="shared" ref="K1266:K1329" si="1720">SUMIF(E1262:E1275,"rmo.full",I1262:I1275)</f>
        <v>13.09</v>
      </c>
    </row>
    <row r="1267" spans="1:13">
      <c r="A1267" t="s">
        <v>1379</v>
      </c>
      <c r="B1267" t="s">
        <v>1391</v>
      </c>
      <c r="C1267" t="s">
        <v>23</v>
      </c>
      <c r="D1267" t="s">
        <v>21</v>
      </c>
      <c r="E1267" t="str">
        <f t="shared" si="1654"/>
        <v>pso.opt</v>
      </c>
      <c r="F1267" t="s">
        <v>17</v>
      </c>
      <c r="G1267">
        <v>17</v>
      </c>
      <c r="H1267">
        <v>0.05</v>
      </c>
      <c r="I1267" s="1">
        <v>0.85</v>
      </c>
      <c r="J1267" t="s">
        <v>8354</v>
      </c>
      <c r="K1267">
        <f t="shared" ref="K1267:K1330" si="1721">SUMIF(E1262:E1275,"power.full",I1262:I1275)</f>
        <v>18.75</v>
      </c>
      <c r="L1267" t="s">
        <v>26</v>
      </c>
      <c r="M1267">
        <f t="shared" ref="M1267:M1330" si="1722">K1264/K1268</f>
        <v>1</v>
      </c>
    </row>
    <row r="1268" spans="1:13">
      <c r="A1268" t="s">
        <v>1380</v>
      </c>
      <c r="B1268" t="s">
        <v>1391</v>
      </c>
      <c r="C1268" t="s">
        <v>51</v>
      </c>
      <c r="D1268" t="s">
        <v>16</v>
      </c>
      <c r="E1268" t="str">
        <f t="shared" si="1654"/>
        <v>rmo.full</v>
      </c>
      <c r="F1268" t="s">
        <v>17</v>
      </c>
      <c r="G1268">
        <v>261.8</v>
      </c>
      <c r="H1268">
        <v>0.05</v>
      </c>
      <c r="I1268" s="1">
        <v>13.09</v>
      </c>
      <c r="J1268" t="s">
        <v>8355</v>
      </c>
      <c r="K1268">
        <f t="shared" ref="K1268:K1331" si="1723">SUMIF(E1262:E1275,"tso.oepc",I1262:I1275)</f>
        <v>0.06</v>
      </c>
      <c r="L1268" t="s">
        <v>27</v>
      </c>
      <c r="M1268">
        <f t="shared" si="1722"/>
        <v>7.7857142857142865</v>
      </c>
    </row>
    <row r="1269" spans="1:13">
      <c r="A1269" t="s">
        <v>1381</v>
      </c>
      <c r="B1269" t="s">
        <v>1391</v>
      </c>
      <c r="C1269" t="s">
        <v>51</v>
      </c>
      <c r="D1269" t="s">
        <v>19</v>
      </c>
      <c r="E1269" t="str">
        <f t="shared" si="1654"/>
        <v>rmo.oepc</v>
      </c>
      <c r="F1269" t="s">
        <v>17</v>
      </c>
      <c r="G1269">
        <v>9.1999999999999993</v>
      </c>
      <c r="H1269">
        <v>0.05</v>
      </c>
      <c r="I1269" s="1">
        <v>0.46</v>
      </c>
      <c r="J1269" t="s">
        <v>8356</v>
      </c>
      <c r="K1269">
        <f t="shared" ref="K1269:K1332" si="1724">SUMIF(E1262:E1275,"pso.oepc",I1262:I1275)</f>
        <v>0.84</v>
      </c>
      <c r="L1269" t="s">
        <v>28</v>
      </c>
      <c r="M1269">
        <f t="shared" si="1722"/>
        <v>28.456521739130434</v>
      </c>
    </row>
    <row r="1270" spans="1:13">
      <c r="A1270" t="s">
        <v>1382</v>
      </c>
      <c r="B1270" t="s">
        <v>1391</v>
      </c>
      <c r="C1270" t="s">
        <v>51</v>
      </c>
      <c r="D1270" t="s">
        <v>21</v>
      </c>
      <c r="E1270" t="str">
        <f t="shared" si="1654"/>
        <v>rmo.opt</v>
      </c>
      <c r="F1270" t="s">
        <v>17</v>
      </c>
      <c r="G1270">
        <v>17</v>
      </c>
      <c r="H1270">
        <v>0.05</v>
      </c>
      <c r="I1270" s="1">
        <v>0.85</v>
      </c>
      <c r="J1270" t="s">
        <v>8357</v>
      </c>
      <c r="K1270">
        <f t="shared" ref="K1270:K1333" si="1725">SUMIF(E1262:E1275,"rmo.oepc",I1262:I1275)</f>
        <v>0.46</v>
      </c>
      <c r="L1270" t="s">
        <v>29</v>
      </c>
      <c r="M1270">
        <f t="shared" si="1722"/>
        <v>28.409090909090907</v>
      </c>
    </row>
    <row r="1271" spans="1:13">
      <c r="A1271" t="s">
        <v>1383</v>
      </c>
      <c r="B1271" t="s">
        <v>1391</v>
      </c>
      <c r="C1271" t="s">
        <v>55</v>
      </c>
      <c r="D1271" t="s">
        <v>56</v>
      </c>
      <c r="E1271" t="str">
        <f t="shared" si="1654"/>
        <v>sc.none</v>
      </c>
      <c r="F1271" t="s">
        <v>24</v>
      </c>
      <c r="I1271" s="1">
        <v>0.05</v>
      </c>
      <c r="J1271" t="s">
        <v>8358</v>
      </c>
      <c r="K1271">
        <f t="shared" ref="K1271:K1334" si="1726">SUMIF(E1262:E1275,"power.oepc",I1262:I1275)</f>
        <v>0.66</v>
      </c>
    </row>
    <row r="1272" spans="1:13">
      <c r="A1272" t="s">
        <v>1384</v>
      </c>
      <c r="B1272" t="s">
        <v>1391</v>
      </c>
      <c r="C1272" t="s">
        <v>58</v>
      </c>
      <c r="D1272" t="s">
        <v>59</v>
      </c>
      <c r="E1272" t="str">
        <f t="shared" si="1654"/>
        <v>tso.cav11</v>
      </c>
      <c r="F1272" t="s">
        <v>17</v>
      </c>
      <c r="G1272">
        <v>230.4</v>
      </c>
      <c r="H1272">
        <v>0.05</v>
      </c>
      <c r="I1272" s="1">
        <v>11.52</v>
      </c>
      <c r="J1272" t="s">
        <v>8359</v>
      </c>
      <c r="K1272">
        <f t="shared" ref="K1272:K1335" si="1727">SUMIF(E1262:E1275,"tso.opt",I1262:I1275)</f>
        <v>0.06</v>
      </c>
      <c r="L1272" t="s">
        <v>30</v>
      </c>
      <c r="M1272">
        <f t="shared" ref="M1272:M1335" si="1728">K1264/K1272</f>
        <v>1</v>
      </c>
    </row>
    <row r="1273" spans="1:13">
      <c r="A1273" t="s">
        <v>1407</v>
      </c>
      <c r="B1273" t="s">
        <v>1391</v>
      </c>
      <c r="C1273" t="s">
        <v>58</v>
      </c>
      <c r="D1273" t="s">
        <v>16</v>
      </c>
      <c r="E1273" t="str">
        <f t="shared" si="1654"/>
        <v>tso.full</v>
      </c>
      <c r="F1273" t="s">
        <v>24</v>
      </c>
      <c r="G1273">
        <v>1.2</v>
      </c>
      <c r="H1273">
        <v>0.05</v>
      </c>
      <c r="I1273" s="1">
        <v>0.06</v>
      </c>
      <c r="J1273" t="s">
        <v>8360</v>
      </c>
      <c r="K1273">
        <f t="shared" ref="K1273:K1336" si="1729">SUMIF(E1262:E1275,"pso.opt",I1262:I1275)</f>
        <v>0.85</v>
      </c>
      <c r="L1273" t="s">
        <v>33</v>
      </c>
      <c r="M1273">
        <f t="shared" si="1728"/>
        <v>7.6941176470588237</v>
      </c>
    </row>
    <row r="1274" spans="1:13">
      <c r="A1274" t="s">
        <v>1408</v>
      </c>
      <c r="B1274" t="s">
        <v>1391</v>
      </c>
      <c r="C1274" t="s">
        <v>58</v>
      </c>
      <c r="D1274" t="s">
        <v>19</v>
      </c>
      <c r="E1274" t="str">
        <f t="shared" si="1654"/>
        <v>tso.oepc</v>
      </c>
      <c r="F1274" t="s">
        <v>24</v>
      </c>
      <c r="G1274">
        <v>1.2</v>
      </c>
      <c r="H1274">
        <v>0.05</v>
      </c>
      <c r="I1274" s="1">
        <v>0.06</v>
      </c>
      <c r="J1274" t="s">
        <v>8361</v>
      </c>
      <c r="K1274">
        <f t="shared" ref="K1274:K1337" si="1730">SUMIF(E1262:E1275,"rmo.opt",I1262:I1275)</f>
        <v>0.85</v>
      </c>
      <c r="L1274" t="s">
        <v>32</v>
      </c>
      <c r="M1274">
        <f t="shared" si="1728"/>
        <v>15.4</v>
      </c>
    </row>
    <row r="1275" spans="1:13">
      <c r="A1275" t="s">
        <v>1409</v>
      </c>
      <c r="B1275" t="s">
        <v>1391</v>
      </c>
      <c r="C1275" t="s">
        <v>58</v>
      </c>
      <c r="D1275" t="s">
        <v>21</v>
      </c>
      <c r="E1275" t="str">
        <f t="shared" si="1654"/>
        <v>tso.opt</v>
      </c>
      <c r="F1275" t="s">
        <v>24</v>
      </c>
      <c r="G1275">
        <v>1.2</v>
      </c>
      <c r="H1275">
        <v>0.05</v>
      </c>
      <c r="I1275" s="1">
        <v>0.06</v>
      </c>
      <c r="J1275" t="s">
        <v>8362</v>
      </c>
      <c r="K1275">
        <f t="shared" ref="K1275:K1338" si="1731">SUMIF(E1262:E1275,"power.opt",I1262:I1275)</f>
        <v>0.71</v>
      </c>
      <c r="L1275" t="s">
        <v>31</v>
      </c>
      <c r="M1275">
        <f t="shared" si="1728"/>
        <v>26.408450704225352</v>
      </c>
    </row>
    <row r="1276" spans="1:13">
      <c r="A1276" t="s">
        <v>1410</v>
      </c>
      <c r="B1276" t="s">
        <v>1411</v>
      </c>
      <c r="C1276" t="s">
        <v>15</v>
      </c>
      <c r="D1276" t="s">
        <v>16</v>
      </c>
      <c r="E1276" t="str">
        <f t="shared" si="1654"/>
        <v>power.full</v>
      </c>
      <c r="F1276" t="s">
        <v>17</v>
      </c>
      <c r="G1276">
        <v>436.27272727272702</v>
      </c>
      <c r="H1276">
        <v>0.11</v>
      </c>
      <c r="I1276" s="1">
        <v>47.99</v>
      </c>
      <c r="L1276" t="s">
        <v>8363</v>
      </c>
      <c r="M1276">
        <f t="shared" ref="M1276:M1339" si="1732">K1277/K1286</f>
        <v>187.81818181818181</v>
      </c>
    </row>
    <row r="1277" spans="1:13">
      <c r="A1277" t="s">
        <v>1412</v>
      </c>
      <c r="B1277" t="s">
        <v>1411</v>
      </c>
      <c r="C1277" t="s">
        <v>15</v>
      </c>
      <c r="D1277" t="s">
        <v>19</v>
      </c>
      <c r="E1277" t="str">
        <f t="shared" si="1654"/>
        <v>power.oepc</v>
      </c>
      <c r="F1277" t="s">
        <v>17</v>
      </c>
      <c r="G1277">
        <v>17.090909090909101</v>
      </c>
      <c r="H1277">
        <v>0.11</v>
      </c>
      <c r="I1277" s="1">
        <v>1.88</v>
      </c>
      <c r="J1277" t="s">
        <v>8333</v>
      </c>
      <c r="K1277">
        <f t="shared" ref="K1277:K1340" si="1733">SUMIF(E1276:E1289,"tso.cav11",I1276:I1289)</f>
        <v>20.66</v>
      </c>
      <c r="L1277" t="s">
        <v>8364</v>
      </c>
      <c r="M1277">
        <f t="shared" ref="M1277:M1340" si="1734">K1278/K1282+K1279/K1283+K1280/K1284+K1281/K1285</f>
        <v>52.485667573039066</v>
      </c>
    </row>
    <row r="1278" spans="1:13">
      <c r="A1278" t="s">
        <v>1413</v>
      </c>
      <c r="B1278" t="s">
        <v>1411</v>
      </c>
      <c r="C1278" t="s">
        <v>15</v>
      </c>
      <c r="D1278" t="s">
        <v>21</v>
      </c>
      <c r="E1278" t="str">
        <f t="shared" si="1654"/>
        <v>power.opt</v>
      </c>
      <c r="F1278" t="s">
        <v>17</v>
      </c>
      <c r="G1278">
        <v>12.090909090909101</v>
      </c>
      <c r="H1278">
        <v>0.11</v>
      </c>
      <c r="I1278" s="1">
        <v>1.33</v>
      </c>
      <c r="J1278" t="s">
        <v>8335</v>
      </c>
      <c r="K1278">
        <f t="shared" ref="K1278:K1341" si="1735">SUMIF(E1276:E1289,"tso.full",I1276:I1289)</f>
        <v>0.1</v>
      </c>
      <c r="L1278" t="s">
        <v>8365</v>
      </c>
      <c r="M1278">
        <f t="shared" ref="M1278:M1341" si="1736">K1278/K1286+K1279/K1287+K1280/K1288+K1281/K1289</f>
        <v>61.805108731424518</v>
      </c>
    </row>
    <row r="1279" spans="1:13">
      <c r="A1279" t="s">
        <v>1414</v>
      </c>
      <c r="B1279" t="s">
        <v>1411</v>
      </c>
      <c r="C1279" t="s">
        <v>23</v>
      </c>
      <c r="D1279" t="s">
        <v>16</v>
      </c>
      <c r="E1279" t="str">
        <f t="shared" si="1654"/>
        <v>pso.full</v>
      </c>
      <c r="F1279" t="s">
        <v>17</v>
      </c>
      <c r="G1279">
        <v>41.090909090909101</v>
      </c>
      <c r="H1279">
        <v>0.11</v>
      </c>
      <c r="I1279" s="1">
        <v>4.5199999999999996</v>
      </c>
      <c r="J1279" t="s">
        <v>8336</v>
      </c>
      <c r="K1279">
        <f t="shared" ref="K1279:K1342" si="1737">SUMIF(E1276:E1289,"pso.full",I1276:I1289)</f>
        <v>4.5199999999999996</v>
      </c>
      <c r="L1279" t="s">
        <v>8369</v>
      </c>
      <c r="M1279">
        <f t="shared" ref="M1279:M1342" si="1738">K1282/K1286+K1283/K1287+K1284/K1288+K1285/K1289</f>
        <v>4.2782916888180047</v>
      </c>
    </row>
    <row r="1280" spans="1:13">
      <c r="A1280" t="s">
        <v>1399</v>
      </c>
      <c r="B1280" t="s">
        <v>1411</v>
      </c>
      <c r="C1280" t="s">
        <v>23</v>
      </c>
      <c r="D1280" t="s">
        <v>19</v>
      </c>
      <c r="E1280" t="str">
        <f t="shared" si="1654"/>
        <v>pso.oepc</v>
      </c>
      <c r="F1280" t="s">
        <v>17</v>
      </c>
      <c r="G1280">
        <v>12.181818181818199</v>
      </c>
      <c r="H1280">
        <v>0.11</v>
      </c>
      <c r="I1280" s="1">
        <v>1.34</v>
      </c>
      <c r="J1280" t="s">
        <v>8353</v>
      </c>
      <c r="K1280">
        <f t="shared" ref="K1280:K1343" si="1739">SUMIF(E1276:E1289,"rmo.full",I1276:I1289)</f>
        <v>28.91</v>
      </c>
    </row>
    <row r="1281" spans="1:13">
      <c r="A1281" t="s">
        <v>1400</v>
      </c>
      <c r="B1281" t="s">
        <v>1411</v>
      </c>
      <c r="C1281" t="s">
        <v>23</v>
      </c>
      <c r="D1281" t="s">
        <v>21</v>
      </c>
      <c r="E1281" t="str">
        <f t="shared" si="1654"/>
        <v>pso.opt</v>
      </c>
      <c r="F1281" t="s">
        <v>17</v>
      </c>
      <c r="G1281">
        <v>12.090909090909101</v>
      </c>
      <c r="H1281">
        <v>0.11</v>
      </c>
      <c r="I1281" s="1">
        <v>1.33</v>
      </c>
      <c r="J1281" t="s">
        <v>8354</v>
      </c>
      <c r="K1281">
        <f t="shared" ref="K1281:K1344" si="1740">SUMIF(E1276:E1289,"power.full",I1276:I1289)</f>
        <v>47.99</v>
      </c>
      <c r="L1281" t="s">
        <v>26</v>
      </c>
      <c r="M1281">
        <f t="shared" ref="M1281:M1344" si="1741">K1278/K1282</f>
        <v>1</v>
      </c>
    </row>
    <row r="1282" spans="1:13">
      <c r="A1282" t="s">
        <v>1401</v>
      </c>
      <c r="B1282" t="s">
        <v>1411</v>
      </c>
      <c r="C1282" t="s">
        <v>51</v>
      </c>
      <c r="D1282" t="s">
        <v>16</v>
      </c>
      <c r="E1282" t="str">
        <f t="shared" si="1654"/>
        <v>rmo.full</v>
      </c>
      <c r="F1282" t="s">
        <v>17</v>
      </c>
      <c r="G1282">
        <v>262.81818181818198</v>
      </c>
      <c r="H1282">
        <v>0.11</v>
      </c>
      <c r="I1282" s="1">
        <v>28.91</v>
      </c>
      <c r="J1282" t="s">
        <v>8355</v>
      </c>
      <c r="K1282">
        <f t="shared" ref="K1282:K1345" si="1742">SUMIF(E1276:E1289,"tso.oepc",I1276:I1289)</f>
        <v>0.1</v>
      </c>
      <c r="L1282" t="s">
        <v>27</v>
      </c>
      <c r="M1282">
        <f t="shared" si="1741"/>
        <v>3.3731343283582085</v>
      </c>
    </row>
    <row r="1283" spans="1:13">
      <c r="A1283" t="s">
        <v>1402</v>
      </c>
      <c r="B1283" t="s">
        <v>1411</v>
      </c>
      <c r="C1283" t="s">
        <v>51</v>
      </c>
      <c r="D1283" t="s">
        <v>19</v>
      </c>
      <c r="E1283" t="str">
        <f t="shared" ref="E1283:E1346" si="1743">CONCATENATE(C1283,".",D1283)</f>
        <v>rmo.oepc</v>
      </c>
      <c r="F1283" t="s">
        <v>17</v>
      </c>
      <c r="G1283">
        <v>11.636363636363599</v>
      </c>
      <c r="H1283">
        <v>0.11</v>
      </c>
      <c r="I1283" s="1">
        <v>1.28</v>
      </c>
      <c r="J1283" t="s">
        <v>8356</v>
      </c>
      <c r="K1283">
        <f t="shared" ref="K1283:K1346" si="1744">SUMIF(E1276:E1289,"pso.oepc",I1276:I1289)</f>
        <v>1.34</v>
      </c>
      <c r="L1283" t="s">
        <v>28</v>
      </c>
      <c r="M1283">
        <f t="shared" si="1741"/>
        <v>22.5859375</v>
      </c>
    </row>
    <row r="1284" spans="1:13">
      <c r="A1284" t="s">
        <v>1403</v>
      </c>
      <c r="B1284" t="s">
        <v>1411</v>
      </c>
      <c r="C1284" t="s">
        <v>51</v>
      </c>
      <c r="D1284" t="s">
        <v>21</v>
      </c>
      <c r="E1284" t="str">
        <f t="shared" si="1743"/>
        <v>rmo.opt</v>
      </c>
      <c r="F1284" t="s">
        <v>17</v>
      </c>
      <c r="G1284">
        <v>12.2727272727273</v>
      </c>
      <c r="H1284">
        <v>0.11</v>
      </c>
      <c r="I1284" s="1">
        <v>1.35</v>
      </c>
      <c r="J1284" t="s">
        <v>8357</v>
      </c>
      <c r="K1284">
        <f t="shared" ref="K1284:K1347" si="1745">SUMIF(E1276:E1289,"rmo.oepc",I1276:I1289)</f>
        <v>1.28</v>
      </c>
      <c r="L1284" t="s">
        <v>29</v>
      </c>
      <c r="M1284">
        <f t="shared" si="1741"/>
        <v>25.526595744680854</v>
      </c>
    </row>
    <row r="1285" spans="1:13">
      <c r="A1285" t="s">
        <v>1404</v>
      </c>
      <c r="B1285" t="s">
        <v>1411</v>
      </c>
      <c r="C1285" t="s">
        <v>55</v>
      </c>
      <c r="D1285" t="s">
        <v>56</v>
      </c>
      <c r="E1285" t="str">
        <f t="shared" si="1743"/>
        <v>sc.none</v>
      </c>
      <c r="F1285" t="s">
        <v>24</v>
      </c>
      <c r="I1285" s="1">
        <v>0.11</v>
      </c>
      <c r="J1285" t="s">
        <v>8358</v>
      </c>
      <c r="K1285">
        <f t="shared" ref="K1285:K1348" si="1746">SUMIF(E1276:E1289,"power.oepc",I1276:I1289)</f>
        <v>1.88</v>
      </c>
    </row>
    <row r="1286" spans="1:13">
      <c r="A1286" t="s">
        <v>1405</v>
      </c>
      <c r="B1286" t="s">
        <v>1411</v>
      </c>
      <c r="C1286" t="s">
        <v>58</v>
      </c>
      <c r="D1286" t="s">
        <v>59</v>
      </c>
      <c r="E1286" t="str">
        <f t="shared" si="1743"/>
        <v>tso.cav11</v>
      </c>
      <c r="F1286" t="s">
        <v>17</v>
      </c>
      <c r="G1286">
        <v>187.81818181818201</v>
      </c>
      <c r="H1286">
        <v>0.11</v>
      </c>
      <c r="I1286" s="1">
        <v>20.66</v>
      </c>
      <c r="J1286" t="s">
        <v>8359</v>
      </c>
      <c r="K1286">
        <f t="shared" ref="K1286:K1349" si="1747">SUMIF(E1276:E1289,"tso.opt",I1276:I1289)</f>
        <v>0.11</v>
      </c>
      <c r="L1286" t="s">
        <v>30</v>
      </c>
      <c r="M1286">
        <f t="shared" ref="M1286:M1349" si="1748">K1278/K1286</f>
        <v>0.90909090909090917</v>
      </c>
    </row>
    <row r="1287" spans="1:13">
      <c r="A1287" t="s">
        <v>1406</v>
      </c>
      <c r="B1287" t="s">
        <v>1411</v>
      </c>
      <c r="C1287" t="s">
        <v>58</v>
      </c>
      <c r="D1287" t="s">
        <v>16</v>
      </c>
      <c r="E1287" t="str">
        <f t="shared" si="1743"/>
        <v>tso.full</v>
      </c>
      <c r="F1287" t="s">
        <v>24</v>
      </c>
      <c r="G1287">
        <v>0.90909090909090895</v>
      </c>
      <c r="H1287">
        <v>0.11</v>
      </c>
      <c r="I1287" s="1">
        <v>0.1</v>
      </c>
      <c r="J1287" t="s">
        <v>8360</v>
      </c>
      <c r="K1287">
        <f t="shared" ref="K1287:K1350" si="1749">SUMIF(E1276:E1289,"pso.opt",I1276:I1289)</f>
        <v>1.33</v>
      </c>
      <c r="L1287" t="s">
        <v>33</v>
      </c>
      <c r="M1287">
        <f t="shared" si="1748"/>
        <v>3.3984962406015033</v>
      </c>
    </row>
    <row r="1288" spans="1:13">
      <c r="A1288" t="s">
        <v>1428</v>
      </c>
      <c r="B1288" t="s">
        <v>1411</v>
      </c>
      <c r="C1288" t="s">
        <v>58</v>
      </c>
      <c r="D1288" t="s">
        <v>19</v>
      </c>
      <c r="E1288" t="str">
        <f t="shared" si="1743"/>
        <v>tso.oepc</v>
      </c>
      <c r="F1288" t="s">
        <v>24</v>
      </c>
      <c r="G1288">
        <v>0.90909090909090895</v>
      </c>
      <c r="H1288">
        <v>0.11</v>
      </c>
      <c r="I1288" s="1">
        <v>0.1</v>
      </c>
      <c r="J1288" t="s">
        <v>8361</v>
      </c>
      <c r="K1288">
        <f t="shared" ref="K1288:K1351" si="1750">SUMIF(E1276:E1289,"rmo.opt",I1276:I1289)</f>
        <v>1.35</v>
      </c>
      <c r="L1288" t="s">
        <v>32</v>
      </c>
      <c r="M1288">
        <f t="shared" si="1748"/>
        <v>21.414814814814815</v>
      </c>
    </row>
    <row r="1289" spans="1:13">
      <c r="A1289" t="s">
        <v>1429</v>
      </c>
      <c r="B1289" t="s">
        <v>1411</v>
      </c>
      <c r="C1289" t="s">
        <v>58</v>
      </c>
      <c r="D1289" t="s">
        <v>21</v>
      </c>
      <c r="E1289" t="str">
        <f t="shared" si="1743"/>
        <v>tso.opt</v>
      </c>
      <c r="F1289" t="s">
        <v>24</v>
      </c>
      <c r="G1289">
        <v>1</v>
      </c>
      <c r="H1289">
        <v>0.11</v>
      </c>
      <c r="I1289" s="1">
        <v>0.11</v>
      </c>
      <c r="J1289" t="s">
        <v>8362</v>
      </c>
      <c r="K1289">
        <f t="shared" ref="K1289:K1352" si="1751">SUMIF(E1276:E1289,"power.opt",I1276:I1289)</f>
        <v>1.33</v>
      </c>
      <c r="L1289" t="s">
        <v>31</v>
      </c>
      <c r="M1289">
        <f t="shared" si="1748"/>
        <v>36.082706766917291</v>
      </c>
    </row>
    <row r="1290" spans="1:13">
      <c r="A1290" t="s">
        <v>1430</v>
      </c>
      <c r="B1290" t="s">
        <v>1431</v>
      </c>
      <c r="C1290" t="s">
        <v>15</v>
      </c>
      <c r="D1290" t="s">
        <v>16</v>
      </c>
      <c r="E1290" t="str">
        <f t="shared" si="1743"/>
        <v>power.full</v>
      </c>
      <c r="F1290" t="s">
        <v>17</v>
      </c>
      <c r="G1290">
        <v>287.60000000000002</v>
      </c>
      <c r="H1290">
        <v>0.05</v>
      </c>
      <c r="I1290" s="1">
        <v>14.38</v>
      </c>
      <c r="L1290" t="s">
        <v>8363</v>
      </c>
      <c r="M1290">
        <f t="shared" ref="M1290:M1353" si="1752">K1291/K1300</f>
        <v>184.4</v>
      </c>
    </row>
    <row r="1291" spans="1:13">
      <c r="A1291" t="s">
        <v>1432</v>
      </c>
      <c r="B1291" t="s">
        <v>1431</v>
      </c>
      <c r="C1291" t="s">
        <v>15</v>
      </c>
      <c r="D1291" t="s">
        <v>19</v>
      </c>
      <c r="E1291" t="str">
        <f t="shared" si="1743"/>
        <v>power.oepc</v>
      </c>
      <c r="F1291" t="s">
        <v>17</v>
      </c>
      <c r="G1291">
        <v>10.199999999999999</v>
      </c>
      <c r="H1291">
        <v>0.05</v>
      </c>
      <c r="I1291" s="1">
        <v>0.51</v>
      </c>
      <c r="J1291" t="s">
        <v>8333</v>
      </c>
      <c r="K1291">
        <f t="shared" ref="K1291:K1354" si="1753">SUMIF(E1290:E1303,"tso.cav11",I1290:I1303)</f>
        <v>9.2200000000000006</v>
      </c>
      <c r="L1291" t="s">
        <v>8364</v>
      </c>
      <c r="M1291">
        <f t="shared" ref="M1291:M1354" si="1754">K1292/K1296+K1293/K1297+K1294/K1298+K1295/K1299</f>
        <v>54.546621909633416</v>
      </c>
    </row>
    <row r="1292" spans="1:13">
      <c r="A1292" t="s">
        <v>1433</v>
      </c>
      <c r="B1292" t="s">
        <v>1431</v>
      </c>
      <c r="C1292" t="s">
        <v>15</v>
      </c>
      <c r="D1292" t="s">
        <v>21</v>
      </c>
      <c r="E1292" t="str">
        <f t="shared" si="1743"/>
        <v>power.opt</v>
      </c>
      <c r="F1292" t="s">
        <v>17</v>
      </c>
      <c r="G1292">
        <v>10.199999999999999</v>
      </c>
      <c r="H1292">
        <v>0.05</v>
      </c>
      <c r="I1292" s="1">
        <v>0.51</v>
      </c>
      <c r="J1292" t="s">
        <v>8335</v>
      </c>
      <c r="K1292">
        <f t="shared" ref="K1292:K1355" si="1755">SUMIF(E1290:E1303,"tso.full",I1290:I1303)</f>
        <v>0.05</v>
      </c>
      <c r="L1292" t="s">
        <v>8365</v>
      </c>
      <c r="M1292">
        <f t="shared" ref="M1292:M1355" si="1756">K1292/K1300+K1293/K1301+K1294/K1302+K1295/K1303</f>
        <v>53.02440976390556</v>
      </c>
    </row>
    <row r="1293" spans="1:13">
      <c r="A1293" t="s">
        <v>1434</v>
      </c>
      <c r="B1293" t="s">
        <v>1431</v>
      </c>
      <c r="C1293" t="s">
        <v>23</v>
      </c>
      <c r="D1293" t="s">
        <v>16</v>
      </c>
      <c r="E1293" t="str">
        <f t="shared" si="1743"/>
        <v>pso.full</v>
      </c>
      <c r="F1293" t="s">
        <v>17</v>
      </c>
      <c r="G1293">
        <v>118.8</v>
      </c>
      <c r="H1293">
        <v>0.05</v>
      </c>
      <c r="I1293" s="1">
        <v>5.94</v>
      </c>
      <c r="J1293" t="s">
        <v>8336</v>
      </c>
      <c r="K1293">
        <f t="shared" ref="K1293:K1356" si="1757">SUMIF(E1290:E1303,"pso.full",I1290:I1303)</f>
        <v>5.94</v>
      </c>
      <c r="L1293" t="s">
        <v>8369</v>
      </c>
      <c r="M1293">
        <f t="shared" ref="M1293:M1356" si="1758">K1296/K1300+K1297/K1301+K1298/K1302+K1299/K1303</f>
        <v>3.8799519807923168</v>
      </c>
    </row>
    <row r="1294" spans="1:13">
      <c r="A1294" t="s">
        <v>1397</v>
      </c>
      <c r="B1294" t="s">
        <v>1431</v>
      </c>
      <c r="C1294" t="s">
        <v>23</v>
      </c>
      <c r="D1294" t="s">
        <v>19</v>
      </c>
      <c r="E1294" t="str">
        <f t="shared" si="1743"/>
        <v>pso.oepc</v>
      </c>
      <c r="F1294" t="s">
        <v>17</v>
      </c>
      <c r="G1294">
        <v>9.1999999999999993</v>
      </c>
      <c r="H1294">
        <v>0.05</v>
      </c>
      <c r="I1294" s="1">
        <v>0.46</v>
      </c>
      <c r="J1294" t="s">
        <v>8353</v>
      </c>
      <c r="K1294">
        <f t="shared" ref="K1294:K1357" si="1759">SUMIF(E1290:E1303,"rmo.full",I1290:I1303)</f>
        <v>5.97</v>
      </c>
    </row>
    <row r="1295" spans="1:13">
      <c r="A1295" t="s">
        <v>1398</v>
      </c>
      <c r="B1295" t="s">
        <v>1431</v>
      </c>
      <c r="C1295" t="s">
        <v>23</v>
      </c>
      <c r="D1295" t="s">
        <v>21</v>
      </c>
      <c r="E1295" t="str">
        <f t="shared" si="1743"/>
        <v>pso.opt</v>
      </c>
      <c r="F1295" t="s">
        <v>17</v>
      </c>
      <c r="G1295">
        <v>9.8000000000000007</v>
      </c>
      <c r="H1295">
        <v>0.05</v>
      </c>
      <c r="I1295" s="1">
        <v>0.49</v>
      </c>
      <c r="J1295" t="s">
        <v>8354</v>
      </c>
      <c r="K1295">
        <f t="shared" ref="K1295:K1358" si="1760">SUMIF(E1290:E1303,"power.full",I1290:I1303)</f>
        <v>14.38</v>
      </c>
      <c r="L1295" t="s">
        <v>26</v>
      </c>
      <c r="M1295">
        <f t="shared" ref="M1295:M1358" si="1761">K1292/K1296</f>
        <v>1</v>
      </c>
    </row>
    <row r="1296" spans="1:13">
      <c r="A1296" t="s">
        <v>1420</v>
      </c>
      <c r="B1296" t="s">
        <v>1431</v>
      </c>
      <c r="C1296" t="s">
        <v>51</v>
      </c>
      <c r="D1296" t="s">
        <v>16</v>
      </c>
      <c r="E1296" t="str">
        <f t="shared" si="1743"/>
        <v>rmo.full</v>
      </c>
      <c r="F1296" t="s">
        <v>17</v>
      </c>
      <c r="G1296">
        <v>119.4</v>
      </c>
      <c r="H1296">
        <v>0.05</v>
      </c>
      <c r="I1296" s="1">
        <v>5.97</v>
      </c>
      <c r="J1296" t="s">
        <v>8355</v>
      </c>
      <c r="K1296">
        <f t="shared" ref="K1296:K1359" si="1762">SUMIF(E1290:E1303,"tso.oepc",I1290:I1303)</f>
        <v>0.05</v>
      </c>
      <c r="L1296" t="s">
        <v>27</v>
      </c>
      <c r="M1296">
        <f t="shared" si="1761"/>
        <v>12.913043478260869</v>
      </c>
    </row>
    <row r="1297" spans="1:13">
      <c r="A1297" t="s">
        <v>1421</v>
      </c>
      <c r="B1297" t="s">
        <v>1431</v>
      </c>
      <c r="C1297" t="s">
        <v>51</v>
      </c>
      <c r="D1297" t="s">
        <v>19</v>
      </c>
      <c r="E1297" t="str">
        <f t="shared" si="1743"/>
        <v>rmo.oepc</v>
      </c>
      <c r="F1297" t="s">
        <v>17</v>
      </c>
      <c r="G1297">
        <v>9.6</v>
      </c>
      <c r="H1297">
        <v>0.05</v>
      </c>
      <c r="I1297" s="1">
        <v>0.48</v>
      </c>
      <c r="J1297" t="s">
        <v>8356</v>
      </c>
      <c r="K1297">
        <f t="shared" ref="K1297:K1360" si="1763">SUMIF(E1290:E1303,"pso.oepc",I1290:I1303)</f>
        <v>0.46</v>
      </c>
      <c r="L1297" t="s">
        <v>28</v>
      </c>
      <c r="M1297">
        <f t="shared" si="1761"/>
        <v>12.4375</v>
      </c>
    </row>
    <row r="1298" spans="1:13">
      <c r="A1298" t="s">
        <v>1422</v>
      </c>
      <c r="B1298" t="s">
        <v>1431</v>
      </c>
      <c r="C1298" t="s">
        <v>51</v>
      </c>
      <c r="D1298" t="s">
        <v>21</v>
      </c>
      <c r="E1298" t="str">
        <f t="shared" si="1743"/>
        <v>rmo.opt</v>
      </c>
      <c r="F1298" t="s">
        <v>17</v>
      </c>
      <c r="G1298">
        <v>10.199999999999999</v>
      </c>
      <c r="H1298">
        <v>0.05</v>
      </c>
      <c r="I1298" s="1">
        <v>0.51</v>
      </c>
      <c r="J1298" t="s">
        <v>8357</v>
      </c>
      <c r="K1298">
        <f t="shared" ref="K1298:K1361" si="1764">SUMIF(E1290:E1303,"rmo.oepc",I1290:I1303)</f>
        <v>0.48</v>
      </c>
      <c r="L1298" t="s">
        <v>29</v>
      </c>
      <c r="M1298">
        <f t="shared" si="1761"/>
        <v>28.196078431372548</v>
      </c>
    </row>
    <row r="1299" spans="1:13">
      <c r="A1299" t="s">
        <v>1423</v>
      </c>
      <c r="B1299" t="s">
        <v>1431</v>
      </c>
      <c r="C1299" t="s">
        <v>55</v>
      </c>
      <c r="D1299" t="s">
        <v>56</v>
      </c>
      <c r="E1299" t="str">
        <f t="shared" si="1743"/>
        <v>sc.none</v>
      </c>
      <c r="F1299" t="s">
        <v>24</v>
      </c>
      <c r="I1299" s="1">
        <v>0.05</v>
      </c>
      <c r="J1299" t="s">
        <v>8358</v>
      </c>
      <c r="K1299">
        <f t="shared" ref="K1299:K1362" si="1765">SUMIF(E1290:E1303,"power.oepc",I1290:I1303)</f>
        <v>0.51</v>
      </c>
    </row>
    <row r="1300" spans="1:13">
      <c r="A1300" t="s">
        <v>1424</v>
      </c>
      <c r="B1300" t="s">
        <v>1431</v>
      </c>
      <c r="C1300" t="s">
        <v>58</v>
      </c>
      <c r="D1300" t="s">
        <v>59</v>
      </c>
      <c r="E1300" t="str">
        <f t="shared" si="1743"/>
        <v>tso.cav11</v>
      </c>
      <c r="F1300" t="s">
        <v>17</v>
      </c>
      <c r="G1300">
        <v>184.4</v>
      </c>
      <c r="H1300">
        <v>0.05</v>
      </c>
      <c r="I1300" s="1">
        <v>9.2200000000000006</v>
      </c>
      <c r="J1300" t="s">
        <v>8359</v>
      </c>
      <c r="K1300">
        <f t="shared" ref="K1300:K1363" si="1766">SUMIF(E1290:E1303,"tso.opt",I1290:I1303)</f>
        <v>0.05</v>
      </c>
      <c r="L1300" t="s">
        <v>30</v>
      </c>
      <c r="M1300">
        <f t="shared" ref="M1300:M1363" si="1767">K1292/K1300</f>
        <v>1</v>
      </c>
    </row>
    <row r="1301" spans="1:13">
      <c r="A1301" t="s">
        <v>1425</v>
      </c>
      <c r="B1301" t="s">
        <v>1431</v>
      </c>
      <c r="C1301" t="s">
        <v>58</v>
      </c>
      <c r="D1301" t="s">
        <v>16</v>
      </c>
      <c r="E1301" t="str">
        <f t="shared" si="1743"/>
        <v>tso.full</v>
      </c>
      <c r="F1301" t="s">
        <v>24</v>
      </c>
      <c r="G1301">
        <v>1</v>
      </c>
      <c r="H1301">
        <v>0.05</v>
      </c>
      <c r="I1301" s="1">
        <v>0.05</v>
      </c>
      <c r="J1301" t="s">
        <v>8360</v>
      </c>
      <c r="K1301">
        <f t="shared" ref="K1301:K1364" si="1768">SUMIF(E1290:E1303,"pso.opt",I1290:I1303)</f>
        <v>0.49</v>
      </c>
      <c r="L1301" t="s">
        <v>33</v>
      </c>
      <c r="M1301">
        <f t="shared" si="1767"/>
        <v>12.122448979591837</v>
      </c>
    </row>
    <row r="1302" spans="1:13">
      <c r="A1302" t="s">
        <v>1426</v>
      </c>
      <c r="B1302" t="s">
        <v>1431</v>
      </c>
      <c r="C1302" t="s">
        <v>58</v>
      </c>
      <c r="D1302" t="s">
        <v>19</v>
      </c>
      <c r="E1302" t="str">
        <f t="shared" si="1743"/>
        <v>tso.oepc</v>
      </c>
      <c r="F1302" t="s">
        <v>24</v>
      </c>
      <c r="G1302">
        <v>1</v>
      </c>
      <c r="H1302">
        <v>0.05</v>
      </c>
      <c r="I1302" s="1">
        <v>0.05</v>
      </c>
      <c r="J1302" t="s">
        <v>8361</v>
      </c>
      <c r="K1302">
        <f t="shared" ref="K1302:K1365" si="1769">SUMIF(E1290:E1303,"rmo.opt",I1290:I1303)</f>
        <v>0.51</v>
      </c>
      <c r="L1302" t="s">
        <v>32</v>
      </c>
      <c r="M1302">
        <f t="shared" si="1767"/>
        <v>11.705882352941176</v>
      </c>
    </row>
    <row r="1303" spans="1:13">
      <c r="A1303" t="s">
        <v>1427</v>
      </c>
      <c r="B1303" t="s">
        <v>1431</v>
      </c>
      <c r="C1303" t="s">
        <v>58</v>
      </c>
      <c r="D1303" t="s">
        <v>21</v>
      </c>
      <c r="E1303" t="str">
        <f t="shared" si="1743"/>
        <v>tso.opt</v>
      </c>
      <c r="F1303" t="s">
        <v>24</v>
      </c>
      <c r="G1303">
        <v>1</v>
      </c>
      <c r="H1303">
        <v>0.05</v>
      </c>
      <c r="I1303" s="1">
        <v>0.05</v>
      </c>
      <c r="J1303" t="s">
        <v>8362</v>
      </c>
      <c r="K1303">
        <f t="shared" ref="K1303:K1366" si="1770">SUMIF(E1290:E1303,"power.opt",I1290:I1303)</f>
        <v>0.51</v>
      </c>
      <c r="L1303" t="s">
        <v>31</v>
      </c>
      <c r="M1303">
        <f t="shared" si="1767"/>
        <v>28.196078431372548</v>
      </c>
    </row>
    <row r="1304" spans="1:13">
      <c r="A1304" t="s">
        <v>1449</v>
      </c>
      <c r="B1304" t="s">
        <v>1450</v>
      </c>
      <c r="C1304" t="s">
        <v>15</v>
      </c>
      <c r="D1304" t="s">
        <v>16</v>
      </c>
      <c r="E1304" t="str">
        <f t="shared" si="1743"/>
        <v>power.full</v>
      </c>
      <c r="F1304" t="s">
        <v>17</v>
      </c>
      <c r="G1304">
        <v>425.2</v>
      </c>
      <c r="H1304">
        <v>0.05</v>
      </c>
      <c r="I1304" s="1">
        <v>21.26</v>
      </c>
      <c r="L1304" t="s">
        <v>8363</v>
      </c>
      <c r="M1304">
        <f t="shared" ref="M1304:M1367" si="1771">K1305/K1314</f>
        <v>187.2</v>
      </c>
    </row>
    <row r="1305" spans="1:13">
      <c r="A1305" t="s">
        <v>1451</v>
      </c>
      <c r="B1305" t="s">
        <v>1450</v>
      </c>
      <c r="C1305" t="s">
        <v>15</v>
      </c>
      <c r="D1305" t="s">
        <v>19</v>
      </c>
      <c r="E1305" t="str">
        <f t="shared" si="1743"/>
        <v>power.oepc</v>
      </c>
      <c r="F1305" t="s">
        <v>17</v>
      </c>
      <c r="G1305">
        <v>12</v>
      </c>
      <c r="H1305">
        <v>0.05</v>
      </c>
      <c r="I1305" s="1">
        <v>0.6</v>
      </c>
      <c r="J1305" t="s">
        <v>8333</v>
      </c>
      <c r="K1305">
        <f t="shared" ref="K1305:K1368" si="1772">SUMIF(E1304:E1317,"tso.cav11",I1304:I1317)</f>
        <v>9.36</v>
      </c>
      <c r="L1305" t="s">
        <v>8364</v>
      </c>
      <c r="M1305">
        <f t="shared" ref="M1305:M1368" si="1773">K1306/K1310+K1307/K1311+K1308/K1312+K1309/K1313</f>
        <v>62.293905714550348</v>
      </c>
    </row>
    <row r="1306" spans="1:13">
      <c r="A1306" t="s">
        <v>1452</v>
      </c>
      <c r="B1306" t="s">
        <v>1450</v>
      </c>
      <c r="C1306" t="s">
        <v>15</v>
      </c>
      <c r="D1306" t="s">
        <v>21</v>
      </c>
      <c r="E1306" t="str">
        <f t="shared" si="1743"/>
        <v>power.opt</v>
      </c>
      <c r="F1306" t="s">
        <v>17</v>
      </c>
      <c r="G1306">
        <v>11.8</v>
      </c>
      <c r="H1306">
        <v>0.05</v>
      </c>
      <c r="I1306" s="1">
        <v>0.59</v>
      </c>
      <c r="J1306" t="s">
        <v>8335</v>
      </c>
      <c r="K1306">
        <f t="shared" ref="K1306:K1369" si="1774">SUMIF(E1304:E1317,"tso.full",I1304:I1317)</f>
        <v>0.04</v>
      </c>
      <c r="L1306" t="s">
        <v>8365</v>
      </c>
      <c r="M1306">
        <f t="shared" ref="M1306:M1369" si="1775">K1306/K1314+K1307/K1315+K1308/K1316+K1309/K1317</f>
        <v>62.894470686301759</v>
      </c>
    </row>
    <row r="1307" spans="1:13">
      <c r="A1307" t="s">
        <v>1453</v>
      </c>
      <c r="B1307" t="s">
        <v>1450</v>
      </c>
      <c r="C1307" t="s">
        <v>23</v>
      </c>
      <c r="D1307" t="s">
        <v>16</v>
      </c>
      <c r="E1307" t="str">
        <f t="shared" si="1743"/>
        <v>pso.full</v>
      </c>
      <c r="F1307" t="s">
        <v>17</v>
      </c>
      <c r="G1307">
        <v>151.6</v>
      </c>
      <c r="H1307">
        <v>0.05</v>
      </c>
      <c r="I1307" s="1">
        <v>7.58</v>
      </c>
      <c r="J1307" t="s">
        <v>8336</v>
      </c>
      <c r="K1307">
        <f t="shared" ref="K1307:K1370" si="1776">SUMIF(E1304:E1317,"pso.full",I1304:I1317)</f>
        <v>7.58</v>
      </c>
      <c r="L1307" t="s">
        <v>8369</v>
      </c>
      <c r="M1307">
        <f t="shared" ref="M1307:M1370" si="1777">K1310/K1314+K1311/K1315+K1312/K1316+K1313/K1317</f>
        <v>4.0169491525423728</v>
      </c>
    </row>
    <row r="1308" spans="1:13">
      <c r="A1308" t="s">
        <v>1416</v>
      </c>
      <c r="B1308" t="s">
        <v>1450</v>
      </c>
      <c r="C1308" t="s">
        <v>23</v>
      </c>
      <c r="D1308" t="s">
        <v>19</v>
      </c>
      <c r="E1308" t="str">
        <f t="shared" si="1743"/>
        <v>pso.oepc</v>
      </c>
      <c r="F1308" t="s">
        <v>17</v>
      </c>
      <c r="G1308">
        <v>11.8</v>
      </c>
      <c r="H1308">
        <v>0.05</v>
      </c>
      <c r="I1308" s="1">
        <v>0.59</v>
      </c>
      <c r="J1308" t="s">
        <v>8353</v>
      </c>
      <c r="K1308">
        <f t="shared" ref="K1308:K1371" si="1778">SUMIF(E1304:E1317,"rmo.full",I1304:I1317)</f>
        <v>8.06</v>
      </c>
    </row>
    <row r="1309" spans="1:13">
      <c r="A1309" t="s">
        <v>1417</v>
      </c>
      <c r="B1309" t="s">
        <v>1450</v>
      </c>
      <c r="C1309" t="s">
        <v>23</v>
      </c>
      <c r="D1309" t="s">
        <v>21</v>
      </c>
      <c r="E1309" t="str">
        <f t="shared" si="1743"/>
        <v>pso.opt</v>
      </c>
      <c r="F1309" t="s">
        <v>17</v>
      </c>
      <c r="G1309">
        <v>11.8</v>
      </c>
      <c r="H1309">
        <v>0.05</v>
      </c>
      <c r="I1309" s="1">
        <v>0.59</v>
      </c>
      <c r="J1309" t="s">
        <v>8354</v>
      </c>
      <c r="K1309">
        <f t="shared" ref="K1309:K1372" si="1779">SUMIF(E1304:E1317,"power.full",I1304:I1317)</f>
        <v>21.26</v>
      </c>
      <c r="L1309" t="s">
        <v>26</v>
      </c>
      <c r="M1309">
        <f t="shared" ref="M1309:M1372" si="1780">K1306/K1310</f>
        <v>0.79999999999999993</v>
      </c>
    </row>
    <row r="1310" spans="1:13">
      <c r="A1310" t="s">
        <v>1418</v>
      </c>
      <c r="B1310" t="s">
        <v>1450</v>
      </c>
      <c r="C1310" t="s">
        <v>51</v>
      </c>
      <c r="D1310" t="s">
        <v>16</v>
      </c>
      <c r="E1310" t="str">
        <f t="shared" si="1743"/>
        <v>rmo.full</v>
      </c>
      <c r="F1310" t="s">
        <v>17</v>
      </c>
      <c r="G1310">
        <v>161.19999999999999</v>
      </c>
      <c r="H1310">
        <v>0.05</v>
      </c>
      <c r="I1310" s="1">
        <v>8.06</v>
      </c>
      <c r="J1310" t="s">
        <v>8355</v>
      </c>
      <c r="K1310">
        <f t="shared" ref="K1310:K1373" si="1781">SUMIF(E1304:E1317,"tso.oepc",I1304:I1317)</f>
        <v>0.05</v>
      </c>
      <c r="L1310" t="s">
        <v>27</v>
      </c>
      <c r="M1310">
        <f t="shared" si="1780"/>
        <v>12.847457627118645</v>
      </c>
    </row>
    <row r="1311" spans="1:13">
      <c r="A1311" t="s">
        <v>1419</v>
      </c>
      <c r="B1311" t="s">
        <v>1450</v>
      </c>
      <c r="C1311" t="s">
        <v>51</v>
      </c>
      <c r="D1311" t="s">
        <v>19</v>
      </c>
      <c r="E1311" t="str">
        <f t="shared" si="1743"/>
        <v>rmo.oepc</v>
      </c>
      <c r="F1311" t="s">
        <v>17</v>
      </c>
      <c r="G1311">
        <v>12.2</v>
      </c>
      <c r="H1311">
        <v>0.05</v>
      </c>
      <c r="I1311" s="1">
        <v>0.61</v>
      </c>
      <c r="J1311" t="s">
        <v>8356</v>
      </c>
      <c r="K1311">
        <f t="shared" ref="K1311:K1374" si="1782">SUMIF(E1304:E1317,"pso.oepc",I1304:I1317)</f>
        <v>0.59</v>
      </c>
      <c r="L1311" t="s">
        <v>28</v>
      </c>
      <c r="M1311">
        <f t="shared" si="1780"/>
        <v>13.213114754098362</v>
      </c>
    </row>
    <row r="1312" spans="1:13">
      <c r="A1312" t="s">
        <v>1440</v>
      </c>
      <c r="B1312" t="s">
        <v>1450</v>
      </c>
      <c r="C1312" t="s">
        <v>51</v>
      </c>
      <c r="D1312" t="s">
        <v>21</v>
      </c>
      <c r="E1312" t="str">
        <f t="shared" si="1743"/>
        <v>rmo.opt</v>
      </c>
      <c r="F1312" t="s">
        <v>17</v>
      </c>
      <c r="G1312">
        <v>12.2</v>
      </c>
      <c r="H1312">
        <v>0.05</v>
      </c>
      <c r="I1312" s="1">
        <v>0.61</v>
      </c>
      <c r="J1312" t="s">
        <v>8357</v>
      </c>
      <c r="K1312">
        <f t="shared" ref="K1312:K1375" si="1783">SUMIF(E1304:E1317,"rmo.oepc",I1304:I1317)</f>
        <v>0.61</v>
      </c>
      <c r="L1312" t="s">
        <v>29</v>
      </c>
      <c r="M1312">
        <f t="shared" si="1780"/>
        <v>35.433333333333337</v>
      </c>
    </row>
    <row r="1313" spans="1:13">
      <c r="A1313" t="s">
        <v>1441</v>
      </c>
      <c r="B1313" t="s">
        <v>1450</v>
      </c>
      <c r="C1313" t="s">
        <v>55</v>
      </c>
      <c r="D1313" t="s">
        <v>56</v>
      </c>
      <c r="E1313" t="str">
        <f t="shared" si="1743"/>
        <v>sc.none</v>
      </c>
      <c r="F1313" t="s">
        <v>24</v>
      </c>
      <c r="I1313" s="1">
        <v>0.05</v>
      </c>
      <c r="J1313" t="s">
        <v>8358</v>
      </c>
      <c r="K1313">
        <f t="shared" ref="K1313:K1376" si="1784">SUMIF(E1304:E1317,"power.oepc",I1304:I1317)</f>
        <v>0.6</v>
      </c>
    </row>
    <row r="1314" spans="1:13">
      <c r="A1314" t="s">
        <v>1442</v>
      </c>
      <c r="B1314" t="s">
        <v>1450</v>
      </c>
      <c r="C1314" t="s">
        <v>58</v>
      </c>
      <c r="D1314" t="s">
        <v>59</v>
      </c>
      <c r="E1314" t="str">
        <f t="shared" si="1743"/>
        <v>tso.cav11</v>
      </c>
      <c r="F1314" t="s">
        <v>17</v>
      </c>
      <c r="G1314">
        <v>187.2</v>
      </c>
      <c r="H1314">
        <v>0.05</v>
      </c>
      <c r="I1314" s="1">
        <v>9.36</v>
      </c>
      <c r="J1314" t="s">
        <v>8359</v>
      </c>
      <c r="K1314">
        <f t="shared" ref="K1314:K1377" si="1785">SUMIF(E1304:E1317,"tso.opt",I1304:I1317)</f>
        <v>0.05</v>
      </c>
      <c r="L1314" t="s">
        <v>30</v>
      </c>
      <c r="M1314">
        <f t="shared" ref="M1314:M1377" si="1786">K1306/K1314</f>
        <v>0.79999999999999993</v>
      </c>
    </row>
    <row r="1315" spans="1:13">
      <c r="A1315" t="s">
        <v>1443</v>
      </c>
      <c r="B1315" t="s">
        <v>1450</v>
      </c>
      <c r="C1315" t="s">
        <v>58</v>
      </c>
      <c r="D1315" t="s">
        <v>16</v>
      </c>
      <c r="E1315" t="str">
        <f t="shared" si="1743"/>
        <v>tso.full</v>
      </c>
      <c r="F1315" t="s">
        <v>24</v>
      </c>
      <c r="G1315">
        <v>0.8</v>
      </c>
      <c r="H1315">
        <v>0.05</v>
      </c>
      <c r="I1315" s="1">
        <v>0.04</v>
      </c>
      <c r="J1315" t="s">
        <v>8360</v>
      </c>
      <c r="K1315">
        <f t="shared" ref="K1315:K1378" si="1787">SUMIF(E1304:E1317,"pso.opt",I1304:I1317)</f>
        <v>0.59</v>
      </c>
      <c r="L1315" t="s">
        <v>33</v>
      </c>
      <c r="M1315">
        <f t="shared" si="1786"/>
        <v>12.847457627118645</v>
      </c>
    </row>
    <row r="1316" spans="1:13">
      <c r="A1316" t="s">
        <v>1444</v>
      </c>
      <c r="B1316" t="s">
        <v>1450</v>
      </c>
      <c r="C1316" t="s">
        <v>58</v>
      </c>
      <c r="D1316" t="s">
        <v>19</v>
      </c>
      <c r="E1316" t="str">
        <f t="shared" si="1743"/>
        <v>tso.oepc</v>
      </c>
      <c r="F1316" t="s">
        <v>24</v>
      </c>
      <c r="G1316">
        <v>1</v>
      </c>
      <c r="H1316">
        <v>0.05</v>
      </c>
      <c r="I1316" s="1">
        <v>0.05</v>
      </c>
      <c r="J1316" t="s">
        <v>8361</v>
      </c>
      <c r="K1316">
        <f t="shared" ref="K1316:K1379" si="1788">SUMIF(E1304:E1317,"rmo.opt",I1304:I1317)</f>
        <v>0.61</v>
      </c>
      <c r="L1316" t="s">
        <v>32</v>
      </c>
      <c r="M1316">
        <f t="shared" si="1786"/>
        <v>13.213114754098362</v>
      </c>
    </row>
    <row r="1317" spans="1:13">
      <c r="A1317" t="s">
        <v>1445</v>
      </c>
      <c r="B1317" t="s">
        <v>1450</v>
      </c>
      <c r="C1317" t="s">
        <v>58</v>
      </c>
      <c r="D1317" t="s">
        <v>21</v>
      </c>
      <c r="E1317" t="str">
        <f t="shared" si="1743"/>
        <v>tso.opt</v>
      </c>
      <c r="F1317" t="s">
        <v>24</v>
      </c>
      <c r="G1317">
        <v>1</v>
      </c>
      <c r="H1317">
        <v>0.05</v>
      </c>
      <c r="I1317" s="1">
        <v>0.05</v>
      </c>
      <c r="J1317" t="s">
        <v>8362</v>
      </c>
      <c r="K1317">
        <f t="shared" ref="K1317:K1380" si="1789">SUMIF(E1304:E1317,"power.opt",I1304:I1317)</f>
        <v>0.59</v>
      </c>
      <c r="L1317" t="s">
        <v>31</v>
      </c>
      <c r="M1317">
        <f t="shared" si="1786"/>
        <v>36.033898305084747</v>
      </c>
    </row>
    <row r="1318" spans="1:13">
      <c r="A1318" t="s">
        <v>1446</v>
      </c>
      <c r="B1318" t="s">
        <v>1447</v>
      </c>
      <c r="C1318" t="s">
        <v>15</v>
      </c>
      <c r="D1318" t="s">
        <v>16</v>
      </c>
      <c r="E1318" t="str">
        <f t="shared" si="1743"/>
        <v>power.full</v>
      </c>
      <c r="F1318" t="s">
        <v>17</v>
      </c>
      <c r="G1318">
        <v>285.42857142857099</v>
      </c>
      <c r="H1318">
        <v>7.0000000000000007E-2</v>
      </c>
      <c r="I1318" s="1">
        <v>19.98</v>
      </c>
      <c r="L1318" t="s">
        <v>8363</v>
      </c>
      <c r="M1318">
        <f t="shared" ref="M1318:M1381" si="1790">K1319/K1328</f>
        <v>5.2907801418439719</v>
      </c>
    </row>
    <row r="1319" spans="1:13">
      <c r="A1319" t="s">
        <v>1448</v>
      </c>
      <c r="B1319" t="s">
        <v>1447</v>
      </c>
      <c r="C1319" t="s">
        <v>15</v>
      </c>
      <c r="D1319" t="s">
        <v>19</v>
      </c>
      <c r="E1319" t="str">
        <f t="shared" si="1743"/>
        <v>power.oepc</v>
      </c>
      <c r="F1319" t="s">
        <v>17</v>
      </c>
      <c r="G1319">
        <v>11.285714285714301</v>
      </c>
      <c r="H1319">
        <v>7.0000000000000007E-2</v>
      </c>
      <c r="I1319" s="1">
        <v>0.79</v>
      </c>
      <c r="J1319" t="s">
        <v>8333</v>
      </c>
      <c r="K1319">
        <f t="shared" ref="K1319:K1382" si="1791">SUMIF(E1318:E1331,"tso.cav11",I1318:I1331)</f>
        <v>14.92</v>
      </c>
      <c r="L1319" t="s">
        <v>8364</v>
      </c>
      <c r="M1319">
        <f t="shared" ref="M1319:M1382" si="1792">K1320/K1324+K1321/K1325+K1322/K1326+K1323/K1327</f>
        <v>66.604689048405376</v>
      </c>
    </row>
    <row r="1320" spans="1:13">
      <c r="A1320" t="s">
        <v>1470</v>
      </c>
      <c r="B1320" t="s">
        <v>1447</v>
      </c>
      <c r="C1320" t="s">
        <v>15</v>
      </c>
      <c r="D1320" t="s">
        <v>21</v>
      </c>
      <c r="E1320" t="str">
        <f t="shared" si="1743"/>
        <v>power.opt</v>
      </c>
      <c r="F1320" t="s">
        <v>17</v>
      </c>
      <c r="G1320">
        <v>10.714285714285699</v>
      </c>
      <c r="H1320">
        <v>7.0000000000000007E-2</v>
      </c>
      <c r="I1320" s="1">
        <v>0.75</v>
      </c>
      <c r="J1320" t="s">
        <v>8335</v>
      </c>
      <c r="K1320">
        <f t="shared" ref="K1320:K1383" si="1793">SUMIF(E1318:E1331,"tso.full",I1318:I1331)</f>
        <v>2.85</v>
      </c>
      <c r="L1320" t="s">
        <v>8365</v>
      </c>
      <c r="M1320">
        <f t="shared" ref="M1320:M1383" si="1794">K1320/K1328+K1321/K1329+K1322/K1330+K1323/K1331</f>
        <v>69.672392683837245</v>
      </c>
    </row>
    <row r="1321" spans="1:13">
      <c r="A1321" t="s">
        <v>1471</v>
      </c>
      <c r="B1321" t="s">
        <v>1447</v>
      </c>
      <c r="C1321" t="s">
        <v>23</v>
      </c>
      <c r="D1321" t="s">
        <v>16</v>
      </c>
      <c r="E1321" t="str">
        <f t="shared" si="1743"/>
        <v>pso.full</v>
      </c>
      <c r="F1321" t="s">
        <v>17</v>
      </c>
      <c r="G1321">
        <v>210.28571428571399</v>
      </c>
      <c r="H1321">
        <v>7.0000000000000007E-2</v>
      </c>
      <c r="I1321" s="1">
        <v>14.72</v>
      </c>
      <c r="J1321" t="s">
        <v>8336</v>
      </c>
      <c r="K1321">
        <f t="shared" ref="K1321:K1384" si="1795">SUMIF(E1318:E1331,"pso.full",I1318:I1331)</f>
        <v>14.72</v>
      </c>
      <c r="L1321" t="s">
        <v>8369</v>
      </c>
      <c r="M1321">
        <f t="shared" ref="M1321:M1384" si="1796">K1324/K1328+K1325/K1329+K1326/K1330+K1327/K1331</f>
        <v>4.1491601343785005</v>
      </c>
    </row>
    <row r="1322" spans="1:13">
      <c r="A1322" t="s">
        <v>1472</v>
      </c>
      <c r="B1322" t="s">
        <v>1447</v>
      </c>
      <c r="C1322" t="s">
        <v>23</v>
      </c>
      <c r="D1322" t="s">
        <v>19</v>
      </c>
      <c r="E1322" t="str">
        <f t="shared" si="1743"/>
        <v>pso.oepc</v>
      </c>
      <c r="F1322" t="s">
        <v>17</v>
      </c>
      <c r="G1322">
        <v>11.714285714285699</v>
      </c>
      <c r="H1322">
        <v>7.0000000000000007E-2</v>
      </c>
      <c r="I1322" s="1">
        <v>0.82</v>
      </c>
      <c r="J1322" t="s">
        <v>8353</v>
      </c>
      <c r="K1322">
        <f t="shared" ref="K1322:K1385" si="1797">SUMIF(E1318:E1331,"rmo.full",I1318:I1331)</f>
        <v>16.989999999999998</v>
      </c>
    </row>
    <row r="1323" spans="1:13">
      <c r="A1323" t="s">
        <v>1435</v>
      </c>
      <c r="B1323" t="s">
        <v>1447</v>
      </c>
      <c r="C1323" t="s">
        <v>23</v>
      </c>
      <c r="D1323" t="s">
        <v>21</v>
      </c>
      <c r="E1323" t="str">
        <f t="shared" si="1743"/>
        <v>pso.opt</v>
      </c>
      <c r="F1323" t="s">
        <v>17</v>
      </c>
      <c r="G1323">
        <v>10.8571428571429</v>
      </c>
      <c r="H1323">
        <v>7.0000000000000007E-2</v>
      </c>
      <c r="I1323" s="1">
        <v>0.76</v>
      </c>
      <c r="J1323" t="s">
        <v>8354</v>
      </c>
      <c r="K1323">
        <f t="shared" ref="K1323:K1386" si="1798">SUMIF(E1318:E1331,"power.full",I1318:I1331)</f>
        <v>19.98</v>
      </c>
      <c r="L1323" t="s">
        <v>26</v>
      </c>
      <c r="M1323">
        <f t="shared" ref="M1323:M1386" si="1799">K1320/K1324</f>
        <v>1.0070671378091873</v>
      </c>
    </row>
    <row r="1324" spans="1:13">
      <c r="A1324" t="s">
        <v>1436</v>
      </c>
      <c r="B1324" t="s">
        <v>1447</v>
      </c>
      <c r="C1324" t="s">
        <v>51</v>
      </c>
      <c r="D1324" t="s">
        <v>16</v>
      </c>
      <c r="E1324" t="str">
        <f t="shared" si="1743"/>
        <v>rmo.full</v>
      </c>
      <c r="F1324" t="s">
        <v>17</v>
      </c>
      <c r="G1324">
        <v>242.71428571428601</v>
      </c>
      <c r="H1324">
        <v>7.0000000000000007E-2</v>
      </c>
      <c r="I1324" s="1">
        <v>16.989999999999998</v>
      </c>
      <c r="J1324" t="s">
        <v>8355</v>
      </c>
      <c r="K1324">
        <f t="shared" ref="K1324:K1387" si="1800">SUMIF(E1318:E1331,"tso.oepc",I1318:I1331)</f>
        <v>2.83</v>
      </c>
      <c r="L1324" t="s">
        <v>27</v>
      </c>
      <c r="M1324">
        <f t="shared" si="1799"/>
        <v>17.951219512195124</v>
      </c>
    </row>
    <row r="1325" spans="1:13">
      <c r="A1325" t="s">
        <v>1437</v>
      </c>
      <c r="B1325" t="s">
        <v>1447</v>
      </c>
      <c r="C1325" t="s">
        <v>51</v>
      </c>
      <c r="D1325" t="s">
        <v>19</v>
      </c>
      <c r="E1325" t="str">
        <f t="shared" si="1743"/>
        <v>rmo.oepc</v>
      </c>
      <c r="F1325" t="s">
        <v>17</v>
      </c>
      <c r="G1325">
        <v>10.8571428571429</v>
      </c>
      <c r="H1325">
        <v>7.0000000000000007E-2</v>
      </c>
      <c r="I1325" s="1">
        <v>0.76</v>
      </c>
      <c r="J1325" t="s">
        <v>8356</v>
      </c>
      <c r="K1325">
        <f t="shared" ref="K1325:K1388" si="1801">SUMIF(E1318:E1331,"pso.oepc",I1318:I1331)</f>
        <v>0.82</v>
      </c>
      <c r="L1325" t="s">
        <v>28</v>
      </c>
      <c r="M1325">
        <f t="shared" si="1799"/>
        <v>22.355263157894736</v>
      </c>
    </row>
    <row r="1326" spans="1:13">
      <c r="A1326" t="s">
        <v>1438</v>
      </c>
      <c r="B1326" t="s">
        <v>1447</v>
      </c>
      <c r="C1326" t="s">
        <v>51</v>
      </c>
      <c r="D1326" t="s">
        <v>21</v>
      </c>
      <c r="E1326" t="str">
        <f t="shared" si="1743"/>
        <v>rmo.opt</v>
      </c>
      <c r="F1326" t="s">
        <v>17</v>
      </c>
      <c r="G1326">
        <v>10.714285714285699</v>
      </c>
      <c r="H1326">
        <v>7.0000000000000007E-2</v>
      </c>
      <c r="I1326" s="1">
        <v>0.75</v>
      </c>
      <c r="J1326" t="s">
        <v>8357</v>
      </c>
      <c r="K1326">
        <f t="shared" ref="K1326:K1389" si="1802">SUMIF(E1318:E1331,"rmo.oepc",I1318:I1331)</f>
        <v>0.76</v>
      </c>
      <c r="L1326" t="s">
        <v>29</v>
      </c>
      <c r="M1326">
        <f t="shared" si="1799"/>
        <v>25.291139240506329</v>
      </c>
    </row>
    <row r="1327" spans="1:13">
      <c r="A1327" t="s">
        <v>1439</v>
      </c>
      <c r="B1327" t="s">
        <v>1447</v>
      </c>
      <c r="C1327" t="s">
        <v>55</v>
      </c>
      <c r="D1327" t="s">
        <v>56</v>
      </c>
      <c r="E1327" t="str">
        <f t="shared" si="1743"/>
        <v>sc.none</v>
      </c>
      <c r="F1327" t="s">
        <v>24</v>
      </c>
      <c r="I1327" s="1">
        <v>7.0000000000000007E-2</v>
      </c>
      <c r="J1327" t="s">
        <v>8358</v>
      </c>
      <c r="K1327">
        <f t="shared" ref="K1327:K1390" si="1803">SUMIF(E1318:E1331,"power.oepc",I1318:I1331)</f>
        <v>0.79</v>
      </c>
    </row>
    <row r="1328" spans="1:13">
      <c r="A1328" t="s">
        <v>1461</v>
      </c>
      <c r="B1328" t="s">
        <v>1447</v>
      </c>
      <c r="C1328" t="s">
        <v>58</v>
      </c>
      <c r="D1328" t="s">
        <v>59</v>
      </c>
      <c r="E1328" t="str">
        <f t="shared" si="1743"/>
        <v>tso.cav11</v>
      </c>
      <c r="F1328" t="s">
        <v>17</v>
      </c>
      <c r="G1328">
        <v>213.142857142857</v>
      </c>
      <c r="H1328">
        <v>7.0000000000000007E-2</v>
      </c>
      <c r="I1328" s="1">
        <v>14.92</v>
      </c>
      <c r="J1328" t="s">
        <v>8359</v>
      </c>
      <c r="K1328">
        <f t="shared" ref="K1328:K1391" si="1804">SUMIF(E1318:E1331,"tso.opt",I1318:I1331)</f>
        <v>2.82</v>
      </c>
      <c r="L1328" t="s">
        <v>30</v>
      </c>
      <c r="M1328">
        <f t="shared" ref="M1328:M1391" si="1805">K1320/K1328</f>
        <v>1.0106382978723405</v>
      </c>
    </row>
    <row r="1329" spans="1:13">
      <c r="A1329" t="s">
        <v>1462</v>
      </c>
      <c r="B1329" t="s">
        <v>1447</v>
      </c>
      <c r="C1329" t="s">
        <v>58</v>
      </c>
      <c r="D1329" t="s">
        <v>16</v>
      </c>
      <c r="E1329" t="str">
        <f t="shared" si="1743"/>
        <v>tso.full</v>
      </c>
      <c r="F1329" t="s">
        <v>17</v>
      </c>
      <c r="G1329">
        <v>40.714285714285701</v>
      </c>
      <c r="H1329">
        <v>7.0000000000000007E-2</v>
      </c>
      <c r="I1329" s="1">
        <v>2.85</v>
      </c>
      <c r="J1329" t="s">
        <v>8360</v>
      </c>
      <c r="K1329">
        <f t="shared" ref="K1329:K1392" si="1806">SUMIF(E1318:E1331,"pso.opt",I1318:I1331)</f>
        <v>0.76</v>
      </c>
      <c r="L1329" t="s">
        <v>33</v>
      </c>
      <c r="M1329">
        <f t="shared" si="1805"/>
        <v>19.368421052631579</v>
      </c>
    </row>
    <row r="1330" spans="1:13">
      <c r="A1330" t="s">
        <v>1463</v>
      </c>
      <c r="B1330" t="s">
        <v>1447</v>
      </c>
      <c r="C1330" t="s">
        <v>58</v>
      </c>
      <c r="D1330" t="s">
        <v>19</v>
      </c>
      <c r="E1330" t="str">
        <f t="shared" si="1743"/>
        <v>tso.oepc</v>
      </c>
      <c r="F1330" t="s">
        <v>17</v>
      </c>
      <c r="G1330">
        <v>40.428571428571402</v>
      </c>
      <c r="H1330">
        <v>7.0000000000000007E-2</v>
      </c>
      <c r="I1330" s="1">
        <v>2.83</v>
      </c>
      <c r="J1330" t="s">
        <v>8361</v>
      </c>
      <c r="K1330">
        <f t="shared" ref="K1330:K1393" si="1807">SUMIF(E1318:E1331,"rmo.opt",I1318:I1331)</f>
        <v>0.75</v>
      </c>
      <c r="L1330" t="s">
        <v>32</v>
      </c>
      <c r="M1330">
        <f t="shared" si="1805"/>
        <v>22.653333333333332</v>
      </c>
    </row>
    <row r="1331" spans="1:13">
      <c r="A1331" t="s">
        <v>1464</v>
      </c>
      <c r="B1331" t="s">
        <v>1447</v>
      </c>
      <c r="C1331" t="s">
        <v>58</v>
      </c>
      <c r="D1331" t="s">
        <v>21</v>
      </c>
      <c r="E1331" t="str">
        <f t="shared" si="1743"/>
        <v>tso.opt</v>
      </c>
      <c r="F1331" t="s">
        <v>17</v>
      </c>
      <c r="G1331">
        <v>40.285714285714299</v>
      </c>
      <c r="H1331">
        <v>7.0000000000000007E-2</v>
      </c>
      <c r="I1331" s="1">
        <v>2.82</v>
      </c>
      <c r="J1331" t="s">
        <v>8362</v>
      </c>
      <c r="K1331">
        <f t="shared" ref="K1331:K1394" si="1808">SUMIF(E1318:E1331,"power.opt",I1318:I1331)</f>
        <v>0.75</v>
      </c>
      <c r="L1331" t="s">
        <v>31</v>
      </c>
      <c r="M1331">
        <f t="shared" si="1805"/>
        <v>26.64</v>
      </c>
    </row>
    <row r="1332" spans="1:13">
      <c r="A1332" t="s">
        <v>1465</v>
      </c>
      <c r="B1332" t="s">
        <v>1466</v>
      </c>
      <c r="C1332" t="s">
        <v>15</v>
      </c>
      <c r="D1332" t="s">
        <v>16</v>
      </c>
      <c r="E1332" t="str">
        <f t="shared" si="1743"/>
        <v>power.full</v>
      </c>
      <c r="F1332" t="s">
        <v>17</v>
      </c>
      <c r="G1332">
        <v>407.16666666666703</v>
      </c>
      <c r="H1332">
        <v>0.06</v>
      </c>
      <c r="I1332" s="1">
        <v>24.43</v>
      </c>
      <c r="L1332" t="s">
        <v>8363</v>
      </c>
      <c r="M1332">
        <f t="shared" ref="M1332:M1395" si="1809">K1333/K1342</f>
        <v>222.5</v>
      </c>
    </row>
    <row r="1333" spans="1:13">
      <c r="A1333" t="s">
        <v>1467</v>
      </c>
      <c r="B1333" t="s">
        <v>1466</v>
      </c>
      <c r="C1333" t="s">
        <v>15</v>
      </c>
      <c r="D1333" t="s">
        <v>19</v>
      </c>
      <c r="E1333" t="str">
        <f t="shared" si="1743"/>
        <v>power.oepc</v>
      </c>
      <c r="F1333" t="s">
        <v>17</v>
      </c>
      <c r="G1333">
        <v>12.3333333333333</v>
      </c>
      <c r="H1333">
        <v>0.06</v>
      </c>
      <c r="I1333" s="1">
        <v>0.74</v>
      </c>
      <c r="J1333" t="s">
        <v>8333</v>
      </c>
      <c r="K1333">
        <f t="shared" ref="K1333:K1396" si="1810">SUMIF(E1332:E1345,"tso.cav11",I1332:I1345)</f>
        <v>13.35</v>
      </c>
      <c r="L1333" t="s">
        <v>8364</v>
      </c>
      <c r="M1333">
        <f t="shared" ref="M1333:M1396" si="1811">K1334/K1338+K1335/K1339+K1336/K1340+K1337/K1341</f>
        <v>70.660743560461867</v>
      </c>
    </row>
    <row r="1334" spans="1:13">
      <c r="A1334" t="s">
        <v>1468</v>
      </c>
      <c r="B1334" t="s">
        <v>1466</v>
      </c>
      <c r="C1334" t="s">
        <v>15</v>
      </c>
      <c r="D1334" t="s">
        <v>21</v>
      </c>
      <c r="E1334" t="str">
        <f t="shared" si="1743"/>
        <v>power.opt</v>
      </c>
      <c r="F1334" t="s">
        <v>17</v>
      </c>
      <c r="G1334">
        <v>12.5</v>
      </c>
      <c r="H1334">
        <v>0.06</v>
      </c>
      <c r="I1334" s="1">
        <v>0.75</v>
      </c>
      <c r="J1334" t="s">
        <v>8335</v>
      </c>
      <c r="K1334">
        <f t="shared" ref="K1334:K1397" si="1812">SUMIF(E1332:E1345,"tso.full",I1332:I1345)</f>
        <v>7.0000000000000007E-2</v>
      </c>
      <c r="L1334" t="s">
        <v>8365</v>
      </c>
      <c r="M1334">
        <f t="shared" ref="M1334:M1397" si="1813">K1334/K1342+K1335/K1343+K1336/K1344+K1337/K1345</f>
        <v>70.220563380281689</v>
      </c>
    </row>
    <row r="1335" spans="1:13">
      <c r="A1335" t="s">
        <v>1469</v>
      </c>
      <c r="B1335" t="s">
        <v>1466</v>
      </c>
      <c r="C1335" t="s">
        <v>23</v>
      </c>
      <c r="D1335" t="s">
        <v>16</v>
      </c>
      <c r="E1335" t="str">
        <f t="shared" si="1743"/>
        <v>pso.full</v>
      </c>
      <c r="F1335" t="s">
        <v>17</v>
      </c>
      <c r="G1335">
        <v>221.5</v>
      </c>
      <c r="H1335">
        <v>0.06</v>
      </c>
      <c r="I1335" s="1">
        <v>13.29</v>
      </c>
      <c r="J1335" t="s">
        <v>8336</v>
      </c>
      <c r="K1335">
        <f t="shared" ref="K1335:K1398" si="1814">SUMIF(E1332:E1345,"pso.full",I1332:I1345)</f>
        <v>13.29</v>
      </c>
      <c r="L1335" t="s">
        <v>8369</v>
      </c>
      <c r="M1335">
        <f t="shared" ref="M1335:M1398" si="1815">K1338/K1342+K1339/K1343+K1340/K1344+K1341/K1345</f>
        <v>3.9866666666666668</v>
      </c>
    </row>
    <row r="1336" spans="1:13">
      <c r="A1336" t="s">
        <v>1491</v>
      </c>
      <c r="B1336" t="s">
        <v>1466</v>
      </c>
      <c r="C1336" t="s">
        <v>23</v>
      </c>
      <c r="D1336" t="s">
        <v>19</v>
      </c>
      <c r="E1336" t="str">
        <f t="shared" si="1743"/>
        <v>pso.oepc</v>
      </c>
      <c r="F1336" t="s">
        <v>17</v>
      </c>
      <c r="G1336">
        <v>12.5</v>
      </c>
      <c r="H1336">
        <v>0.06</v>
      </c>
      <c r="I1336" s="1">
        <v>0.75</v>
      </c>
      <c r="J1336" t="s">
        <v>8353</v>
      </c>
      <c r="K1336">
        <f t="shared" ref="K1336:K1399" si="1816">SUMIF(E1332:E1345,"rmo.full",I1332:I1345)</f>
        <v>13.32</v>
      </c>
    </row>
    <row r="1337" spans="1:13">
      <c r="A1337" t="s">
        <v>1454</v>
      </c>
      <c r="B1337" t="s">
        <v>1466</v>
      </c>
      <c r="C1337" t="s">
        <v>23</v>
      </c>
      <c r="D1337" t="s">
        <v>21</v>
      </c>
      <c r="E1337" t="str">
        <f t="shared" si="1743"/>
        <v>pso.opt</v>
      </c>
      <c r="F1337" t="s">
        <v>17</v>
      </c>
      <c r="G1337">
        <v>12.5</v>
      </c>
      <c r="H1337">
        <v>0.06</v>
      </c>
      <c r="I1337" s="1">
        <v>0.75</v>
      </c>
      <c r="J1337" t="s">
        <v>8354</v>
      </c>
      <c r="K1337">
        <f t="shared" ref="K1337:K1400" si="1817">SUMIF(E1332:E1345,"power.full",I1332:I1345)</f>
        <v>24.43</v>
      </c>
      <c r="L1337" t="s">
        <v>26</v>
      </c>
      <c r="M1337">
        <f t="shared" ref="M1337:M1400" si="1818">K1334/K1338</f>
        <v>1.1666666666666667</v>
      </c>
    </row>
    <row r="1338" spans="1:13">
      <c r="A1338" t="s">
        <v>1455</v>
      </c>
      <c r="B1338" t="s">
        <v>1466</v>
      </c>
      <c r="C1338" t="s">
        <v>51</v>
      </c>
      <c r="D1338" t="s">
        <v>16</v>
      </c>
      <c r="E1338" t="str">
        <f t="shared" si="1743"/>
        <v>rmo.full</v>
      </c>
      <c r="F1338" t="s">
        <v>17</v>
      </c>
      <c r="G1338">
        <v>222</v>
      </c>
      <c r="H1338">
        <v>0.06</v>
      </c>
      <c r="I1338" s="1">
        <v>13.32</v>
      </c>
      <c r="J1338" t="s">
        <v>8355</v>
      </c>
      <c r="K1338">
        <f t="shared" ref="K1338:K1401" si="1819">SUMIF(E1332:E1345,"tso.oepc",I1332:I1345)</f>
        <v>0.06</v>
      </c>
      <c r="L1338" t="s">
        <v>27</v>
      </c>
      <c r="M1338">
        <f t="shared" si="1818"/>
        <v>17.72</v>
      </c>
    </row>
    <row r="1339" spans="1:13">
      <c r="A1339" t="s">
        <v>1456</v>
      </c>
      <c r="B1339" t="s">
        <v>1466</v>
      </c>
      <c r="C1339" t="s">
        <v>51</v>
      </c>
      <c r="D1339" t="s">
        <v>19</v>
      </c>
      <c r="E1339" t="str">
        <f t="shared" si="1743"/>
        <v>rmo.oepc</v>
      </c>
      <c r="F1339" t="s">
        <v>17</v>
      </c>
      <c r="G1339">
        <v>11.8333333333333</v>
      </c>
      <c r="H1339">
        <v>0.06</v>
      </c>
      <c r="I1339" s="1">
        <v>0.71</v>
      </c>
      <c r="J1339" t="s">
        <v>8356</v>
      </c>
      <c r="K1339">
        <f t="shared" ref="K1339:K1402" si="1820">SUMIF(E1332:E1345,"pso.oepc",I1332:I1345)</f>
        <v>0.75</v>
      </c>
      <c r="L1339" t="s">
        <v>28</v>
      </c>
      <c r="M1339">
        <f t="shared" si="1818"/>
        <v>18.760563380281692</v>
      </c>
    </row>
    <row r="1340" spans="1:13">
      <c r="A1340" t="s">
        <v>1457</v>
      </c>
      <c r="B1340" t="s">
        <v>1466</v>
      </c>
      <c r="C1340" t="s">
        <v>51</v>
      </c>
      <c r="D1340" t="s">
        <v>21</v>
      </c>
      <c r="E1340" t="str">
        <f t="shared" si="1743"/>
        <v>rmo.opt</v>
      </c>
      <c r="F1340" t="s">
        <v>17</v>
      </c>
      <c r="G1340">
        <v>11.8333333333333</v>
      </c>
      <c r="H1340">
        <v>0.06</v>
      </c>
      <c r="I1340" s="1">
        <v>0.71</v>
      </c>
      <c r="J1340" t="s">
        <v>8357</v>
      </c>
      <c r="K1340">
        <f t="shared" ref="K1340:K1403" si="1821">SUMIF(E1332:E1345,"rmo.oepc",I1332:I1345)</f>
        <v>0.71</v>
      </c>
      <c r="L1340" t="s">
        <v>29</v>
      </c>
      <c r="M1340">
        <f t="shared" si="1818"/>
        <v>33.013513513513516</v>
      </c>
    </row>
    <row r="1341" spans="1:13">
      <c r="A1341" t="s">
        <v>1458</v>
      </c>
      <c r="B1341" t="s">
        <v>1466</v>
      </c>
      <c r="C1341" t="s">
        <v>55</v>
      </c>
      <c r="D1341" t="s">
        <v>56</v>
      </c>
      <c r="E1341" t="str">
        <f t="shared" si="1743"/>
        <v>sc.none</v>
      </c>
      <c r="F1341" t="s">
        <v>24</v>
      </c>
      <c r="I1341" s="1">
        <v>0.06</v>
      </c>
      <c r="J1341" t="s">
        <v>8358</v>
      </c>
      <c r="K1341">
        <f t="shared" ref="K1341:K1404" si="1822">SUMIF(E1332:E1345,"power.oepc",I1332:I1345)</f>
        <v>0.74</v>
      </c>
    </row>
    <row r="1342" spans="1:13">
      <c r="A1342" t="s">
        <v>1459</v>
      </c>
      <c r="B1342" t="s">
        <v>1466</v>
      </c>
      <c r="C1342" t="s">
        <v>58</v>
      </c>
      <c r="D1342" t="s">
        <v>59</v>
      </c>
      <c r="E1342" t="str">
        <f t="shared" si="1743"/>
        <v>tso.cav11</v>
      </c>
      <c r="F1342" t="s">
        <v>17</v>
      </c>
      <c r="G1342">
        <v>222.5</v>
      </c>
      <c r="H1342">
        <v>0.06</v>
      </c>
      <c r="I1342" s="1">
        <v>13.35</v>
      </c>
      <c r="J1342" t="s">
        <v>8359</v>
      </c>
      <c r="K1342">
        <f t="shared" ref="K1342:K1405" si="1823">SUMIF(E1332:E1345,"tso.opt",I1332:I1345)</f>
        <v>0.06</v>
      </c>
      <c r="L1342" t="s">
        <v>30</v>
      </c>
      <c r="M1342">
        <f t="shared" ref="M1342:M1405" si="1824">K1334/K1342</f>
        <v>1.1666666666666667</v>
      </c>
    </row>
    <row r="1343" spans="1:13">
      <c r="A1343" t="s">
        <v>1460</v>
      </c>
      <c r="B1343" t="s">
        <v>1466</v>
      </c>
      <c r="C1343" t="s">
        <v>58</v>
      </c>
      <c r="D1343" t="s">
        <v>16</v>
      </c>
      <c r="E1343" t="str">
        <f t="shared" si="1743"/>
        <v>tso.full</v>
      </c>
      <c r="F1343" t="s">
        <v>24</v>
      </c>
      <c r="G1343">
        <v>1.1666666666666701</v>
      </c>
      <c r="H1343">
        <v>0.06</v>
      </c>
      <c r="I1343" s="1">
        <v>7.0000000000000007E-2</v>
      </c>
      <c r="J1343" t="s">
        <v>8360</v>
      </c>
      <c r="K1343">
        <f t="shared" ref="K1343:K1406" si="1825">SUMIF(E1332:E1345,"pso.opt",I1332:I1345)</f>
        <v>0.75</v>
      </c>
      <c r="L1343" t="s">
        <v>33</v>
      </c>
      <c r="M1343">
        <f t="shared" si="1824"/>
        <v>17.72</v>
      </c>
    </row>
    <row r="1344" spans="1:13">
      <c r="A1344" t="s">
        <v>1482</v>
      </c>
      <c r="B1344" t="s">
        <v>1466</v>
      </c>
      <c r="C1344" t="s">
        <v>58</v>
      </c>
      <c r="D1344" t="s">
        <v>19</v>
      </c>
      <c r="E1344" t="str">
        <f t="shared" si="1743"/>
        <v>tso.oepc</v>
      </c>
      <c r="F1344" t="s">
        <v>24</v>
      </c>
      <c r="G1344">
        <v>1</v>
      </c>
      <c r="H1344">
        <v>0.06</v>
      </c>
      <c r="I1344" s="1">
        <v>0.06</v>
      </c>
      <c r="J1344" t="s">
        <v>8361</v>
      </c>
      <c r="K1344">
        <f t="shared" ref="K1344:K1407" si="1826">SUMIF(E1332:E1345,"rmo.opt",I1332:I1345)</f>
        <v>0.71</v>
      </c>
      <c r="L1344" t="s">
        <v>32</v>
      </c>
      <c r="M1344">
        <f t="shared" si="1824"/>
        <v>18.760563380281692</v>
      </c>
    </row>
    <row r="1345" spans="1:13">
      <c r="A1345" t="s">
        <v>1483</v>
      </c>
      <c r="B1345" t="s">
        <v>1466</v>
      </c>
      <c r="C1345" t="s">
        <v>58</v>
      </c>
      <c r="D1345" t="s">
        <v>21</v>
      </c>
      <c r="E1345" t="str">
        <f t="shared" si="1743"/>
        <v>tso.opt</v>
      </c>
      <c r="F1345" t="s">
        <v>24</v>
      </c>
      <c r="G1345">
        <v>1</v>
      </c>
      <c r="H1345">
        <v>0.06</v>
      </c>
      <c r="I1345" s="1">
        <v>0.06</v>
      </c>
      <c r="J1345" t="s">
        <v>8362</v>
      </c>
      <c r="K1345">
        <f t="shared" ref="K1345:K1408" si="1827">SUMIF(E1332:E1345,"power.opt",I1332:I1345)</f>
        <v>0.75</v>
      </c>
      <c r="L1345" t="s">
        <v>31</v>
      </c>
      <c r="M1345">
        <f t="shared" si="1824"/>
        <v>32.573333333333331</v>
      </c>
    </row>
    <row r="1346" spans="1:13">
      <c r="A1346" t="s">
        <v>1484</v>
      </c>
      <c r="B1346" t="s">
        <v>1485</v>
      </c>
      <c r="C1346" t="s">
        <v>15</v>
      </c>
      <c r="D1346" t="s">
        <v>16</v>
      </c>
      <c r="E1346" t="str">
        <f t="shared" si="1743"/>
        <v>power.full</v>
      </c>
      <c r="F1346" t="s">
        <v>17</v>
      </c>
      <c r="G1346">
        <v>319.875</v>
      </c>
      <c r="H1346">
        <v>0.08</v>
      </c>
      <c r="I1346" s="1">
        <v>25.59</v>
      </c>
      <c r="L1346" t="s">
        <v>8363</v>
      </c>
      <c r="M1346">
        <f t="shared" ref="M1346:M1409" si="1828">K1347/K1356</f>
        <v>268.42857142857139</v>
      </c>
    </row>
    <row r="1347" spans="1:13">
      <c r="A1347" t="s">
        <v>1486</v>
      </c>
      <c r="B1347" t="s">
        <v>1485</v>
      </c>
      <c r="C1347" t="s">
        <v>15</v>
      </c>
      <c r="D1347" t="s">
        <v>19</v>
      </c>
      <c r="E1347" t="str">
        <f t="shared" ref="E1347:E1410" si="1829">CONCATENATE(C1347,".",D1347)</f>
        <v>power.oepc</v>
      </c>
      <c r="F1347" t="s">
        <v>17</v>
      </c>
      <c r="G1347">
        <v>12.375</v>
      </c>
      <c r="H1347">
        <v>0.08</v>
      </c>
      <c r="I1347" s="1">
        <v>0.99</v>
      </c>
      <c r="J1347" t="s">
        <v>8333</v>
      </c>
      <c r="K1347">
        <f t="shared" ref="K1347:K1410" si="1830">SUMIF(E1346:E1359,"tso.cav11",I1346:I1359)</f>
        <v>18.79</v>
      </c>
      <c r="L1347" t="s">
        <v>8364</v>
      </c>
      <c r="M1347">
        <f t="shared" ref="M1347:M1410" si="1831">K1348/K1352+K1349/K1353+K1350/K1354+K1351/K1355</f>
        <v>58.598056032018292</v>
      </c>
    </row>
    <row r="1348" spans="1:13">
      <c r="A1348" t="s">
        <v>1487</v>
      </c>
      <c r="B1348" t="s">
        <v>1485</v>
      </c>
      <c r="C1348" t="s">
        <v>15</v>
      </c>
      <c r="D1348" t="s">
        <v>21</v>
      </c>
      <c r="E1348" t="str">
        <f t="shared" si="1829"/>
        <v>power.opt</v>
      </c>
      <c r="F1348" t="s">
        <v>17</v>
      </c>
      <c r="G1348">
        <v>8.5</v>
      </c>
      <c r="H1348">
        <v>0.08</v>
      </c>
      <c r="I1348" s="1">
        <v>0.68</v>
      </c>
      <c r="J1348" t="s">
        <v>8335</v>
      </c>
      <c r="K1348">
        <f t="shared" ref="K1348:K1411" si="1832">SUMIF(E1346:E1359,"tso.full",I1346:I1359)</f>
        <v>0.06</v>
      </c>
      <c r="L1348" t="s">
        <v>8365</v>
      </c>
      <c r="M1348">
        <f t="shared" ref="M1348:M1411" si="1833">K1348/K1356+K1349/K1357+K1350/K1358+K1351/K1359</f>
        <v>83.971638655462186</v>
      </c>
    </row>
    <row r="1349" spans="1:13">
      <c r="A1349" t="s">
        <v>1488</v>
      </c>
      <c r="B1349" t="s">
        <v>1485</v>
      </c>
      <c r="C1349" t="s">
        <v>23</v>
      </c>
      <c r="D1349" t="s">
        <v>16</v>
      </c>
      <c r="E1349" t="str">
        <f t="shared" si="1829"/>
        <v>pso.full</v>
      </c>
      <c r="F1349" t="s">
        <v>17</v>
      </c>
      <c r="G1349">
        <v>173.75</v>
      </c>
      <c r="H1349">
        <v>0.08</v>
      </c>
      <c r="I1349" s="1">
        <v>13.9</v>
      </c>
      <c r="J1349" t="s">
        <v>8336</v>
      </c>
      <c r="K1349">
        <f t="shared" ref="K1349:K1412" si="1834">SUMIF(E1346:E1359,"pso.full",I1346:I1359)</f>
        <v>13.9</v>
      </c>
      <c r="L1349" t="s">
        <v>8369</v>
      </c>
      <c r="M1349">
        <f t="shared" ref="M1349:M1412" si="1835">K1352/K1356+K1353/K1357+K1354/K1358+K1355/K1359</f>
        <v>5.2023109243697476</v>
      </c>
    </row>
    <row r="1350" spans="1:13">
      <c r="A1350" t="s">
        <v>1489</v>
      </c>
      <c r="B1350" t="s">
        <v>1485</v>
      </c>
      <c r="C1350" t="s">
        <v>23</v>
      </c>
      <c r="D1350" t="s">
        <v>19</v>
      </c>
      <c r="E1350" t="str">
        <f t="shared" si="1829"/>
        <v>pso.oepc</v>
      </c>
      <c r="F1350" t="s">
        <v>17</v>
      </c>
      <c r="G1350">
        <v>13.25</v>
      </c>
      <c r="H1350">
        <v>0.08</v>
      </c>
      <c r="I1350" s="1">
        <v>1.06</v>
      </c>
      <c r="J1350" t="s">
        <v>8353</v>
      </c>
      <c r="K1350">
        <f t="shared" ref="K1350:K1413" si="1836">SUMIF(E1346:E1359,"rmo.full",I1346:I1359)</f>
        <v>18.45</v>
      </c>
    </row>
    <row r="1351" spans="1:13">
      <c r="A1351" t="s">
        <v>1490</v>
      </c>
      <c r="B1351" t="s">
        <v>1485</v>
      </c>
      <c r="C1351" t="s">
        <v>23</v>
      </c>
      <c r="D1351" t="s">
        <v>21</v>
      </c>
      <c r="E1351" t="str">
        <f t="shared" si="1829"/>
        <v>pso.opt</v>
      </c>
      <c r="F1351" t="s">
        <v>17</v>
      </c>
      <c r="G1351">
        <v>8.75</v>
      </c>
      <c r="H1351">
        <v>0.08</v>
      </c>
      <c r="I1351" s="1">
        <v>0.7</v>
      </c>
      <c r="J1351" t="s">
        <v>8354</v>
      </c>
      <c r="K1351">
        <f t="shared" ref="K1351:K1414" si="1837">SUMIF(E1346:E1359,"power.full",I1346:I1359)</f>
        <v>25.59</v>
      </c>
      <c r="L1351" t="s">
        <v>26</v>
      </c>
      <c r="M1351">
        <f t="shared" ref="M1351:M1414" si="1838">K1348/K1352</f>
        <v>1</v>
      </c>
    </row>
    <row r="1352" spans="1:13">
      <c r="A1352" t="s">
        <v>1474</v>
      </c>
      <c r="B1352" t="s">
        <v>1485</v>
      </c>
      <c r="C1352" t="s">
        <v>51</v>
      </c>
      <c r="D1352" t="s">
        <v>16</v>
      </c>
      <c r="E1352" t="str">
        <f t="shared" si="1829"/>
        <v>rmo.full</v>
      </c>
      <c r="F1352" t="s">
        <v>17</v>
      </c>
      <c r="G1352">
        <v>230.625</v>
      </c>
      <c r="H1352">
        <v>0.08</v>
      </c>
      <c r="I1352" s="1">
        <v>18.45</v>
      </c>
      <c r="J1352" t="s">
        <v>8355</v>
      </c>
      <c r="K1352">
        <f t="shared" ref="K1352:K1415" si="1839">SUMIF(E1346:E1359,"tso.oepc",I1346:I1359)</f>
        <v>0.06</v>
      </c>
      <c r="L1352" t="s">
        <v>27</v>
      </c>
      <c r="M1352">
        <f t="shared" si="1838"/>
        <v>13.113207547169811</v>
      </c>
    </row>
    <row r="1353" spans="1:13">
      <c r="A1353" t="s">
        <v>1475</v>
      </c>
      <c r="B1353" t="s">
        <v>1485</v>
      </c>
      <c r="C1353" t="s">
        <v>51</v>
      </c>
      <c r="D1353" t="s">
        <v>19</v>
      </c>
      <c r="E1353" t="str">
        <f t="shared" si="1829"/>
        <v>rmo.oepc</v>
      </c>
      <c r="F1353" t="s">
        <v>17</v>
      </c>
      <c r="G1353">
        <v>12.375</v>
      </c>
      <c r="H1353">
        <v>0.08</v>
      </c>
      <c r="I1353" s="1">
        <v>0.99</v>
      </c>
      <c r="J1353" t="s">
        <v>8356</v>
      </c>
      <c r="K1353">
        <f t="shared" ref="K1353:K1416" si="1840">SUMIF(E1346:E1359,"pso.oepc",I1346:I1359)</f>
        <v>1.06</v>
      </c>
      <c r="L1353" t="s">
        <v>28</v>
      </c>
      <c r="M1353">
        <f t="shared" si="1838"/>
        <v>18.636363636363637</v>
      </c>
    </row>
    <row r="1354" spans="1:13">
      <c r="A1354" t="s">
        <v>1476</v>
      </c>
      <c r="B1354" t="s">
        <v>1485</v>
      </c>
      <c r="C1354" t="s">
        <v>51</v>
      </c>
      <c r="D1354" t="s">
        <v>21</v>
      </c>
      <c r="E1354" t="str">
        <f t="shared" si="1829"/>
        <v>rmo.opt</v>
      </c>
      <c r="F1354" t="s">
        <v>17</v>
      </c>
      <c r="G1354">
        <v>9</v>
      </c>
      <c r="H1354">
        <v>0.08</v>
      </c>
      <c r="I1354" s="1">
        <v>0.72</v>
      </c>
      <c r="J1354" t="s">
        <v>8357</v>
      </c>
      <c r="K1354">
        <f t="shared" ref="K1354:K1417" si="1841">SUMIF(E1346:E1359,"rmo.oepc",I1346:I1359)</f>
        <v>0.99</v>
      </c>
      <c r="L1354" t="s">
        <v>29</v>
      </c>
      <c r="M1354">
        <f t="shared" si="1838"/>
        <v>25.848484848484848</v>
      </c>
    </row>
    <row r="1355" spans="1:13">
      <c r="A1355" t="s">
        <v>1477</v>
      </c>
      <c r="B1355" t="s">
        <v>1485</v>
      </c>
      <c r="C1355" t="s">
        <v>55</v>
      </c>
      <c r="D1355" t="s">
        <v>56</v>
      </c>
      <c r="E1355" t="str">
        <f t="shared" si="1829"/>
        <v>sc.none</v>
      </c>
      <c r="F1355" t="s">
        <v>24</v>
      </c>
      <c r="I1355" s="1">
        <v>0.08</v>
      </c>
      <c r="J1355" t="s">
        <v>8358</v>
      </c>
      <c r="K1355">
        <f t="shared" ref="K1355:K1418" si="1842">SUMIF(E1346:E1359,"power.oepc",I1346:I1359)</f>
        <v>0.99</v>
      </c>
    </row>
    <row r="1356" spans="1:13">
      <c r="A1356" t="s">
        <v>1478</v>
      </c>
      <c r="B1356" t="s">
        <v>1485</v>
      </c>
      <c r="C1356" t="s">
        <v>58</v>
      </c>
      <c r="D1356" t="s">
        <v>59</v>
      </c>
      <c r="E1356" t="str">
        <f t="shared" si="1829"/>
        <v>tso.cav11</v>
      </c>
      <c r="F1356" t="s">
        <v>17</v>
      </c>
      <c r="G1356">
        <v>234.875</v>
      </c>
      <c r="H1356">
        <v>0.08</v>
      </c>
      <c r="I1356" s="1">
        <v>18.79</v>
      </c>
      <c r="J1356" t="s">
        <v>8359</v>
      </c>
      <c r="K1356">
        <f t="shared" ref="K1356:K1419" si="1843">SUMIF(E1346:E1359,"tso.opt",I1346:I1359)</f>
        <v>7.0000000000000007E-2</v>
      </c>
      <c r="L1356" t="s">
        <v>30</v>
      </c>
      <c r="M1356">
        <f t="shared" ref="M1356:M1419" si="1844">K1348/K1356</f>
        <v>0.85714285714285698</v>
      </c>
    </row>
    <row r="1357" spans="1:13">
      <c r="A1357" t="s">
        <v>1479</v>
      </c>
      <c r="B1357" t="s">
        <v>1485</v>
      </c>
      <c r="C1357" t="s">
        <v>58</v>
      </c>
      <c r="D1357" t="s">
        <v>16</v>
      </c>
      <c r="E1357" t="str">
        <f t="shared" si="1829"/>
        <v>tso.full</v>
      </c>
      <c r="F1357" t="s">
        <v>24</v>
      </c>
      <c r="G1357">
        <v>0.75</v>
      </c>
      <c r="H1357">
        <v>0.08</v>
      </c>
      <c r="I1357" s="1">
        <v>0.06</v>
      </c>
      <c r="J1357" t="s">
        <v>8360</v>
      </c>
      <c r="K1357">
        <f t="shared" ref="K1357:K1420" si="1845">SUMIF(E1346:E1359,"pso.opt",I1346:I1359)</f>
        <v>0.7</v>
      </c>
      <c r="L1357" t="s">
        <v>33</v>
      </c>
      <c r="M1357">
        <f t="shared" si="1844"/>
        <v>19.857142857142858</v>
      </c>
    </row>
    <row r="1358" spans="1:13">
      <c r="A1358" t="s">
        <v>1480</v>
      </c>
      <c r="B1358" t="s">
        <v>1485</v>
      </c>
      <c r="C1358" t="s">
        <v>58</v>
      </c>
      <c r="D1358" t="s">
        <v>19</v>
      </c>
      <c r="E1358" t="str">
        <f t="shared" si="1829"/>
        <v>tso.oepc</v>
      </c>
      <c r="F1358" t="s">
        <v>24</v>
      </c>
      <c r="G1358">
        <v>0.75</v>
      </c>
      <c r="H1358">
        <v>0.08</v>
      </c>
      <c r="I1358" s="1">
        <v>0.06</v>
      </c>
      <c r="J1358" t="s">
        <v>8361</v>
      </c>
      <c r="K1358">
        <f t="shared" ref="K1358:K1421" si="1846">SUMIF(E1346:E1359,"rmo.opt",I1346:I1359)</f>
        <v>0.72</v>
      </c>
      <c r="L1358" t="s">
        <v>32</v>
      </c>
      <c r="M1358">
        <f t="shared" si="1844"/>
        <v>25.625</v>
      </c>
    </row>
    <row r="1359" spans="1:13">
      <c r="A1359" t="s">
        <v>1481</v>
      </c>
      <c r="B1359" t="s">
        <v>1485</v>
      </c>
      <c r="C1359" t="s">
        <v>58</v>
      </c>
      <c r="D1359" t="s">
        <v>21</v>
      </c>
      <c r="E1359" t="str">
        <f t="shared" si="1829"/>
        <v>tso.opt</v>
      </c>
      <c r="F1359" t="s">
        <v>24</v>
      </c>
      <c r="G1359">
        <v>0.875</v>
      </c>
      <c r="H1359">
        <v>0.08</v>
      </c>
      <c r="I1359" s="1">
        <v>7.0000000000000007E-2</v>
      </c>
      <c r="J1359" t="s">
        <v>8362</v>
      </c>
      <c r="K1359">
        <f t="shared" ref="K1359:K1422" si="1847">SUMIF(E1346:E1359,"power.opt",I1346:I1359)</f>
        <v>0.68</v>
      </c>
      <c r="L1359" t="s">
        <v>31</v>
      </c>
      <c r="M1359">
        <f t="shared" si="1844"/>
        <v>37.632352941176471</v>
      </c>
    </row>
    <row r="1360" spans="1:13">
      <c r="A1360" t="s">
        <v>1503</v>
      </c>
      <c r="B1360" t="s">
        <v>1504</v>
      </c>
      <c r="C1360" t="s">
        <v>15</v>
      </c>
      <c r="D1360" t="s">
        <v>16</v>
      </c>
      <c r="E1360" t="str">
        <f t="shared" si="1829"/>
        <v>power.full</v>
      </c>
      <c r="F1360" t="s">
        <v>17</v>
      </c>
      <c r="G1360">
        <v>269</v>
      </c>
      <c r="H1360">
        <v>7.0000000000000007E-2</v>
      </c>
      <c r="I1360" s="1">
        <v>18.829999999999998</v>
      </c>
      <c r="L1360" t="s">
        <v>8363</v>
      </c>
      <c r="M1360">
        <f t="shared" ref="M1360:M1423" si="1848">K1361/K1370</f>
        <v>173.66666666666669</v>
      </c>
    </row>
    <row r="1361" spans="1:13">
      <c r="A1361" t="s">
        <v>1505</v>
      </c>
      <c r="B1361" t="s">
        <v>1504</v>
      </c>
      <c r="C1361" t="s">
        <v>15</v>
      </c>
      <c r="D1361" t="s">
        <v>19</v>
      </c>
      <c r="E1361" t="str">
        <f t="shared" si="1829"/>
        <v>power.oepc</v>
      </c>
      <c r="F1361" t="s">
        <v>17</v>
      </c>
      <c r="G1361">
        <v>8</v>
      </c>
      <c r="H1361">
        <v>7.0000000000000007E-2</v>
      </c>
      <c r="I1361" s="1">
        <v>0.56000000000000005</v>
      </c>
      <c r="J1361" t="s">
        <v>8333</v>
      </c>
      <c r="K1361">
        <f t="shared" ref="K1361:K1424" si="1849">SUMIF(E1360:E1373,"tso.cav11",I1360:I1373)</f>
        <v>10.42</v>
      </c>
      <c r="L1361" t="s">
        <v>8364</v>
      </c>
      <c r="M1361">
        <f t="shared" ref="M1361:M1424" si="1850">K1362/K1366+K1363/K1367+K1364/K1368+K1365/K1369</f>
        <v>84.394999999999982</v>
      </c>
    </row>
    <row r="1362" spans="1:13">
      <c r="A1362" t="s">
        <v>1506</v>
      </c>
      <c r="B1362" t="s">
        <v>1504</v>
      </c>
      <c r="C1362" t="s">
        <v>15</v>
      </c>
      <c r="D1362" t="s">
        <v>21</v>
      </c>
      <c r="E1362" t="str">
        <f t="shared" si="1829"/>
        <v>power.opt</v>
      </c>
      <c r="F1362" t="s">
        <v>17</v>
      </c>
      <c r="G1362">
        <v>16.428571428571399</v>
      </c>
      <c r="H1362">
        <v>7.0000000000000007E-2</v>
      </c>
      <c r="I1362" s="1">
        <v>1.1499999999999999</v>
      </c>
      <c r="J1362" t="s">
        <v>8335</v>
      </c>
      <c r="K1362">
        <f t="shared" ref="K1362:K1425" si="1851">SUMIF(E1360:E1373,"tso.full",I1360:I1373)</f>
        <v>0.06</v>
      </c>
      <c r="L1362" t="s">
        <v>8365</v>
      </c>
      <c r="M1362">
        <f t="shared" ref="M1362:M1425" si="1852">K1362/K1370+K1363/K1371+K1364/K1372+K1365/K1373</f>
        <v>47.614273403838624</v>
      </c>
    </row>
    <row r="1363" spans="1:13">
      <c r="A1363" t="s">
        <v>1507</v>
      </c>
      <c r="B1363" t="s">
        <v>1504</v>
      </c>
      <c r="C1363" t="s">
        <v>23</v>
      </c>
      <c r="D1363" t="s">
        <v>16</v>
      </c>
      <c r="E1363" t="str">
        <f t="shared" si="1829"/>
        <v>pso.full</v>
      </c>
      <c r="F1363" t="s">
        <v>17</v>
      </c>
      <c r="G1363">
        <v>84.857142857142804</v>
      </c>
      <c r="H1363">
        <v>7.0000000000000007E-2</v>
      </c>
      <c r="I1363" s="1">
        <v>5.94</v>
      </c>
      <c r="J1363" t="s">
        <v>8336</v>
      </c>
      <c r="K1363">
        <f t="shared" ref="K1363:K1426" si="1853">SUMIF(E1360:E1373,"pso.full",I1360:I1373)</f>
        <v>5.94</v>
      </c>
      <c r="L1363" t="s">
        <v>8369</v>
      </c>
      <c r="M1363">
        <f t="shared" ref="M1363:M1426" si="1854">K1366/K1370+K1367/K1371+K1368/K1372+K1369/K1373</f>
        <v>2.8671367019193106</v>
      </c>
    </row>
    <row r="1364" spans="1:13">
      <c r="A1364" t="s">
        <v>1508</v>
      </c>
      <c r="B1364" t="s">
        <v>1504</v>
      </c>
      <c r="C1364" t="s">
        <v>23</v>
      </c>
      <c r="D1364" t="s">
        <v>19</v>
      </c>
      <c r="E1364" t="str">
        <f t="shared" si="1829"/>
        <v>pso.oepc</v>
      </c>
      <c r="F1364" t="s">
        <v>17</v>
      </c>
      <c r="G1364">
        <v>10.714285714285699</v>
      </c>
      <c r="H1364">
        <v>7.0000000000000007E-2</v>
      </c>
      <c r="I1364" s="1">
        <v>0.75</v>
      </c>
      <c r="J1364" t="s">
        <v>8353</v>
      </c>
      <c r="K1364">
        <f t="shared" ref="K1364:K1427" si="1855">SUMIF(E1360:E1373,"rmo.full",I1360:I1373)</f>
        <v>16.66</v>
      </c>
    </row>
    <row r="1365" spans="1:13">
      <c r="A1365" t="s">
        <v>1509</v>
      </c>
      <c r="B1365" t="s">
        <v>1504</v>
      </c>
      <c r="C1365" t="s">
        <v>23</v>
      </c>
      <c r="D1365" t="s">
        <v>21</v>
      </c>
      <c r="E1365" t="str">
        <f t="shared" si="1829"/>
        <v>pso.opt</v>
      </c>
      <c r="F1365" t="s">
        <v>17</v>
      </c>
      <c r="G1365">
        <v>10.5714285714286</v>
      </c>
      <c r="H1365">
        <v>7.0000000000000007E-2</v>
      </c>
      <c r="I1365" s="1">
        <v>0.74</v>
      </c>
      <c r="J1365" t="s">
        <v>8354</v>
      </c>
      <c r="K1365">
        <f t="shared" ref="K1365:K1428" si="1856">SUMIF(E1360:E1373,"power.full",I1360:I1373)</f>
        <v>18.829999999999998</v>
      </c>
      <c r="L1365" t="s">
        <v>26</v>
      </c>
      <c r="M1365">
        <f t="shared" ref="M1365:M1428" si="1857">K1362/K1366</f>
        <v>1.2</v>
      </c>
    </row>
    <row r="1366" spans="1:13">
      <c r="A1366" t="s">
        <v>1510</v>
      </c>
      <c r="B1366" t="s">
        <v>1504</v>
      </c>
      <c r="C1366" t="s">
        <v>51</v>
      </c>
      <c r="D1366" t="s">
        <v>16</v>
      </c>
      <c r="E1366" t="str">
        <f t="shared" si="1829"/>
        <v>rmo.full</v>
      </c>
      <c r="F1366" t="s">
        <v>17</v>
      </c>
      <c r="G1366">
        <v>238</v>
      </c>
      <c r="H1366">
        <v>7.0000000000000007E-2</v>
      </c>
      <c r="I1366" s="1">
        <v>16.66</v>
      </c>
      <c r="J1366" t="s">
        <v>8355</v>
      </c>
      <c r="K1366">
        <f t="shared" ref="K1366:K1429" si="1858">SUMIF(E1360:E1373,"tso.oepc",I1360:I1373)</f>
        <v>0.05</v>
      </c>
      <c r="L1366" t="s">
        <v>27</v>
      </c>
      <c r="M1366">
        <f t="shared" si="1857"/>
        <v>7.9200000000000008</v>
      </c>
    </row>
    <row r="1367" spans="1:13">
      <c r="A1367" t="s">
        <v>1473</v>
      </c>
      <c r="B1367" t="s">
        <v>1504</v>
      </c>
      <c r="C1367" t="s">
        <v>51</v>
      </c>
      <c r="D1367" t="s">
        <v>19</v>
      </c>
      <c r="E1367" t="str">
        <f t="shared" si="1829"/>
        <v>rmo.oepc</v>
      </c>
      <c r="F1367" t="s">
        <v>17</v>
      </c>
      <c r="G1367">
        <v>5.71428571428571</v>
      </c>
      <c r="H1367">
        <v>7.0000000000000007E-2</v>
      </c>
      <c r="I1367" s="1">
        <v>0.4</v>
      </c>
      <c r="J1367" t="s">
        <v>8356</v>
      </c>
      <c r="K1367">
        <f t="shared" ref="K1367:K1430" si="1859">SUMIF(E1360:E1373,"pso.oepc",I1360:I1373)</f>
        <v>0.75</v>
      </c>
      <c r="L1367" t="s">
        <v>28</v>
      </c>
      <c r="M1367">
        <f t="shared" si="1857"/>
        <v>41.65</v>
      </c>
    </row>
    <row r="1368" spans="1:13">
      <c r="A1368" t="s">
        <v>1494</v>
      </c>
      <c r="B1368" t="s">
        <v>1504</v>
      </c>
      <c r="C1368" t="s">
        <v>51</v>
      </c>
      <c r="D1368" t="s">
        <v>21</v>
      </c>
      <c r="E1368" t="str">
        <f t="shared" si="1829"/>
        <v>rmo.opt</v>
      </c>
      <c r="F1368" t="s">
        <v>17</v>
      </c>
      <c r="G1368">
        <v>10.714285714285699</v>
      </c>
      <c r="H1368">
        <v>7.0000000000000007E-2</v>
      </c>
      <c r="I1368" s="1">
        <v>0.75</v>
      </c>
      <c r="J1368" t="s">
        <v>8357</v>
      </c>
      <c r="K1368">
        <f t="shared" ref="K1368:K1431" si="1860">SUMIF(E1360:E1373,"rmo.oepc",I1360:I1373)</f>
        <v>0.4</v>
      </c>
      <c r="L1368" t="s">
        <v>29</v>
      </c>
      <c r="M1368">
        <f t="shared" si="1857"/>
        <v>33.624999999999993</v>
      </c>
    </row>
    <row r="1369" spans="1:13">
      <c r="A1369" t="s">
        <v>1495</v>
      </c>
      <c r="B1369" t="s">
        <v>1504</v>
      </c>
      <c r="C1369" t="s">
        <v>55</v>
      </c>
      <c r="D1369" t="s">
        <v>56</v>
      </c>
      <c r="E1369" t="str">
        <f t="shared" si="1829"/>
        <v>sc.none</v>
      </c>
      <c r="F1369" t="s">
        <v>24</v>
      </c>
      <c r="I1369" s="1">
        <v>7.0000000000000007E-2</v>
      </c>
      <c r="J1369" t="s">
        <v>8358</v>
      </c>
      <c r="K1369">
        <f t="shared" ref="K1369:K1432" si="1861">SUMIF(E1360:E1373,"power.oepc",I1360:I1373)</f>
        <v>0.56000000000000005</v>
      </c>
    </row>
    <row r="1370" spans="1:13">
      <c r="A1370" t="s">
        <v>1496</v>
      </c>
      <c r="B1370" t="s">
        <v>1504</v>
      </c>
      <c r="C1370" t="s">
        <v>58</v>
      </c>
      <c r="D1370" t="s">
        <v>59</v>
      </c>
      <c r="E1370" t="str">
        <f t="shared" si="1829"/>
        <v>tso.cav11</v>
      </c>
      <c r="F1370" t="s">
        <v>17</v>
      </c>
      <c r="G1370">
        <v>148.857142857143</v>
      </c>
      <c r="H1370">
        <v>7.0000000000000007E-2</v>
      </c>
      <c r="I1370" s="1">
        <v>10.42</v>
      </c>
      <c r="J1370" t="s">
        <v>8359</v>
      </c>
      <c r="K1370">
        <f t="shared" ref="K1370:K1433" si="1862">SUMIF(E1360:E1373,"tso.opt",I1360:I1373)</f>
        <v>0.06</v>
      </c>
      <c r="L1370" t="s">
        <v>30</v>
      </c>
      <c r="M1370">
        <f t="shared" ref="M1370:M1433" si="1863">K1362/K1370</f>
        <v>1</v>
      </c>
    </row>
    <row r="1371" spans="1:13">
      <c r="A1371" t="s">
        <v>1497</v>
      </c>
      <c r="B1371" t="s">
        <v>1504</v>
      </c>
      <c r="C1371" t="s">
        <v>58</v>
      </c>
      <c r="D1371" t="s">
        <v>16</v>
      </c>
      <c r="E1371" t="str">
        <f t="shared" si="1829"/>
        <v>tso.full</v>
      </c>
      <c r="F1371" t="s">
        <v>24</v>
      </c>
      <c r="G1371">
        <v>0.85714285714285698</v>
      </c>
      <c r="H1371">
        <v>7.0000000000000007E-2</v>
      </c>
      <c r="I1371" s="1">
        <v>0.06</v>
      </c>
      <c r="J1371" t="s">
        <v>8360</v>
      </c>
      <c r="K1371">
        <f t="shared" ref="K1371:K1434" si="1864">SUMIF(E1360:E1373,"pso.opt",I1360:I1373)</f>
        <v>0.74</v>
      </c>
      <c r="L1371" t="s">
        <v>33</v>
      </c>
      <c r="M1371">
        <f t="shared" si="1863"/>
        <v>8.0270270270270281</v>
      </c>
    </row>
    <row r="1372" spans="1:13">
      <c r="A1372" t="s">
        <v>1498</v>
      </c>
      <c r="B1372" t="s">
        <v>1504</v>
      </c>
      <c r="C1372" t="s">
        <v>58</v>
      </c>
      <c r="D1372" t="s">
        <v>19</v>
      </c>
      <c r="E1372" t="str">
        <f t="shared" si="1829"/>
        <v>tso.oepc</v>
      </c>
      <c r="F1372" t="s">
        <v>24</v>
      </c>
      <c r="G1372">
        <v>0.71428571428571397</v>
      </c>
      <c r="H1372">
        <v>7.0000000000000007E-2</v>
      </c>
      <c r="I1372" s="1">
        <v>0.05</v>
      </c>
      <c r="J1372" t="s">
        <v>8361</v>
      </c>
      <c r="K1372">
        <f t="shared" ref="K1372:K1435" si="1865">SUMIF(E1360:E1373,"rmo.opt",I1360:I1373)</f>
        <v>0.75</v>
      </c>
      <c r="L1372" t="s">
        <v>32</v>
      </c>
      <c r="M1372">
        <f t="shared" si="1863"/>
        <v>22.213333333333335</v>
      </c>
    </row>
    <row r="1373" spans="1:13">
      <c r="A1373" t="s">
        <v>1499</v>
      </c>
      <c r="B1373" t="s">
        <v>1504</v>
      </c>
      <c r="C1373" t="s">
        <v>58</v>
      </c>
      <c r="D1373" t="s">
        <v>21</v>
      </c>
      <c r="E1373" t="str">
        <f t="shared" si="1829"/>
        <v>tso.opt</v>
      </c>
      <c r="F1373" t="s">
        <v>24</v>
      </c>
      <c r="G1373">
        <v>0.85714285714285698</v>
      </c>
      <c r="H1373">
        <v>7.0000000000000007E-2</v>
      </c>
      <c r="I1373" s="1">
        <v>0.06</v>
      </c>
      <c r="J1373" t="s">
        <v>8362</v>
      </c>
      <c r="K1373">
        <f t="shared" ref="K1373:K1436" si="1866">SUMIF(E1360:E1373,"power.opt",I1360:I1373)</f>
        <v>1.1499999999999999</v>
      </c>
      <c r="L1373" t="s">
        <v>31</v>
      </c>
      <c r="M1373">
        <f t="shared" si="1863"/>
        <v>16.373913043478261</v>
      </c>
    </row>
    <row r="1374" spans="1:13">
      <c r="A1374" t="s">
        <v>1500</v>
      </c>
      <c r="B1374" t="s">
        <v>1501</v>
      </c>
      <c r="C1374" t="s">
        <v>15</v>
      </c>
      <c r="D1374" t="s">
        <v>16</v>
      </c>
      <c r="E1374" t="str">
        <f t="shared" si="1829"/>
        <v>power.full</v>
      </c>
      <c r="F1374" t="s">
        <v>17</v>
      </c>
      <c r="G1374">
        <v>298.71428571428601</v>
      </c>
      <c r="H1374">
        <v>7.0000000000000007E-2</v>
      </c>
      <c r="I1374" s="1">
        <v>20.91</v>
      </c>
      <c r="L1374" t="s">
        <v>8363</v>
      </c>
      <c r="M1374">
        <f t="shared" ref="M1374:M1437" si="1867">K1375/K1384</f>
        <v>233.66666666666666</v>
      </c>
    </row>
    <row r="1375" spans="1:13">
      <c r="A1375" t="s">
        <v>1502</v>
      </c>
      <c r="B1375" t="s">
        <v>1501</v>
      </c>
      <c r="C1375" t="s">
        <v>15</v>
      </c>
      <c r="D1375" t="s">
        <v>19</v>
      </c>
      <c r="E1375" t="str">
        <f t="shared" si="1829"/>
        <v>power.oepc</v>
      </c>
      <c r="F1375" t="s">
        <v>17</v>
      </c>
      <c r="G1375">
        <v>9.71428571428571</v>
      </c>
      <c r="H1375">
        <v>7.0000000000000007E-2</v>
      </c>
      <c r="I1375" s="1">
        <v>0.68</v>
      </c>
      <c r="J1375" t="s">
        <v>8333</v>
      </c>
      <c r="K1375">
        <f t="shared" ref="K1375:K1438" si="1868">SUMIF(E1374:E1387,"tso.cav11",I1374:I1387)</f>
        <v>14.02</v>
      </c>
      <c r="L1375" t="s">
        <v>8364</v>
      </c>
      <c r="M1375">
        <f t="shared" ref="M1375:M1438" si="1869">K1376/K1380+K1377/K1381+K1378/K1382+K1379/K1383</f>
        <v>72.108726574847594</v>
      </c>
    </row>
    <row r="1376" spans="1:13">
      <c r="A1376" t="s">
        <v>1524</v>
      </c>
      <c r="B1376" t="s">
        <v>1501</v>
      </c>
      <c r="C1376" t="s">
        <v>15</v>
      </c>
      <c r="D1376" t="s">
        <v>21</v>
      </c>
      <c r="E1376" t="str">
        <f t="shared" si="1829"/>
        <v>power.opt</v>
      </c>
      <c r="F1376" t="s">
        <v>17</v>
      </c>
      <c r="G1376">
        <v>11.4285714285714</v>
      </c>
      <c r="H1376">
        <v>7.0000000000000007E-2</v>
      </c>
      <c r="I1376" s="1">
        <v>0.8</v>
      </c>
      <c r="J1376" t="s">
        <v>8335</v>
      </c>
      <c r="K1376">
        <f t="shared" ref="K1376:K1439" si="1870">SUMIF(E1374:E1387,"tso.full",I1374:I1387)</f>
        <v>0.06</v>
      </c>
      <c r="L1376" t="s">
        <v>8365</v>
      </c>
      <c r="M1376">
        <f t="shared" ref="M1376:M1439" si="1871">K1376/K1384+K1377/K1385+K1378/K1386+K1379/K1387</f>
        <v>47.227354290339989</v>
      </c>
    </row>
    <row r="1377" spans="1:13">
      <c r="A1377" t="s">
        <v>1525</v>
      </c>
      <c r="B1377" t="s">
        <v>1501</v>
      </c>
      <c r="C1377" t="s">
        <v>23</v>
      </c>
      <c r="D1377" t="s">
        <v>16</v>
      </c>
      <c r="E1377" t="str">
        <f t="shared" si="1829"/>
        <v>pso.full</v>
      </c>
      <c r="F1377" t="s">
        <v>17</v>
      </c>
      <c r="G1377">
        <v>101.571428571429</v>
      </c>
      <c r="H1377">
        <v>7.0000000000000007E-2</v>
      </c>
      <c r="I1377" s="1">
        <v>7.11</v>
      </c>
      <c r="J1377" t="s">
        <v>8336</v>
      </c>
      <c r="K1377">
        <f t="shared" ref="K1377:K1440" si="1872">SUMIF(E1374:E1387,"pso.full",I1374:I1387)</f>
        <v>7.11</v>
      </c>
      <c r="L1377" t="s">
        <v>8369</v>
      </c>
      <c r="M1377">
        <f t="shared" ref="M1377:M1440" si="1873">K1380/K1384+K1381/K1385+K1382/K1386+K1383/K1387</f>
        <v>3.0876326677459978</v>
      </c>
    </row>
    <row r="1378" spans="1:13">
      <c r="A1378" t="s">
        <v>1526</v>
      </c>
      <c r="B1378" t="s">
        <v>1501</v>
      </c>
      <c r="C1378" t="s">
        <v>23</v>
      </c>
      <c r="D1378" t="s">
        <v>19</v>
      </c>
      <c r="E1378" t="str">
        <f t="shared" si="1829"/>
        <v>pso.oepc</v>
      </c>
      <c r="F1378" t="s">
        <v>17</v>
      </c>
      <c r="G1378">
        <v>14.714285714285699</v>
      </c>
      <c r="H1378">
        <v>7.0000000000000007E-2</v>
      </c>
      <c r="I1378" s="1">
        <v>1.03</v>
      </c>
      <c r="J1378" t="s">
        <v>8353</v>
      </c>
      <c r="K1378">
        <f t="shared" ref="K1378:K1441" si="1874">SUMIF(E1374:E1387,"rmo.full",I1374:I1387)</f>
        <v>14.3</v>
      </c>
    </row>
    <row r="1379" spans="1:13">
      <c r="A1379" t="s">
        <v>1527</v>
      </c>
      <c r="B1379" t="s">
        <v>1501</v>
      </c>
      <c r="C1379" t="s">
        <v>23</v>
      </c>
      <c r="D1379" t="s">
        <v>21</v>
      </c>
      <c r="E1379" t="str">
        <f t="shared" si="1829"/>
        <v>pso.opt</v>
      </c>
      <c r="F1379" t="s">
        <v>17</v>
      </c>
      <c r="G1379">
        <v>14.5714285714286</v>
      </c>
      <c r="H1379">
        <v>7.0000000000000007E-2</v>
      </c>
      <c r="I1379" s="1">
        <v>1.02</v>
      </c>
      <c r="J1379" t="s">
        <v>8354</v>
      </c>
      <c r="K1379">
        <f t="shared" ref="K1379:K1442" si="1875">SUMIF(E1374:E1387,"power.full",I1374:I1387)</f>
        <v>20.91</v>
      </c>
      <c r="L1379" t="s">
        <v>26</v>
      </c>
      <c r="M1379">
        <f t="shared" ref="M1379:M1442" si="1876">K1376/K1380</f>
        <v>1.2</v>
      </c>
    </row>
    <row r="1380" spans="1:13">
      <c r="A1380" t="s">
        <v>1528</v>
      </c>
      <c r="B1380" t="s">
        <v>1501</v>
      </c>
      <c r="C1380" t="s">
        <v>51</v>
      </c>
      <c r="D1380" t="s">
        <v>16</v>
      </c>
      <c r="E1380" t="str">
        <f t="shared" si="1829"/>
        <v>rmo.full</v>
      </c>
      <c r="F1380" t="s">
        <v>17</v>
      </c>
      <c r="G1380">
        <v>204.28571428571399</v>
      </c>
      <c r="H1380">
        <v>7.0000000000000007E-2</v>
      </c>
      <c r="I1380" s="1">
        <v>14.3</v>
      </c>
      <c r="J1380" t="s">
        <v>8355</v>
      </c>
      <c r="K1380">
        <f t="shared" ref="K1380:K1443" si="1877">SUMIF(E1374:E1387,"tso.oepc",I1374:I1387)</f>
        <v>0.05</v>
      </c>
      <c r="L1380" t="s">
        <v>27</v>
      </c>
      <c r="M1380">
        <f t="shared" si="1876"/>
        <v>6.9029126213592233</v>
      </c>
    </row>
    <row r="1381" spans="1:13">
      <c r="A1381" t="s">
        <v>1529</v>
      </c>
      <c r="B1381" t="s">
        <v>1501</v>
      </c>
      <c r="C1381" t="s">
        <v>51</v>
      </c>
      <c r="D1381" t="s">
        <v>19</v>
      </c>
      <c r="E1381" t="str">
        <f t="shared" si="1829"/>
        <v>rmo.oepc</v>
      </c>
      <c r="F1381" t="s">
        <v>17</v>
      </c>
      <c r="G1381">
        <v>6.1428571428571397</v>
      </c>
      <c r="H1381">
        <v>7.0000000000000007E-2</v>
      </c>
      <c r="I1381" s="1">
        <v>0.43</v>
      </c>
      <c r="J1381" t="s">
        <v>8356</v>
      </c>
      <c r="K1381">
        <f t="shared" ref="K1381:K1444" si="1878">SUMIF(E1374:E1387,"pso.oepc",I1374:I1387)</f>
        <v>1.03</v>
      </c>
      <c r="L1381" t="s">
        <v>28</v>
      </c>
      <c r="M1381">
        <f t="shared" si="1876"/>
        <v>33.255813953488371</v>
      </c>
    </row>
    <row r="1382" spans="1:13">
      <c r="A1382" t="s">
        <v>1492</v>
      </c>
      <c r="B1382" t="s">
        <v>1501</v>
      </c>
      <c r="C1382" t="s">
        <v>51</v>
      </c>
      <c r="D1382" t="s">
        <v>21</v>
      </c>
      <c r="E1382" t="str">
        <f t="shared" si="1829"/>
        <v>rmo.opt</v>
      </c>
      <c r="F1382" t="s">
        <v>17</v>
      </c>
      <c r="G1382">
        <v>15.5714285714286</v>
      </c>
      <c r="H1382">
        <v>7.0000000000000007E-2</v>
      </c>
      <c r="I1382" s="1">
        <v>1.0900000000000001</v>
      </c>
      <c r="J1382" t="s">
        <v>8357</v>
      </c>
      <c r="K1382">
        <f t="shared" ref="K1382:K1445" si="1879">SUMIF(E1374:E1387,"rmo.oepc",I1374:I1387)</f>
        <v>0.43</v>
      </c>
      <c r="L1382" t="s">
        <v>29</v>
      </c>
      <c r="M1382">
        <f t="shared" si="1876"/>
        <v>30.749999999999996</v>
      </c>
    </row>
    <row r="1383" spans="1:13">
      <c r="A1383" t="s">
        <v>1493</v>
      </c>
      <c r="B1383" t="s">
        <v>1501</v>
      </c>
      <c r="C1383" t="s">
        <v>55</v>
      </c>
      <c r="D1383" t="s">
        <v>56</v>
      </c>
      <c r="E1383" t="str">
        <f t="shared" si="1829"/>
        <v>sc.none</v>
      </c>
      <c r="F1383" t="s">
        <v>24</v>
      </c>
      <c r="I1383" s="1">
        <v>7.0000000000000007E-2</v>
      </c>
      <c r="J1383" t="s">
        <v>8358</v>
      </c>
      <c r="K1383">
        <f t="shared" ref="K1383:K1446" si="1880">SUMIF(E1374:E1387,"power.oepc",I1374:I1387)</f>
        <v>0.68</v>
      </c>
    </row>
    <row r="1384" spans="1:13">
      <c r="A1384" t="s">
        <v>1516</v>
      </c>
      <c r="B1384" t="s">
        <v>1501</v>
      </c>
      <c r="C1384" t="s">
        <v>58</v>
      </c>
      <c r="D1384" t="s">
        <v>59</v>
      </c>
      <c r="E1384" t="str">
        <f t="shared" si="1829"/>
        <v>tso.cav11</v>
      </c>
      <c r="F1384" t="s">
        <v>17</v>
      </c>
      <c r="G1384">
        <v>200.28571428571399</v>
      </c>
      <c r="H1384">
        <v>7.0000000000000007E-2</v>
      </c>
      <c r="I1384" s="1">
        <v>14.02</v>
      </c>
      <c r="J1384" t="s">
        <v>8359</v>
      </c>
      <c r="K1384">
        <f t="shared" ref="K1384:K1447" si="1881">SUMIF(E1374:E1387,"tso.opt",I1374:I1387)</f>
        <v>0.06</v>
      </c>
      <c r="L1384" t="s">
        <v>30</v>
      </c>
      <c r="M1384">
        <f t="shared" ref="M1384:M1447" si="1882">K1376/K1384</f>
        <v>1</v>
      </c>
    </row>
    <row r="1385" spans="1:13">
      <c r="A1385" t="s">
        <v>1517</v>
      </c>
      <c r="B1385" t="s">
        <v>1501</v>
      </c>
      <c r="C1385" t="s">
        <v>58</v>
      </c>
      <c r="D1385" t="s">
        <v>16</v>
      </c>
      <c r="E1385" t="str">
        <f t="shared" si="1829"/>
        <v>tso.full</v>
      </c>
      <c r="F1385" t="s">
        <v>24</v>
      </c>
      <c r="G1385">
        <v>0.85714285714285698</v>
      </c>
      <c r="H1385">
        <v>7.0000000000000007E-2</v>
      </c>
      <c r="I1385" s="1">
        <v>0.06</v>
      </c>
      <c r="J1385" t="s">
        <v>8360</v>
      </c>
      <c r="K1385">
        <f t="shared" ref="K1385:K1448" si="1883">SUMIF(E1374:E1387,"pso.opt",I1374:I1387)</f>
        <v>1.02</v>
      </c>
      <c r="L1385" t="s">
        <v>33</v>
      </c>
      <c r="M1385">
        <f t="shared" si="1882"/>
        <v>6.9705882352941178</v>
      </c>
    </row>
    <row r="1386" spans="1:13">
      <c r="A1386" t="s">
        <v>1518</v>
      </c>
      <c r="B1386" t="s">
        <v>1501</v>
      </c>
      <c r="C1386" t="s">
        <v>58</v>
      </c>
      <c r="D1386" t="s">
        <v>19</v>
      </c>
      <c r="E1386" t="str">
        <f t="shared" si="1829"/>
        <v>tso.oepc</v>
      </c>
      <c r="F1386" t="s">
        <v>24</v>
      </c>
      <c r="G1386">
        <v>0.71428571428571397</v>
      </c>
      <c r="H1386">
        <v>7.0000000000000007E-2</v>
      </c>
      <c r="I1386" s="1">
        <v>0.05</v>
      </c>
      <c r="J1386" t="s">
        <v>8361</v>
      </c>
      <c r="K1386">
        <f t="shared" ref="K1386:K1449" si="1884">SUMIF(E1374:E1387,"rmo.opt",I1374:I1387)</f>
        <v>1.0900000000000001</v>
      </c>
      <c r="L1386" t="s">
        <v>32</v>
      </c>
      <c r="M1386">
        <f t="shared" si="1882"/>
        <v>13.119266055045872</v>
      </c>
    </row>
    <row r="1387" spans="1:13">
      <c r="A1387" t="s">
        <v>1519</v>
      </c>
      <c r="B1387" t="s">
        <v>1501</v>
      </c>
      <c r="C1387" t="s">
        <v>58</v>
      </c>
      <c r="D1387" t="s">
        <v>21</v>
      </c>
      <c r="E1387" t="str">
        <f t="shared" si="1829"/>
        <v>tso.opt</v>
      </c>
      <c r="F1387" t="s">
        <v>24</v>
      </c>
      <c r="G1387">
        <v>0.85714285714285698</v>
      </c>
      <c r="H1387">
        <v>7.0000000000000007E-2</v>
      </c>
      <c r="I1387" s="1">
        <v>0.06</v>
      </c>
      <c r="J1387" t="s">
        <v>8362</v>
      </c>
      <c r="K1387">
        <f t="shared" ref="K1387:K1450" si="1885">SUMIF(E1374:E1387,"power.opt",I1374:I1387)</f>
        <v>0.8</v>
      </c>
      <c r="L1387" t="s">
        <v>31</v>
      </c>
      <c r="M1387">
        <f t="shared" si="1882"/>
        <v>26.137499999999999</v>
      </c>
    </row>
    <row r="1388" spans="1:13">
      <c r="A1388" t="s">
        <v>1520</v>
      </c>
      <c r="B1388" t="s">
        <v>1521</v>
      </c>
      <c r="C1388" t="s">
        <v>15</v>
      </c>
      <c r="D1388" t="s">
        <v>16</v>
      </c>
      <c r="E1388" t="str">
        <f t="shared" si="1829"/>
        <v>power.full</v>
      </c>
      <c r="F1388" t="s">
        <v>17</v>
      </c>
      <c r="G1388">
        <v>726.4</v>
      </c>
      <c r="H1388">
        <v>0.1</v>
      </c>
      <c r="I1388" s="1">
        <v>72.64</v>
      </c>
      <c r="L1388" t="s">
        <v>8363</v>
      </c>
      <c r="M1388">
        <f t="shared" ref="M1388:M1451" si="1886">K1389/K1398</f>
        <v>341.49999999999994</v>
      </c>
    </row>
    <row r="1389" spans="1:13">
      <c r="A1389" t="s">
        <v>1522</v>
      </c>
      <c r="B1389" t="s">
        <v>1521</v>
      </c>
      <c r="C1389" t="s">
        <v>15</v>
      </c>
      <c r="D1389" t="s">
        <v>19</v>
      </c>
      <c r="E1389" t="str">
        <f t="shared" si="1829"/>
        <v>power.oepc</v>
      </c>
      <c r="F1389" t="s">
        <v>17</v>
      </c>
      <c r="G1389">
        <v>18.7</v>
      </c>
      <c r="H1389">
        <v>0.1</v>
      </c>
      <c r="I1389" s="1">
        <v>1.87</v>
      </c>
      <c r="J1389" t="s">
        <v>8333</v>
      </c>
      <c r="K1389">
        <f t="shared" ref="K1389:K1452" si="1887">SUMIF(E1388:E1401,"tso.cav11",I1388:I1401)</f>
        <v>34.15</v>
      </c>
      <c r="L1389" t="s">
        <v>8364</v>
      </c>
      <c r="M1389">
        <f t="shared" ref="M1389:M1452" si="1888">K1390/K1394+K1391/K1395+K1392/K1396+K1393/K1397</f>
        <v>84.324849578526056</v>
      </c>
    </row>
    <row r="1390" spans="1:13">
      <c r="A1390" t="s">
        <v>1523</v>
      </c>
      <c r="B1390" t="s">
        <v>1521</v>
      </c>
      <c r="C1390" t="s">
        <v>15</v>
      </c>
      <c r="D1390" t="s">
        <v>21</v>
      </c>
      <c r="E1390" t="str">
        <f t="shared" si="1829"/>
        <v>power.opt</v>
      </c>
      <c r="F1390" t="s">
        <v>17</v>
      </c>
      <c r="G1390">
        <v>11.7</v>
      </c>
      <c r="H1390">
        <v>0.1</v>
      </c>
      <c r="I1390" s="1">
        <v>1.17</v>
      </c>
      <c r="J1390" t="s">
        <v>8335</v>
      </c>
      <c r="K1390">
        <f t="shared" ref="K1390:K1453" si="1889">SUMIF(E1388:E1401,"tso.full",I1388:I1401)</f>
        <v>0.1</v>
      </c>
      <c r="L1390" t="s">
        <v>8365</v>
      </c>
      <c r="M1390">
        <f t="shared" ref="M1390:M1453" si="1890">K1390/K1398+K1391/K1399+K1392/K1400+K1393/K1401</f>
        <v>106.01423138265244</v>
      </c>
    </row>
    <row r="1391" spans="1:13">
      <c r="A1391" t="s">
        <v>1546</v>
      </c>
      <c r="B1391" t="s">
        <v>1521</v>
      </c>
      <c r="C1391" t="s">
        <v>23</v>
      </c>
      <c r="D1391" t="s">
        <v>16</v>
      </c>
      <c r="E1391" t="str">
        <f t="shared" si="1829"/>
        <v>pso.full</v>
      </c>
      <c r="F1391" t="s">
        <v>17</v>
      </c>
      <c r="G1391">
        <v>92.5</v>
      </c>
      <c r="H1391">
        <v>0.1</v>
      </c>
      <c r="I1391" s="1">
        <v>9.25</v>
      </c>
      <c r="J1391" t="s">
        <v>8336</v>
      </c>
      <c r="K1391">
        <f t="shared" ref="K1391:K1454" si="1891">SUMIF(E1388:E1401,"pso.full",I1388:I1401)</f>
        <v>9.25</v>
      </c>
      <c r="L1391" t="s">
        <v>8369</v>
      </c>
      <c r="M1391">
        <f t="shared" ref="M1391:M1454" si="1892">K1394/K1398+K1395/K1399+K1396/K1400+K1397/K1401</f>
        <v>4.5964298859035697</v>
      </c>
    </row>
    <row r="1392" spans="1:13">
      <c r="A1392" t="s">
        <v>1547</v>
      </c>
      <c r="B1392" t="s">
        <v>1521</v>
      </c>
      <c r="C1392" t="s">
        <v>23</v>
      </c>
      <c r="D1392" t="s">
        <v>19</v>
      </c>
      <c r="E1392" t="str">
        <f t="shared" si="1829"/>
        <v>pso.oepc</v>
      </c>
      <c r="F1392" t="s">
        <v>17</v>
      </c>
      <c r="G1392">
        <v>11.2</v>
      </c>
      <c r="H1392">
        <v>0.1</v>
      </c>
      <c r="I1392" s="1">
        <v>1.1200000000000001</v>
      </c>
      <c r="J1392" t="s">
        <v>8353</v>
      </c>
      <c r="K1392">
        <f t="shared" ref="K1392:K1455" si="1893">SUMIF(E1388:E1401,"rmo.full",I1388:I1401)</f>
        <v>32.86</v>
      </c>
    </row>
    <row r="1393" spans="1:13">
      <c r="A1393" t="s">
        <v>1548</v>
      </c>
      <c r="B1393" t="s">
        <v>1521</v>
      </c>
      <c r="C1393" t="s">
        <v>23</v>
      </c>
      <c r="D1393" t="s">
        <v>21</v>
      </c>
      <c r="E1393" t="str">
        <f t="shared" si="1829"/>
        <v>pso.opt</v>
      </c>
      <c r="F1393" t="s">
        <v>17</v>
      </c>
      <c r="G1393">
        <v>9.5</v>
      </c>
      <c r="H1393">
        <v>0.1</v>
      </c>
      <c r="I1393" s="1">
        <v>0.95</v>
      </c>
      <c r="J1393" t="s">
        <v>8354</v>
      </c>
      <c r="K1393">
        <f t="shared" ref="K1393:K1456" si="1894">SUMIF(E1388:E1401,"power.full",I1388:I1401)</f>
        <v>72.64</v>
      </c>
      <c r="L1393" t="s">
        <v>26</v>
      </c>
      <c r="M1393">
        <f t="shared" ref="M1393:M1456" si="1895">K1390/K1394</f>
        <v>1.1111111111111112</v>
      </c>
    </row>
    <row r="1394" spans="1:13">
      <c r="A1394" t="s">
        <v>1511</v>
      </c>
      <c r="B1394" t="s">
        <v>1521</v>
      </c>
      <c r="C1394" t="s">
        <v>51</v>
      </c>
      <c r="D1394" t="s">
        <v>16</v>
      </c>
      <c r="E1394" t="str">
        <f t="shared" si="1829"/>
        <v>rmo.full</v>
      </c>
      <c r="F1394" t="s">
        <v>17</v>
      </c>
      <c r="G1394">
        <v>328.6</v>
      </c>
      <c r="H1394">
        <v>0.1</v>
      </c>
      <c r="I1394" s="1">
        <v>32.86</v>
      </c>
      <c r="J1394" t="s">
        <v>8355</v>
      </c>
      <c r="K1394">
        <f t="shared" ref="K1394:K1457" si="1896">SUMIF(E1388:E1401,"tso.oepc",I1388:I1401)</f>
        <v>0.09</v>
      </c>
      <c r="L1394" t="s">
        <v>27</v>
      </c>
      <c r="M1394">
        <f t="shared" si="1895"/>
        <v>8.2589285714285712</v>
      </c>
    </row>
    <row r="1395" spans="1:13">
      <c r="A1395" t="s">
        <v>1512</v>
      </c>
      <c r="B1395" t="s">
        <v>1521</v>
      </c>
      <c r="C1395" t="s">
        <v>51</v>
      </c>
      <c r="D1395" t="s">
        <v>19</v>
      </c>
      <c r="E1395" t="str">
        <f t="shared" si="1829"/>
        <v>rmo.oepc</v>
      </c>
      <c r="F1395" t="s">
        <v>17</v>
      </c>
      <c r="G1395">
        <v>9.1</v>
      </c>
      <c r="H1395">
        <v>0.1</v>
      </c>
      <c r="I1395" s="1">
        <v>0.91</v>
      </c>
      <c r="J1395" t="s">
        <v>8356</v>
      </c>
      <c r="K1395">
        <f t="shared" ref="K1395:K1458" si="1897">SUMIF(E1388:E1401,"pso.oepc",I1388:I1401)</f>
        <v>1.1200000000000001</v>
      </c>
      <c r="L1395" t="s">
        <v>28</v>
      </c>
      <c r="M1395">
        <f t="shared" si="1895"/>
        <v>36.109890109890109</v>
      </c>
    </row>
    <row r="1396" spans="1:13">
      <c r="A1396" t="s">
        <v>1513</v>
      </c>
      <c r="B1396" t="s">
        <v>1521</v>
      </c>
      <c r="C1396" t="s">
        <v>51</v>
      </c>
      <c r="D1396" t="s">
        <v>21</v>
      </c>
      <c r="E1396" t="str">
        <f t="shared" si="1829"/>
        <v>rmo.opt</v>
      </c>
      <c r="F1396" t="s">
        <v>17</v>
      </c>
      <c r="G1396">
        <v>9.9</v>
      </c>
      <c r="H1396">
        <v>0.1</v>
      </c>
      <c r="I1396" s="1">
        <v>0.99</v>
      </c>
      <c r="J1396" t="s">
        <v>8357</v>
      </c>
      <c r="K1396">
        <f t="shared" ref="K1396:K1459" si="1898">SUMIF(E1388:E1401,"rmo.oepc",I1388:I1401)</f>
        <v>0.91</v>
      </c>
      <c r="L1396" t="s">
        <v>29</v>
      </c>
      <c r="M1396">
        <f t="shared" si="1895"/>
        <v>38.844919786096256</v>
      </c>
    </row>
    <row r="1397" spans="1:13">
      <c r="A1397" t="s">
        <v>1514</v>
      </c>
      <c r="B1397" t="s">
        <v>1521</v>
      </c>
      <c r="C1397" t="s">
        <v>55</v>
      </c>
      <c r="D1397" t="s">
        <v>56</v>
      </c>
      <c r="E1397" t="str">
        <f t="shared" si="1829"/>
        <v>sc.none</v>
      </c>
      <c r="F1397" t="s">
        <v>24</v>
      </c>
      <c r="I1397" s="1">
        <v>0.1</v>
      </c>
      <c r="J1397" t="s">
        <v>8358</v>
      </c>
      <c r="K1397">
        <f t="shared" ref="K1397:K1460" si="1899">SUMIF(E1388:E1401,"power.oepc",I1388:I1401)</f>
        <v>1.87</v>
      </c>
    </row>
    <row r="1398" spans="1:13">
      <c r="A1398" t="s">
        <v>1515</v>
      </c>
      <c r="B1398" t="s">
        <v>1521</v>
      </c>
      <c r="C1398" t="s">
        <v>58</v>
      </c>
      <c r="D1398" t="s">
        <v>59</v>
      </c>
      <c r="E1398" t="str">
        <f t="shared" si="1829"/>
        <v>tso.cav11</v>
      </c>
      <c r="F1398" t="s">
        <v>17</v>
      </c>
      <c r="G1398">
        <v>341.5</v>
      </c>
      <c r="H1398">
        <v>0.1</v>
      </c>
      <c r="I1398" s="1">
        <v>34.15</v>
      </c>
      <c r="J1398" t="s">
        <v>8359</v>
      </c>
      <c r="K1398">
        <f t="shared" ref="K1398:K1461" si="1900">SUMIF(E1388:E1401,"tso.opt",I1388:I1401)</f>
        <v>0.1</v>
      </c>
      <c r="L1398" t="s">
        <v>30</v>
      </c>
      <c r="M1398">
        <f t="shared" ref="M1398:M1461" si="1901">K1390/K1398</f>
        <v>1</v>
      </c>
    </row>
    <row r="1399" spans="1:13">
      <c r="A1399" t="s">
        <v>1537</v>
      </c>
      <c r="B1399" t="s">
        <v>1521</v>
      </c>
      <c r="C1399" t="s">
        <v>58</v>
      </c>
      <c r="D1399" t="s">
        <v>16</v>
      </c>
      <c r="E1399" t="str">
        <f t="shared" si="1829"/>
        <v>tso.full</v>
      </c>
      <c r="F1399" t="s">
        <v>24</v>
      </c>
      <c r="G1399">
        <v>1</v>
      </c>
      <c r="H1399">
        <v>0.1</v>
      </c>
      <c r="I1399" s="1">
        <v>0.1</v>
      </c>
      <c r="J1399" t="s">
        <v>8360</v>
      </c>
      <c r="K1399">
        <f t="shared" ref="K1399:K1462" si="1902">SUMIF(E1388:E1401,"pso.opt",I1388:I1401)</f>
        <v>0.95</v>
      </c>
      <c r="L1399" t="s">
        <v>33</v>
      </c>
      <c r="M1399">
        <f t="shared" si="1901"/>
        <v>9.7368421052631575</v>
      </c>
    </row>
    <row r="1400" spans="1:13">
      <c r="A1400" t="s">
        <v>1538</v>
      </c>
      <c r="B1400" t="s">
        <v>1521</v>
      </c>
      <c r="C1400" t="s">
        <v>58</v>
      </c>
      <c r="D1400" t="s">
        <v>19</v>
      </c>
      <c r="E1400" t="str">
        <f t="shared" si="1829"/>
        <v>tso.oepc</v>
      </c>
      <c r="F1400" t="s">
        <v>24</v>
      </c>
      <c r="G1400">
        <v>0.9</v>
      </c>
      <c r="H1400">
        <v>0.1</v>
      </c>
      <c r="I1400" s="1">
        <v>0.09</v>
      </c>
      <c r="J1400" t="s">
        <v>8361</v>
      </c>
      <c r="K1400">
        <f t="shared" ref="K1400:K1463" si="1903">SUMIF(E1388:E1401,"rmo.opt",I1388:I1401)</f>
        <v>0.99</v>
      </c>
      <c r="L1400" t="s">
        <v>32</v>
      </c>
      <c r="M1400">
        <f t="shared" si="1901"/>
        <v>33.19191919191919</v>
      </c>
    </row>
    <row r="1401" spans="1:13">
      <c r="A1401" t="s">
        <v>1539</v>
      </c>
      <c r="B1401" t="s">
        <v>1521</v>
      </c>
      <c r="C1401" t="s">
        <v>58</v>
      </c>
      <c r="D1401" t="s">
        <v>21</v>
      </c>
      <c r="E1401" t="str">
        <f t="shared" si="1829"/>
        <v>tso.opt</v>
      </c>
      <c r="F1401" t="s">
        <v>24</v>
      </c>
      <c r="G1401">
        <v>1</v>
      </c>
      <c r="H1401">
        <v>0.1</v>
      </c>
      <c r="I1401" s="1">
        <v>0.1</v>
      </c>
      <c r="J1401" t="s">
        <v>8362</v>
      </c>
      <c r="K1401">
        <f t="shared" ref="K1401:K1464" si="1904">SUMIF(E1388:E1401,"power.opt",I1388:I1401)</f>
        <v>1.17</v>
      </c>
      <c r="L1401" t="s">
        <v>31</v>
      </c>
      <c r="M1401">
        <f t="shared" si="1901"/>
        <v>62.085470085470092</v>
      </c>
    </row>
    <row r="1402" spans="1:13">
      <c r="A1402" t="s">
        <v>1540</v>
      </c>
      <c r="B1402" t="s">
        <v>1541</v>
      </c>
      <c r="C1402" t="s">
        <v>15</v>
      </c>
      <c r="D1402" t="s">
        <v>16</v>
      </c>
      <c r="E1402" t="str">
        <f t="shared" si="1829"/>
        <v>power.full</v>
      </c>
      <c r="F1402" t="s">
        <v>17</v>
      </c>
      <c r="G1402">
        <v>453.5</v>
      </c>
      <c r="H1402">
        <v>0.06</v>
      </c>
      <c r="I1402" s="1">
        <v>27.21</v>
      </c>
      <c r="L1402" t="s">
        <v>8363</v>
      </c>
      <c r="M1402">
        <f t="shared" ref="M1402:M1465" si="1905">K1403/K1412</f>
        <v>5.8565217391304358</v>
      </c>
    </row>
    <row r="1403" spans="1:13">
      <c r="A1403" t="s">
        <v>1542</v>
      </c>
      <c r="B1403" t="s">
        <v>1541</v>
      </c>
      <c r="C1403" t="s">
        <v>15</v>
      </c>
      <c r="D1403" t="s">
        <v>19</v>
      </c>
      <c r="E1403" t="str">
        <f t="shared" si="1829"/>
        <v>power.oepc</v>
      </c>
      <c r="F1403" t="s">
        <v>17</v>
      </c>
      <c r="G1403">
        <v>18.3333333333333</v>
      </c>
      <c r="H1403">
        <v>0.06</v>
      </c>
      <c r="I1403" s="1">
        <v>1.1000000000000001</v>
      </c>
      <c r="J1403" t="s">
        <v>8333</v>
      </c>
      <c r="K1403">
        <f t="shared" ref="K1403:K1466" si="1906">SUMIF(E1402:E1415,"tso.cav11",I1402:I1415)</f>
        <v>13.47</v>
      </c>
      <c r="L1403" t="s">
        <v>8364</v>
      </c>
      <c r="M1403">
        <f t="shared" ref="M1403:M1466" si="1907">K1404/K1408+K1405/K1409+K1406/K1410+K1407/K1411</f>
        <v>50.751238045974887</v>
      </c>
    </row>
    <row r="1404" spans="1:13">
      <c r="A1404" t="s">
        <v>1543</v>
      </c>
      <c r="B1404" t="s">
        <v>1541</v>
      </c>
      <c r="C1404" t="s">
        <v>15</v>
      </c>
      <c r="D1404" t="s">
        <v>21</v>
      </c>
      <c r="E1404" t="str">
        <f t="shared" si="1829"/>
        <v>power.opt</v>
      </c>
      <c r="F1404" t="s">
        <v>17</v>
      </c>
      <c r="G1404">
        <v>18.8333333333333</v>
      </c>
      <c r="H1404">
        <v>0.06</v>
      </c>
      <c r="I1404" s="1">
        <v>1.1299999999999999</v>
      </c>
      <c r="J1404" t="s">
        <v>8335</v>
      </c>
      <c r="K1404">
        <f t="shared" ref="K1404:K1467" si="1908">SUMIF(E1402:E1415,"tso.full",I1402:I1415)</f>
        <v>2.2999999999999998</v>
      </c>
      <c r="L1404" t="s">
        <v>8365</v>
      </c>
      <c r="M1404">
        <f t="shared" ref="M1404:M1467" si="1909">K1404/K1412+K1405/K1413+K1406/K1414+K1407/K1415</f>
        <v>50.333734569753368</v>
      </c>
    </row>
    <row r="1405" spans="1:13">
      <c r="A1405" t="s">
        <v>1544</v>
      </c>
      <c r="B1405" t="s">
        <v>1541</v>
      </c>
      <c r="C1405" t="s">
        <v>23</v>
      </c>
      <c r="D1405" t="s">
        <v>16</v>
      </c>
      <c r="E1405" t="str">
        <f t="shared" si="1829"/>
        <v>pso.full</v>
      </c>
      <c r="F1405" t="s">
        <v>17</v>
      </c>
      <c r="G1405">
        <v>157.5</v>
      </c>
      <c r="H1405">
        <v>0.06</v>
      </c>
      <c r="I1405" s="1">
        <v>9.4499999999999993</v>
      </c>
      <c r="J1405" t="s">
        <v>8336</v>
      </c>
      <c r="K1405">
        <f t="shared" ref="K1405:K1468" si="1910">SUMIF(E1402:E1415,"pso.full",I1402:I1415)</f>
        <v>9.4499999999999993</v>
      </c>
      <c r="L1405" t="s">
        <v>8369</v>
      </c>
      <c r="M1405">
        <f t="shared" ref="M1405:M1468" si="1911">K1408/K1412+K1409/K1413+K1410/K1414+K1411/K1415</f>
        <v>3.9874521251998836</v>
      </c>
    </row>
    <row r="1406" spans="1:13">
      <c r="A1406" t="s">
        <v>1545</v>
      </c>
      <c r="B1406" t="s">
        <v>1541</v>
      </c>
      <c r="C1406" t="s">
        <v>23</v>
      </c>
      <c r="D1406" t="s">
        <v>19</v>
      </c>
      <c r="E1406" t="str">
        <f t="shared" si="1829"/>
        <v>pso.oepc</v>
      </c>
      <c r="F1406" t="s">
        <v>17</v>
      </c>
      <c r="G1406">
        <v>19</v>
      </c>
      <c r="H1406">
        <v>0.06</v>
      </c>
      <c r="I1406" s="1">
        <v>1.1399999999999999</v>
      </c>
      <c r="J1406" t="s">
        <v>8353</v>
      </c>
      <c r="K1406">
        <f t="shared" ref="K1406:K1469" si="1912">SUMIF(E1402:E1415,"rmo.full",I1402:I1415)</f>
        <v>18.57</v>
      </c>
    </row>
    <row r="1407" spans="1:13">
      <c r="A1407" t="s">
        <v>1567</v>
      </c>
      <c r="B1407" t="s">
        <v>1541</v>
      </c>
      <c r="C1407" t="s">
        <v>23</v>
      </c>
      <c r="D1407" t="s">
        <v>21</v>
      </c>
      <c r="E1407" t="str">
        <f t="shared" si="1829"/>
        <v>pso.opt</v>
      </c>
      <c r="F1407" t="s">
        <v>17</v>
      </c>
      <c r="G1407">
        <v>19.1666666666667</v>
      </c>
      <c r="H1407">
        <v>0.06</v>
      </c>
      <c r="I1407" s="1">
        <v>1.1499999999999999</v>
      </c>
      <c r="J1407" t="s">
        <v>8354</v>
      </c>
      <c r="K1407">
        <f t="shared" ref="K1407:K1470" si="1913">SUMIF(E1402:E1415,"power.full",I1402:I1415)</f>
        <v>27.21</v>
      </c>
      <c r="L1407" t="s">
        <v>26</v>
      </c>
      <c r="M1407">
        <f t="shared" ref="M1407:M1470" si="1914">K1404/K1408</f>
        <v>0.9956709956709956</v>
      </c>
    </row>
    <row r="1408" spans="1:13">
      <c r="A1408" t="s">
        <v>1530</v>
      </c>
      <c r="B1408" t="s">
        <v>1541</v>
      </c>
      <c r="C1408" t="s">
        <v>51</v>
      </c>
      <c r="D1408" t="s">
        <v>16</v>
      </c>
      <c r="E1408" t="str">
        <f t="shared" si="1829"/>
        <v>rmo.full</v>
      </c>
      <c r="F1408" t="s">
        <v>17</v>
      </c>
      <c r="G1408">
        <v>309.5</v>
      </c>
      <c r="H1408">
        <v>0.06</v>
      </c>
      <c r="I1408" s="1">
        <v>18.57</v>
      </c>
      <c r="J1408" t="s">
        <v>8355</v>
      </c>
      <c r="K1408">
        <f t="shared" ref="K1408:K1471" si="1915">SUMIF(E1402:E1415,"tso.oepc",I1402:I1415)</f>
        <v>2.31</v>
      </c>
      <c r="L1408" t="s">
        <v>27</v>
      </c>
      <c r="M1408">
        <f t="shared" si="1914"/>
        <v>8.2894736842105257</v>
      </c>
    </row>
    <row r="1409" spans="1:13">
      <c r="A1409" t="s">
        <v>1531</v>
      </c>
      <c r="B1409" t="s">
        <v>1541</v>
      </c>
      <c r="C1409" t="s">
        <v>51</v>
      </c>
      <c r="D1409" t="s">
        <v>19</v>
      </c>
      <c r="E1409" t="str">
        <f t="shared" si="1829"/>
        <v>rmo.oepc</v>
      </c>
      <c r="F1409" t="s">
        <v>17</v>
      </c>
      <c r="G1409">
        <v>18.5</v>
      </c>
      <c r="H1409">
        <v>0.06</v>
      </c>
      <c r="I1409" s="1">
        <v>1.1100000000000001</v>
      </c>
      <c r="J1409" t="s">
        <v>8356</v>
      </c>
      <c r="K1409">
        <f t="shared" ref="K1409:K1472" si="1916">SUMIF(E1402:E1415,"pso.oepc",I1402:I1415)</f>
        <v>1.1399999999999999</v>
      </c>
      <c r="L1409" t="s">
        <v>28</v>
      </c>
      <c r="M1409">
        <f t="shared" si="1914"/>
        <v>16.72972972972973</v>
      </c>
    </row>
    <row r="1410" spans="1:13">
      <c r="A1410" t="s">
        <v>1532</v>
      </c>
      <c r="B1410" t="s">
        <v>1541</v>
      </c>
      <c r="C1410" t="s">
        <v>51</v>
      </c>
      <c r="D1410" t="s">
        <v>21</v>
      </c>
      <c r="E1410" t="str">
        <f t="shared" si="1829"/>
        <v>rmo.opt</v>
      </c>
      <c r="F1410" t="s">
        <v>17</v>
      </c>
      <c r="G1410">
        <v>18.1666666666667</v>
      </c>
      <c r="H1410">
        <v>0.06</v>
      </c>
      <c r="I1410" s="1">
        <v>1.0900000000000001</v>
      </c>
      <c r="J1410" t="s">
        <v>8357</v>
      </c>
      <c r="K1410">
        <f t="shared" ref="K1410:K1473" si="1917">SUMIF(E1402:E1415,"rmo.oepc",I1402:I1415)</f>
        <v>1.1100000000000001</v>
      </c>
      <c r="L1410" t="s">
        <v>29</v>
      </c>
      <c r="M1410">
        <f t="shared" si="1914"/>
        <v>24.736363636363635</v>
      </c>
    </row>
    <row r="1411" spans="1:13">
      <c r="A1411" t="s">
        <v>1533</v>
      </c>
      <c r="B1411" t="s">
        <v>1541</v>
      </c>
      <c r="C1411" t="s">
        <v>55</v>
      </c>
      <c r="D1411" t="s">
        <v>56</v>
      </c>
      <c r="E1411" t="str">
        <f t="shared" ref="E1411:E1474" si="1918">CONCATENATE(C1411,".",D1411)</f>
        <v>sc.none</v>
      </c>
      <c r="F1411" t="s">
        <v>24</v>
      </c>
      <c r="I1411" s="1">
        <v>0.06</v>
      </c>
      <c r="J1411" t="s">
        <v>8358</v>
      </c>
      <c r="K1411">
        <f t="shared" ref="K1411:K1474" si="1919">SUMIF(E1402:E1415,"power.oepc",I1402:I1415)</f>
        <v>1.1000000000000001</v>
      </c>
    </row>
    <row r="1412" spans="1:13">
      <c r="A1412" t="s">
        <v>1534</v>
      </c>
      <c r="B1412" t="s">
        <v>1541</v>
      </c>
      <c r="C1412" t="s">
        <v>58</v>
      </c>
      <c r="D1412" t="s">
        <v>59</v>
      </c>
      <c r="E1412" t="str">
        <f t="shared" si="1918"/>
        <v>tso.cav11</v>
      </c>
      <c r="F1412" t="s">
        <v>17</v>
      </c>
      <c r="G1412">
        <v>224.5</v>
      </c>
      <c r="H1412">
        <v>0.06</v>
      </c>
      <c r="I1412" s="1">
        <v>13.47</v>
      </c>
      <c r="J1412" t="s">
        <v>8359</v>
      </c>
      <c r="K1412">
        <f t="shared" ref="K1412:K1475" si="1920">SUMIF(E1402:E1415,"tso.opt",I1402:I1415)</f>
        <v>2.2999999999999998</v>
      </c>
      <c r="L1412" t="s">
        <v>30</v>
      </c>
      <c r="M1412">
        <f t="shared" ref="M1412:M1475" si="1921">K1404/K1412</f>
        <v>1</v>
      </c>
    </row>
    <row r="1413" spans="1:13">
      <c r="A1413" t="s">
        <v>1535</v>
      </c>
      <c r="B1413" t="s">
        <v>1541</v>
      </c>
      <c r="C1413" t="s">
        <v>58</v>
      </c>
      <c r="D1413" t="s">
        <v>16</v>
      </c>
      <c r="E1413" t="str">
        <f t="shared" si="1918"/>
        <v>tso.full</v>
      </c>
      <c r="F1413" t="s">
        <v>17</v>
      </c>
      <c r="G1413">
        <v>38.3333333333333</v>
      </c>
      <c r="H1413">
        <v>0.06</v>
      </c>
      <c r="I1413" s="1">
        <v>2.2999999999999998</v>
      </c>
      <c r="J1413" t="s">
        <v>8360</v>
      </c>
      <c r="K1413">
        <f t="shared" ref="K1413:K1476" si="1922">SUMIF(E1402:E1415,"pso.opt",I1402:I1415)</f>
        <v>1.1499999999999999</v>
      </c>
      <c r="L1413" t="s">
        <v>33</v>
      </c>
      <c r="M1413">
        <f t="shared" si="1921"/>
        <v>8.2173913043478262</v>
      </c>
    </row>
    <row r="1414" spans="1:13">
      <c r="A1414" t="s">
        <v>1536</v>
      </c>
      <c r="B1414" t="s">
        <v>1541</v>
      </c>
      <c r="C1414" t="s">
        <v>58</v>
      </c>
      <c r="D1414" t="s">
        <v>19</v>
      </c>
      <c r="E1414" t="str">
        <f t="shared" si="1918"/>
        <v>tso.oepc</v>
      </c>
      <c r="F1414" t="s">
        <v>17</v>
      </c>
      <c r="G1414">
        <v>38.5</v>
      </c>
      <c r="H1414">
        <v>0.06</v>
      </c>
      <c r="I1414" s="1">
        <v>2.31</v>
      </c>
      <c r="J1414" t="s">
        <v>8361</v>
      </c>
      <c r="K1414">
        <f t="shared" ref="K1414:K1477" si="1923">SUMIF(E1402:E1415,"rmo.opt",I1402:I1415)</f>
        <v>1.0900000000000001</v>
      </c>
      <c r="L1414" t="s">
        <v>32</v>
      </c>
      <c r="M1414">
        <f t="shared" si="1921"/>
        <v>17.036697247706421</v>
      </c>
    </row>
    <row r="1415" spans="1:13">
      <c r="A1415" t="s">
        <v>1558</v>
      </c>
      <c r="B1415" t="s">
        <v>1541</v>
      </c>
      <c r="C1415" t="s">
        <v>58</v>
      </c>
      <c r="D1415" t="s">
        <v>21</v>
      </c>
      <c r="E1415" t="str">
        <f t="shared" si="1918"/>
        <v>tso.opt</v>
      </c>
      <c r="F1415" t="s">
        <v>17</v>
      </c>
      <c r="G1415">
        <v>38.3333333333333</v>
      </c>
      <c r="H1415">
        <v>0.06</v>
      </c>
      <c r="I1415" s="1">
        <v>2.2999999999999998</v>
      </c>
      <c r="J1415" t="s">
        <v>8362</v>
      </c>
      <c r="K1415">
        <f t="shared" ref="K1415:K1478" si="1924">SUMIF(E1402:E1415,"power.opt",I1402:I1415)</f>
        <v>1.1299999999999999</v>
      </c>
      <c r="L1415" t="s">
        <v>31</v>
      </c>
      <c r="M1415">
        <f t="shared" si="1921"/>
        <v>24.079646017699119</v>
      </c>
    </row>
    <row r="1416" spans="1:13">
      <c r="A1416" t="s">
        <v>1559</v>
      </c>
      <c r="B1416" t="s">
        <v>1560</v>
      </c>
      <c r="C1416" t="s">
        <v>15</v>
      </c>
      <c r="D1416" t="s">
        <v>16</v>
      </c>
      <c r="E1416" t="str">
        <f t="shared" si="1918"/>
        <v>power.full</v>
      </c>
      <c r="F1416" t="s">
        <v>17</v>
      </c>
      <c r="G1416">
        <v>1156</v>
      </c>
      <c r="H1416">
        <v>0.05</v>
      </c>
      <c r="I1416" s="1">
        <v>57.8</v>
      </c>
      <c r="L1416" t="s">
        <v>8363</v>
      </c>
      <c r="M1416">
        <f t="shared" ref="M1416:M1479" si="1925">K1417/K1426</f>
        <v>238</v>
      </c>
    </row>
    <row r="1417" spans="1:13">
      <c r="A1417" t="s">
        <v>1561</v>
      </c>
      <c r="B1417" t="s">
        <v>1560</v>
      </c>
      <c r="C1417" t="s">
        <v>15</v>
      </c>
      <c r="D1417" t="s">
        <v>19</v>
      </c>
      <c r="E1417" t="str">
        <f t="shared" si="1918"/>
        <v>power.oepc</v>
      </c>
      <c r="F1417" t="s">
        <v>17</v>
      </c>
      <c r="G1417">
        <v>35.6</v>
      </c>
      <c r="H1417">
        <v>0.05</v>
      </c>
      <c r="I1417" s="1">
        <v>1.78</v>
      </c>
      <c r="J1417" t="s">
        <v>8333</v>
      </c>
      <c r="K1417">
        <f t="shared" ref="K1417:K1480" si="1926">SUMIF(E1416:E1429,"tso.cav11",I1416:I1429)</f>
        <v>14.28</v>
      </c>
      <c r="L1417" t="s">
        <v>8364</v>
      </c>
      <c r="M1417">
        <f t="shared" ref="M1417:M1480" si="1927">K1418/K1422+K1419/K1423+K1420/K1424+K1421/K1425</f>
        <v>43.467792658891156</v>
      </c>
    </row>
    <row r="1418" spans="1:13">
      <c r="A1418" t="s">
        <v>1562</v>
      </c>
      <c r="B1418" t="s">
        <v>1560</v>
      </c>
      <c r="C1418" t="s">
        <v>15</v>
      </c>
      <c r="D1418" t="s">
        <v>21</v>
      </c>
      <c r="E1418" t="str">
        <f t="shared" si="1918"/>
        <v>power.opt</v>
      </c>
      <c r="F1418" t="s">
        <v>17</v>
      </c>
      <c r="G1418">
        <v>60</v>
      </c>
      <c r="H1418">
        <v>0.05</v>
      </c>
      <c r="I1418" s="1">
        <v>3</v>
      </c>
      <c r="J1418" t="s">
        <v>8335</v>
      </c>
      <c r="K1418">
        <f t="shared" ref="K1418:K1481" si="1928">SUMIF(E1416:E1429,"tso.full",I1416:I1429)</f>
        <v>0.06</v>
      </c>
      <c r="L1418" t="s">
        <v>8365</v>
      </c>
      <c r="M1418">
        <f t="shared" ref="M1418:M1481" si="1929">K1418/K1426+K1419/K1427+K1420/K1428+K1421/K1429</f>
        <v>29.935225937183382</v>
      </c>
    </row>
    <row r="1419" spans="1:13">
      <c r="A1419" t="s">
        <v>1563</v>
      </c>
      <c r="B1419" t="s">
        <v>1560</v>
      </c>
      <c r="C1419" t="s">
        <v>23</v>
      </c>
      <c r="D1419" t="s">
        <v>16</v>
      </c>
      <c r="E1419" t="str">
        <f t="shared" si="1918"/>
        <v>pso.full</v>
      </c>
      <c r="F1419" t="s">
        <v>17</v>
      </c>
      <c r="G1419">
        <v>132.19999999999999</v>
      </c>
      <c r="H1419">
        <v>0.05</v>
      </c>
      <c r="I1419" s="1">
        <v>6.61</v>
      </c>
      <c r="J1419" t="s">
        <v>8336</v>
      </c>
      <c r="K1419">
        <f t="shared" ref="K1419:K1482" si="1930">SUMIF(E1416:E1429,"pso.full",I1416:I1429)</f>
        <v>6.61</v>
      </c>
      <c r="L1419" t="s">
        <v>8369</v>
      </c>
      <c r="M1419">
        <f t="shared" ref="M1419:M1482" si="1931">K1422/K1426+K1423/K1427+K1424/K1428+K1425/K1429</f>
        <v>3.4243444782168186</v>
      </c>
    </row>
    <row r="1420" spans="1:13">
      <c r="A1420" t="s">
        <v>1564</v>
      </c>
      <c r="B1420" t="s">
        <v>1560</v>
      </c>
      <c r="C1420" t="s">
        <v>23</v>
      </c>
      <c r="D1420" t="s">
        <v>19</v>
      </c>
      <c r="E1420" t="str">
        <f t="shared" si="1918"/>
        <v>pso.oepc</v>
      </c>
      <c r="F1420" t="s">
        <v>17</v>
      </c>
      <c r="G1420">
        <v>133.4</v>
      </c>
      <c r="H1420">
        <v>0.05</v>
      </c>
      <c r="I1420" s="1">
        <v>6.67</v>
      </c>
      <c r="J1420" t="s">
        <v>8353</v>
      </c>
      <c r="K1420">
        <f t="shared" ref="K1420:K1483" si="1932">SUMIF(E1416:E1429,"rmo.full",I1416:I1429)</f>
        <v>10.83</v>
      </c>
    </row>
    <row r="1421" spans="1:13">
      <c r="A1421" t="s">
        <v>1565</v>
      </c>
      <c r="B1421" t="s">
        <v>1560</v>
      </c>
      <c r="C1421" t="s">
        <v>23</v>
      </c>
      <c r="D1421" t="s">
        <v>21</v>
      </c>
      <c r="E1421" t="str">
        <f t="shared" si="1918"/>
        <v>pso.opt</v>
      </c>
      <c r="F1421" t="s">
        <v>17</v>
      </c>
      <c r="G1421">
        <v>131.6</v>
      </c>
      <c r="H1421">
        <v>0.05</v>
      </c>
      <c r="I1421" s="1">
        <v>6.58</v>
      </c>
      <c r="J1421" t="s">
        <v>8354</v>
      </c>
      <c r="K1421">
        <f t="shared" ref="K1421:K1484" si="1933">SUMIF(E1416:E1429,"power.full",I1416:I1429)</f>
        <v>57.8</v>
      </c>
      <c r="L1421" t="s">
        <v>26</v>
      </c>
      <c r="M1421">
        <f t="shared" ref="M1421:M1484" si="1934">K1418/K1422</f>
        <v>1.2</v>
      </c>
    </row>
    <row r="1422" spans="1:13">
      <c r="A1422" t="s">
        <v>1566</v>
      </c>
      <c r="B1422" t="s">
        <v>1560</v>
      </c>
      <c r="C1422" t="s">
        <v>51</v>
      </c>
      <c r="D1422" t="s">
        <v>16</v>
      </c>
      <c r="E1422" t="str">
        <f t="shared" si="1918"/>
        <v>rmo.full</v>
      </c>
      <c r="F1422" t="s">
        <v>17</v>
      </c>
      <c r="G1422">
        <v>216.6</v>
      </c>
      <c r="H1422">
        <v>0.05</v>
      </c>
      <c r="I1422" s="1">
        <v>10.83</v>
      </c>
      <c r="J1422" t="s">
        <v>8355</v>
      </c>
      <c r="K1422">
        <f t="shared" ref="K1422:K1485" si="1935">SUMIF(E1416:E1429,"tso.oepc",I1416:I1429)</f>
        <v>0.05</v>
      </c>
      <c r="L1422" t="s">
        <v>27</v>
      </c>
      <c r="M1422">
        <f t="shared" si="1934"/>
        <v>0.99100449775112454</v>
      </c>
    </row>
    <row r="1423" spans="1:13">
      <c r="A1423" t="s">
        <v>1549</v>
      </c>
      <c r="B1423" t="s">
        <v>1560</v>
      </c>
      <c r="C1423" t="s">
        <v>51</v>
      </c>
      <c r="D1423" t="s">
        <v>19</v>
      </c>
      <c r="E1423" t="str">
        <f t="shared" si="1918"/>
        <v>rmo.oepc</v>
      </c>
      <c r="F1423" t="s">
        <v>17</v>
      </c>
      <c r="G1423">
        <v>24.6</v>
      </c>
      <c r="H1423">
        <v>0.05</v>
      </c>
      <c r="I1423" s="1">
        <v>1.23</v>
      </c>
      <c r="J1423" t="s">
        <v>8356</v>
      </c>
      <c r="K1423">
        <f t="shared" ref="K1423:K1486" si="1936">SUMIF(E1416:E1429,"pso.oepc",I1416:I1429)</f>
        <v>6.67</v>
      </c>
      <c r="L1423" t="s">
        <v>28</v>
      </c>
      <c r="M1423">
        <f t="shared" si="1934"/>
        <v>8.8048780487804876</v>
      </c>
    </row>
    <row r="1424" spans="1:13">
      <c r="A1424" t="s">
        <v>1550</v>
      </c>
      <c r="B1424" t="s">
        <v>1560</v>
      </c>
      <c r="C1424" t="s">
        <v>51</v>
      </c>
      <c r="D1424" t="s">
        <v>21</v>
      </c>
      <c r="E1424" t="str">
        <f t="shared" si="1918"/>
        <v>rmo.opt</v>
      </c>
      <c r="F1424" t="s">
        <v>17</v>
      </c>
      <c r="G1424">
        <v>25</v>
      </c>
      <c r="H1424">
        <v>0.05</v>
      </c>
      <c r="I1424" s="1">
        <v>1.25</v>
      </c>
      <c r="J1424" t="s">
        <v>8357</v>
      </c>
      <c r="K1424">
        <f t="shared" ref="K1424:K1487" si="1937">SUMIF(E1416:E1429,"rmo.oepc",I1416:I1429)</f>
        <v>1.23</v>
      </c>
      <c r="L1424" t="s">
        <v>29</v>
      </c>
      <c r="M1424">
        <f t="shared" si="1934"/>
        <v>32.471910112359545</v>
      </c>
    </row>
    <row r="1425" spans="1:13">
      <c r="A1425" t="s">
        <v>1551</v>
      </c>
      <c r="B1425" t="s">
        <v>1560</v>
      </c>
      <c r="C1425" t="s">
        <v>55</v>
      </c>
      <c r="D1425" t="s">
        <v>56</v>
      </c>
      <c r="E1425" t="str">
        <f t="shared" si="1918"/>
        <v>sc.none</v>
      </c>
      <c r="F1425" t="s">
        <v>24</v>
      </c>
      <c r="I1425" s="1">
        <v>0.05</v>
      </c>
      <c r="J1425" t="s">
        <v>8358</v>
      </c>
      <c r="K1425">
        <f t="shared" ref="K1425:K1488" si="1938">SUMIF(E1416:E1429,"power.oepc",I1416:I1429)</f>
        <v>1.78</v>
      </c>
    </row>
    <row r="1426" spans="1:13">
      <c r="A1426" t="s">
        <v>1552</v>
      </c>
      <c r="B1426" t="s">
        <v>1560</v>
      </c>
      <c r="C1426" t="s">
        <v>58</v>
      </c>
      <c r="D1426" t="s">
        <v>59</v>
      </c>
      <c r="E1426" t="str">
        <f t="shared" si="1918"/>
        <v>tso.cav11</v>
      </c>
      <c r="F1426" t="s">
        <v>17</v>
      </c>
      <c r="G1426">
        <v>285.60000000000002</v>
      </c>
      <c r="H1426">
        <v>0.05</v>
      </c>
      <c r="I1426" s="1">
        <v>14.28</v>
      </c>
      <c r="J1426" t="s">
        <v>8359</v>
      </c>
      <c r="K1426">
        <f t="shared" ref="K1426:K1489" si="1939">SUMIF(E1416:E1429,"tso.opt",I1416:I1429)</f>
        <v>0.06</v>
      </c>
      <c r="L1426" t="s">
        <v>30</v>
      </c>
      <c r="M1426">
        <f t="shared" ref="M1426:M1489" si="1940">K1418/K1426</f>
        <v>1</v>
      </c>
    </row>
    <row r="1427" spans="1:13">
      <c r="A1427" t="s">
        <v>1553</v>
      </c>
      <c r="B1427" t="s">
        <v>1560</v>
      </c>
      <c r="C1427" t="s">
        <v>58</v>
      </c>
      <c r="D1427" t="s">
        <v>16</v>
      </c>
      <c r="E1427" t="str">
        <f t="shared" si="1918"/>
        <v>tso.full</v>
      </c>
      <c r="F1427" t="s">
        <v>24</v>
      </c>
      <c r="G1427">
        <v>1.2</v>
      </c>
      <c r="H1427">
        <v>0.05</v>
      </c>
      <c r="I1427" s="1">
        <v>0.06</v>
      </c>
      <c r="J1427" t="s">
        <v>8360</v>
      </c>
      <c r="K1427">
        <f t="shared" ref="K1427:K1490" si="1941">SUMIF(E1416:E1429,"pso.opt",I1416:I1429)</f>
        <v>6.58</v>
      </c>
      <c r="L1427" t="s">
        <v>33</v>
      </c>
      <c r="M1427">
        <f t="shared" si="1940"/>
        <v>1.0045592705167175</v>
      </c>
    </row>
    <row r="1428" spans="1:13">
      <c r="A1428" t="s">
        <v>1554</v>
      </c>
      <c r="B1428" t="s">
        <v>1560</v>
      </c>
      <c r="C1428" t="s">
        <v>58</v>
      </c>
      <c r="D1428" t="s">
        <v>19</v>
      </c>
      <c r="E1428" t="str">
        <f t="shared" si="1918"/>
        <v>tso.oepc</v>
      </c>
      <c r="F1428" t="s">
        <v>24</v>
      </c>
      <c r="G1428">
        <v>1</v>
      </c>
      <c r="H1428">
        <v>0.05</v>
      </c>
      <c r="I1428" s="1">
        <v>0.05</v>
      </c>
      <c r="J1428" t="s">
        <v>8361</v>
      </c>
      <c r="K1428">
        <f t="shared" ref="K1428:K1491" si="1942">SUMIF(E1416:E1429,"rmo.opt",I1416:I1429)</f>
        <v>1.25</v>
      </c>
      <c r="L1428" t="s">
        <v>32</v>
      </c>
      <c r="M1428">
        <f t="shared" si="1940"/>
        <v>8.6639999999999997</v>
      </c>
    </row>
    <row r="1429" spans="1:13">
      <c r="A1429" t="s">
        <v>1555</v>
      </c>
      <c r="B1429" t="s">
        <v>1560</v>
      </c>
      <c r="C1429" t="s">
        <v>58</v>
      </c>
      <c r="D1429" t="s">
        <v>21</v>
      </c>
      <c r="E1429" t="str">
        <f t="shared" si="1918"/>
        <v>tso.opt</v>
      </c>
      <c r="F1429" t="s">
        <v>24</v>
      </c>
      <c r="G1429">
        <v>1.2</v>
      </c>
      <c r="H1429">
        <v>0.05</v>
      </c>
      <c r="I1429" s="1">
        <v>0.06</v>
      </c>
      <c r="J1429" t="s">
        <v>8362</v>
      </c>
      <c r="K1429">
        <f t="shared" ref="K1429:K1492" si="1943">SUMIF(E1416:E1429,"power.opt",I1416:I1429)</f>
        <v>3</v>
      </c>
      <c r="L1429" t="s">
        <v>31</v>
      </c>
      <c r="M1429">
        <f t="shared" si="1940"/>
        <v>19.266666666666666</v>
      </c>
    </row>
    <row r="1430" spans="1:13">
      <c r="A1430" t="s">
        <v>1556</v>
      </c>
      <c r="B1430" t="s">
        <v>1557</v>
      </c>
      <c r="C1430" t="s">
        <v>15</v>
      </c>
      <c r="D1430" t="s">
        <v>16</v>
      </c>
      <c r="E1430" t="str">
        <f t="shared" si="1918"/>
        <v>power.full</v>
      </c>
      <c r="F1430" t="s">
        <v>17</v>
      </c>
      <c r="G1430">
        <v>763.66666666666697</v>
      </c>
      <c r="H1430">
        <v>0.06</v>
      </c>
      <c r="I1430" s="1">
        <v>45.82</v>
      </c>
      <c r="L1430" t="s">
        <v>8363</v>
      </c>
      <c r="M1430">
        <f t="shared" ref="M1430:M1493" si="1944">K1431/K1440</f>
        <v>209.5</v>
      </c>
    </row>
    <row r="1431" spans="1:13">
      <c r="A1431" t="s">
        <v>1579</v>
      </c>
      <c r="B1431" t="s">
        <v>1557</v>
      </c>
      <c r="C1431" t="s">
        <v>15</v>
      </c>
      <c r="D1431" t="s">
        <v>19</v>
      </c>
      <c r="E1431" t="str">
        <f t="shared" si="1918"/>
        <v>power.oepc</v>
      </c>
      <c r="F1431" t="s">
        <v>17</v>
      </c>
      <c r="G1431">
        <v>31.1666666666667</v>
      </c>
      <c r="H1431">
        <v>0.06</v>
      </c>
      <c r="I1431" s="1">
        <v>1.87</v>
      </c>
      <c r="J1431" t="s">
        <v>8333</v>
      </c>
      <c r="K1431">
        <f t="shared" ref="K1431:K1494" si="1945">SUMIF(E1430:E1443,"tso.cav11",I1430:I1443)</f>
        <v>12.57</v>
      </c>
      <c r="L1431" t="s">
        <v>8364</v>
      </c>
      <c r="M1431">
        <f t="shared" ref="M1431:M1494" si="1946">K1432/K1436+K1433/K1437+K1434/K1438+K1435/K1439</f>
        <v>41.546192560004968</v>
      </c>
    </row>
    <row r="1432" spans="1:13">
      <c r="A1432" t="s">
        <v>1580</v>
      </c>
      <c r="B1432" t="s">
        <v>1557</v>
      </c>
      <c r="C1432" t="s">
        <v>15</v>
      </c>
      <c r="D1432" t="s">
        <v>21</v>
      </c>
      <c r="E1432" t="str">
        <f t="shared" si="1918"/>
        <v>power.opt</v>
      </c>
      <c r="F1432" t="s">
        <v>17</v>
      </c>
      <c r="G1432">
        <v>59.6666666666667</v>
      </c>
      <c r="H1432">
        <v>0.06</v>
      </c>
      <c r="I1432" s="1">
        <v>3.58</v>
      </c>
      <c r="J1432" t="s">
        <v>8335</v>
      </c>
      <c r="K1432">
        <f t="shared" ref="K1432:K1495" si="1947">SUMIF(E1430:E1443,"tso.full",I1430:I1443)</f>
        <v>0.06</v>
      </c>
      <c r="L1432" t="s">
        <v>8365</v>
      </c>
      <c r="M1432">
        <f t="shared" ref="M1432:M1495" si="1948">K1432/K1440+K1433/K1441+K1434/K1442+K1435/K1443</f>
        <v>29.201570175500407</v>
      </c>
    </row>
    <row r="1433" spans="1:13">
      <c r="A1433" t="s">
        <v>1581</v>
      </c>
      <c r="B1433" t="s">
        <v>1557</v>
      </c>
      <c r="C1433" t="s">
        <v>23</v>
      </c>
      <c r="D1433" t="s">
        <v>16</v>
      </c>
      <c r="E1433" t="str">
        <f t="shared" si="1918"/>
        <v>pso.full</v>
      </c>
      <c r="F1433" t="s">
        <v>17</v>
      </c>
      <c r="G1433">
        <v>155.166666666667</v>
      </c>
      <c r="H1433">
        <v>0.06</v>
      </c>
      <c r="I1433" s="1">
        <v>9.31</v>
      </c>
      <c r="J1433" t="s">
        <v>8336</v>
      </c>
      <c r="K1433">
        <f t="shared" ref="K1433:K1496" si="1949">SUMIF(E1430:E1443,"pso.full",I1430:I1443)</f>
        <v>9.31</v>
      </c>
      <c r="L1433" t="s">
        <v>8369</v>
      </c>
      <c r="M1433">
        <f t="shared" ref="M1433:M1496" si="1950">K1436/K1440+K1437/K1441+K1438/K1442+K1439/K1443</f>
        <v>3.3349817944775104</v>
      </c>
    </row>
    <row r="1434" spans="1:13">
      <c r="A1434" t="s">
        <v>1582</v>
      </c>
      <c r="B1434" t="s">
        <v>1557</v>
      </c>
      <c r="C1434" t="s">
        <v>23</v>
      </c>
      <c r="D1434" t="s">
        <v>19</v>
      </c>
      <c r="E1434" t="str">
        <f t="shared" si="1918"/>
        <v>pso.oepc</v>
      </c>
      <c r="F1434" t="s">
        <v>17</v>
      </c>
      <c r="G1434">
        <v>157.666666666667</v>
      </c>
      <c r="H1434">
        <v>0.06</v>
      </c>
      <c r="I1434" s="1">
        <v>9.4600000000000009</v>
      </c>
      <c r="J1434" t="s">
        <v>8353</v>
      </c>
      <c r="K1434">
        <f t="shared" ref="K1434:K1497" si="1951">SUMIF(E1430:E1443,"rmo.full",I1430:I1443)</f>
        <v>19.02</v>
      </c>
    </row>
    <row r="1435" spans="1:13">
      <c r="A1435" t="s">
        <v>1583</v>
      </c>
      <c r="B1435" t="s">
        <v>1557</v>
      </c>
      <c r="C1435" t="s">
        <v>23</v>
      </c>
      <c r="D1435" t="s">
        <v>21</v>
      </c>
      <c r="E1435" t="str">
        <f t="shared" si="1918"/>
        <v>pso.opt</v>
      </c>
      <c r="F1435" t="s">
        <v>17</v>
      </c>
      <c r="G1435">
        <v>156.166666666667</v>
      </c>
      <c r="H1435">
        <v>0.06</v>
      </c>
      <c r="I1435" s="1">
        <v>9.3699999999999992</v>
      </c>
      <c r="J1435" t="s">
        <v>8354</v>
      </c>
      <c r="K1435">
        <f t="shared" ref="K1435:K1498" si="1952">SUMIF(E1430:E1443,"power.full",I1430:I1443)</f>
        <v>45.82</v>
      </c>
      <c r="L1435" t="s">
        <v>26</v>
      </c>
      <c r="M1435">
        <f t="shared" ref="M1435:M1498" si="1953">K1432/K1436</f>
        <v>1.2</v>
      </c>
    </row>
    <row r="1436" spans="1:13">
      <c r="A1436" t="s">
        <v>1584</v>
      </c>
      <c r="B1436" t="s">
        <v>1557</v>
      </c>
      <c r="C1436" t="s">
        <v>51</v>
      </c>
      <c r="D1436" t="s">
        <v>16</v>
      </c>
      <c r="E1436" t="str">
        <f t="shared" si="1918"/>
        <v>rmo.full</v>
      </c>
      <c r="F1436" t="s">
        <v>17</v>
      </c>
      <c r="G1436">
        <v>317</v>
      </c>
      <c r="H1436">
        <v>0.06</v>
      </c>
      <c r="I1436" s="1">
        <v>19.02</v>
      </c>
      <c r="J1436" t="s">
        <v>8355</v>
      </c>
      <c r="K1436">
        <f t="shared" ref="K1436:K1499" si="1954">SUMIF(E1430:E1443,"tso.oepc",I1430:I1443)</f>
        <v>0.05</v>
      </c>
      <c r="L1436" t="s">
        <v>27</v>
      </c>
      <c r="M1436">
        <f t="shared" si="1953"/>
        <v>0.98414376321353059</v>
      </c>
    </row>
    <row r="1437" spans="1:13">
      <c r="A1437" t="s">
        <v>1585</v>
      </c>
      <c r="B1437" t="s">
        <v>1557</v>
      </c>
      <c r="C1437" t="s">
        <v>51</v>
      </c>
      <c r="D1437" t="s">
        <v>19</v>
      </c>
      <c r="E1437" t="str">
        <f t="shared" si="1918"/>
        <v>rmo.oepc</v>
      </c>
      <c r="F1437" t="s">
        <v>17</v>
      </c>
      <c r="G1437">
        <v>21.3333333333333</v>
      </c>
      <c r="H1437">
        <v>0.06</v>
      </c>
      <c r="I1437" s="1">
        <v>1.28</v>
      </c>
      <c r="J1437" t="s">
        <v>8356</v>
      </c>
      <c r="K1437">
        <f t="shared" ref="K1437:K1500" si="1955">SUMIF(E1430:E1443,"pso.oepc",I1430:I1443)</f>
        <v>9.4600000000000009</v>
      </c>
      <c r="L1437" t="s">
        <v>28</v>
      </c>
      <c r="M1437">
        <f t="shared" si="1953"/>
        <v>14.859375</v>
      </c>
    </row>
    <row r="1438" spans="1:13">
      <c r="A1438" t="s">
        <v>1586</v>
      </c>
      <c r="B1438" t="s">
        <v>1557</v>
      </c>
      <c r="C1438" t="s">
        <v>51</v>
      </c>
      <c r="D1438" t="s">
        <v>21</v>
      </c>
      <c r="E1438" t="str">
        <f t="shared" si="1918"/>
        <v>rmo.opt</v>
      </c>
      <c r="F1438" t="s">
        <v>17</v>
      </c>
      <c r="G1438">
        <v>22</v>
      </c>
      <c r="H1438">
        <v>0.06</v>
      </c>
      <c r="I1438" s="1">
        <v>1.32</v>
      </c>
      <c r="J1438" t="s">
        <v>8357</v>
      </c>
      <c r="K1438">
        <f t="shared" ref="K1438:K1501" si="1956">SUMIF(E1430:E1443,"rmo.oepc",I1430:I1443)</f>
        <v>1.28</v>
      </c>
      <c r="L1438" t="s">
        <v>29</v>
      </c>
      <c r="M1438">
        <f t="shared" si="1953"/>
        <v>24.502673796791441</v>
      </c>
    </row>
    <row r="1439" spans="1:13">
      <c r="A1439" t="s">
        <v>1570</v>
      </c>
      <c r="B1439" t="s">
        <v>1557</v>
      </c>
      <c r="C1439" t="s">
        <v>55</v>
      </c>
      <c r="D1439" t="s">
        <v>56</v>
      </c>
      <c r="E1439" t="str">
        <f t="shared" si="1918"/>
        <v>sc.none</v>
      </c>
      <c r="F1439" t="s">
        <v>24</v>
      </c>
      <c r="I1439" s="1">
        <v>0.06</v>
      </c>
      <c r="J1439" t="s">
        <v>8358</v>
      </c>
      <c r="K1439">
        <f t="shared" ref="K1439:K1502" si="1957">SUMIF(E1430:E1443,"power.oepc",I1430:I1443)</f>
        <v>1.87</v>
      </c>
    </row>
    <row r="1440" spans="1:13">
      <c r="A1440" t="s">
        <v>1571</v>
      </c>
      <c r="B1440" t="s">
        <v>1557</v>
      </c>
      <c r="C1440" t="s">
        <v>58</v>
      </c>
      <c r="D1440" t="s">
        <v>59</v>
      </c>
      <c r="E1440" t="str">
        <f t="shared" si="1918"/>
        <v>tso.cav11</v>
      </c>
      <c r="F1440" t="s">
        <v>17</v>
      </c>
      <c r="G1440">
        <v>209.5</v>
      </c>
      <c r="H1440">
        <v>0.06</v>
      </c>
      <c r="I1440" s="1">
        <v>12.57</v>
      </c>
      <c r="J1440" t="s">
        <v>8359</v>
      </c>
      <c r="K1440">
        <f t="shared" ref="K1440:K1503" si="1958">SUMIF(E1430:E1443,"tso.opt",I1430:I1443)</f>
        <v>0.06</v>
      </c>
      <c r="L1440" t="s">
        <v>30</v>
      </c>
      <c r="M1440">
        <f t="shared" ref="M1440:M1503" si="1959">K1432/K1440</f>
        <v>1</v>
      </c>
    </row>
    <row r="1441" spans="1:13">
      <c r="A1441" t="s">
        <v>1572</v>
      </c>
      <c r="B1441" t="s">
        <v>1557</v>
      </c>
      <c r="C1441" t="s">
        <v>58</v>
      </c>
      <c r="D1441" t="s">
        <v>16</v>
      </c>
      <c r="E1441" t="str">
        <f t="shared" si="1918"/>
        <v>tso.full</v>
      </c>
      <c r="F1441" t="s">
        <v>24</v>
      </c>
      <c r="G1441">
        <v>1</v>
      </c>
      <c r="H1441">
        <v>0.06</v>
      </c>
      <c r="I1441" s="1">
        <v>0.06</v>
      </c>
      <c r="J1441" t="s">
        <v>8360</v>
      </c>
      <c r="K1441">
        <f t="shared" ref="K1441:K1504" si="1960">SUMIF(E1430:E1443,"pso.opt",I1430:I1443)</f>
        <v>9.3699999999999992</v>
      </c>
      <c r="L1441" t="s">
        <v>33</v>
      </c>
      <c r="M1441">
        <f t="shared" si="1959"/>
        <v>0.99359658484525093</v>
      </c>
    </row>
    <row r="1442" spans="1:13">
      <c r="A1442" t="s">
        <v>1573</v>
      </c>
      <c r="B1442" t="s">
        <v>1557</v>
      </c>
      <c r="C1442" t="s">
        <v>58</v>
      </c>
      <c r="D1442" t="s">
        <v>19</v>
      </c>
      <c r="E1442" t="str">
        <f t="shared" si="1918"/>
        <v>tso.oepc</v>
      </c>
      <c r="F1442" t="s">
        <v>24</v>
      </c>
      <c r="G1442">
        <v>0.83333333333333304</v>
      </c>
      <c r="H1442">
        <v>0.06</v>
      </c>
      <c r="I1442" s="1">
        <v>0.05</v>
      </c>
      <c r="J1442" t="s">
        <v>8361</v>
      </c>
      <c r="K1442">
        <f t="shared" ref="K1442:K1505" si="1961">SUMIF(E1430:E1443,"rmo.opt",I1430:I1443)</f>
        <v>1.32</v>
      </c>
      <c r="L1442" t="s">
        <v>32</v>
      </c>
      <c r="M1442">
        <f t="shared" si="1959"/>
        <v>14.409090909090908</v>
      </c>
    </row>
    <row r="1443" spans="1:13">
      <c r="A1443" t="s">
        <v>1574</v>
      </c>
      <c r="B1443" t="s">
        <v>1557</v>
      </c>
      <c r="C1443" t="s">
        <v>58</v>
      </c>
      <c r="D1443" t="s">
        <v>21</v>
      </c>
      <c r="E1443" t="str">
        <f t="shared" si="1918"/>
        <v>tso.opt</v>
      </c>
      <c r="F1443" t="s">
        <v>24</v>
      </c>
      <c r="G1443">
        <v>1</v>
      </c>
      <c r="H1443">
        <v>0.06</v>
      </c>
      <c r="I1443" s="1">
        <v>0.06</v>
      </c>
      <c r="J1443" t="s">
        <v>8362</v>
      </c>
      <c r="K1443">
        <f t="shared" ref="K1443:K1506" si="1962">SUMIF(E1430:E1443,"power.opt",I1430:I1443)</f>
        <v>3.58</v>
      </c>
      <c r="L1443" t="s">
        <v>31</v>
      </c>
      <c r="M1443">
        <f t="shared" si="1959"/>
        <v>12.798882681564246</v>
      </c>
    </row>
    <row r="1444" spans="1:13">
      <c r="A1444" t="s">
        <v>1575</v>
      </c>
      <c r="B1444" t="s">
        <v>1576</v>
      </c>
      <c r="C1444" t="s">
        <v>15</v>
      </c>
      <c r="D1444" t="s">
        <v>16</v>
      </c>
      <c r="E1444" t="str">
        <f t="shared" si="1918"/>
        <v>power.full</v>
      </c>
      <c r="F1444" t="s">
        <v>17</v>
      </c>
      <c r="G1444">
        <v>384.25</v>
      </c>
      <c r="H1444">
        <v>0.04</v>
      </c>
      <c r="I1444" s="1">
        <v>15.37</v>
      </c>
      <c r="L1444" t="s">
        <v>8363</v>
      </c>
      <c r="M1444">
        <f t="shared" ref="M1444:M1507" si="1963">K1445/K1454</f>
        <v>136.4</v>
      </c>
    </row>
    <row r="1445" spans="1:13">
      <c r="A1445" t="s">
        <v>1577</v>
      </c>
      <c r="B1445" t="s">
        <v>1576</v>
      </c>
      <c r="C1445" t="s">
        <v>15</v>
      </c>
      <c r="D1445" t="s">
        <v>19</v>
      </c>
      <c r="E1445" t="str">
        <f t="shared" si="1918"/>
        <v>power.oepc</v>
      </c>
      <c r="F1445" t="s">
        <v>17</v>
      </c>
      <c r="G1445">
        <v>14.5</v>
      </c>
      <c r="H1445">
        <v>0.04</v>
      </c>
      <c r="I1445" s="1">
        <v>0.57999999999999996</v>
      </c>
      <c r="J1445" t="s">
        <v>8333</v>
      </c>
      <c r="K1445">
        <f t="shared" ref="K1445:K1508" si="1964">SUMIF(E1444:E1457,"tso.cav11",I1444:I1457)</f>
        <v>6.82</v>
      </c>
      <c r="L1445" t="s">
        <v>8364</v>
      </c>
      <c r="M1445">
        <f t="shared" ref="M1445:M1508" si="1965">K1446/K1450+K1447/K1451+K1448/K1452+K1449/K1453</f>
        <v>32.256521739130434</v>
      </c>
    </row>
    <row r="1446" spans="1:13">
      <c r="A1446" t="s">
        <v>1578</v>
      </c>
      <c r="B1446" t="s">
        <v>1576</v>
      </c>
      <c r="C1446" t="s">
        <v>15</v>
      </c>
      <c r="D1446" t="s">
        <v>21</v>
      </c>
      <c r="E1446" t="str">
        <f t="shared" si="1918"/>
        <v>power.opt</v>
      </c>
      <c r="F1446" t="s">
        <v>17</v>
      </c>
      <c r="G1446">
        <v>13.25</v>
      </c>
      <c r="H1446">
        <v>0.04</v>
      </c>
      <c r="I1446" s="1">
        <v>0.53</v>
      </c>
      <c r="J1446" t="s">
        <v>8335</v>
      </c>
      <c r="K1446">
        <f t="shared" ref="K1446:K1509" si="1966">SUMIF(E1444:E1457,"tso.full",I1444:I1457)</f>
        <v>0.04</v>
      </c>
      <c r="L1446" t="s">
        <v>8365</v>
      </c>
      <c r="M1446">
        <f t="shared" ref="M1446:M1509" si="1967">K1446/K1454+K1447/K1455+K1448/K1456+K1449/K1457</f>
        <v>34.835435435435429</v>
      </c>
    </row>
    <row r="1447" spans="1:13">
      <c r="A1447" t="s">
        <v>1600</v>
      </c>
      <c r="B1447" t="s">
        <v>1576</v>
      </c>
      <c r="C1447" t="s">
        <v>23</v>
      </c>
      <c r="D1447" t="s">
        <v>16</v>
      </c>
      <c r="E1447" t="str">
        <f t="shared" si="1918"/>
        <v>pso.full</v>
      </c>
      <c r="F1447" t="s">
        <v>17</v>
      </c>
      <c r="G1447">
        <v>27.5</v>
      </c>
      <c r="H1447">
        <v>0.04</v>
      </c>
      <c r="I1447" s="1">
        <v>1.1000000000000001</v>
      </c>
      <c r="J1447" t="s">
        <v>8336</v>
      </c>
      <c r="K1447">
        <f t="shared" ref="K1447:K1510" si="1968">SUMIF(E1444:E1457,"pso.full",I1444:I1457)</f>
        <v>1.1000000000000001</v>
      </c>
      <c r="L1447" t="s">
        <v>8369</v>
      </c>
      <c r="M1447">
        <f t="shared" ref="M1447:M1510" si="1969">K1450/K1454+K1451/K1455+K1452/K1456+K1453/K1457</f>
        <v>4.1075528358547224</v>
      </c>
    </row>
    <row r="1448" spans="1:13">
      <c r="A1448" t="s">
        <v>1601</v>
      </c>
      <c r="B1448" t="s">
        <v>1576</v>
      </c>
      <c r="C1448" t="s">
        <v>23</v>
      </c>
      <c r="D1448" t="s">
        <v>19</v>
      </c>
      <c r="E1448" t="str">
        <f t="shared" si="1918"/>
        <v>pso.oepc</v>
      </c>
      <c r="F1448" t="s">
        <v>17</v>
      </c>
      <c r="G1448">
        <v>27.5</v>
      </c>
      <c r="H1448">
        <v>0.04</v>
      </c>
      <c r="I1448" s="1">
        <v>1.1000000000000001</v>
      </c>
      <c r="J1448" t="s">
        <v>8353</v>
      </c>
      <c r="K1448">
        <f t="shared" ref="K1448:K1511" si="1970">SUMIF(E1444:E1457,"rmo.full",I1444:I1457)</f>
        <v>1.82</v>
      </c>
    </row>
    <row r="1449" spans="1:13">
      <c r="A1449" t="s">
        <v>1602</v>
      </c>
      <c r="B1449" t="s">
        <v>1576</v>
      </c>
      <c r="C1449" t="s">
        <v>23</v>
      </c>
      <c r="D1449" t="s">
        <v>21</v>
      </c>
      <c r="E1449" t="str">
        <f t="shared" si="1918"/>
        <v>pso.opt</v>
      </c>
      <c r="F1449" t="s">
        <v>17</v>
      </c>
      <c r="G1449">
        <v>27.75</v>
      </c>
      <c r="H1449">
        <v>0.04</v>
      </c>
      <c r="I1449" s="1">
        <v>1.1100000000000001</v>
      </c>
      <c r="J1449" t="s">
        <v>8354</v>
      </c>
      <c r="K1449">
        <f t="shared" ref="K1449:K1512" si="1971">SUMIF(E1444:E1457,"power.full",I1444:I1457)</f>
        <v>15.37</v>
      </c>
      <c r="L1449" t="s">
        <v>26</v>
      </c>
      <c r="M1449">
        <f t="shared" ref="M1449:M1512" si="1972">K1446/K1450</f>
        <v>0.79999999999999993</v>
      </c>
    </row>
    <row r="1450" spans="1:13">
      <c r="A1450" t="s">
        <v>1603</v>
      </c>
      <c r="B1450" t="s">
        <v>1576</v>
      </c>
      <c r="C1450" t="s">
        <v>51</v>
      </c>
      <c r="D1450" t="s">
        <v>16</v>
      </c>
      <c r="E1450" t="str">
        <f t="shared" si="1918"/>
        <v>rmo.full</v>
      </c>
      <c r="F1450" t="s">
        <v>17</v>
      </c>
      <c r="G1450">
        <v>45.5</v>
      </c>
      <c r="H1450">
        <v>0.04</v>
      </c>
      <c r="I1450" s="1">
        <v>1.82</v>
      </c>
      <c r="J1450" t="s">
        <v>8355</v>
      </c>
      <c r="K1450">
        <f t="shared" ref="K1450:K1513" si="1973">SUMIF(E1444:E1457,"tso.oepc",I1444:I1457)</f>
        <v>0.05</v>
      </c>
      <c r="L1450" t="s">
        <v>27</v>
      </c>
      <c r="M1450">
        <f t="shared" si="1972"/>
        <v>1</v>
      </c>
    </row>
    <row r="1451" spans="1:13">
      <c r="A1451" t="s">
        <v>1604</v>
      </c>
      <c r="B1451" t="s">
        <v>1576</v>
      </c>
      <c r="C1451" t="s">
        <v>51</v>
      </c>
      <c r="D1451" t="s">
        <v>19</v>
      </c>
      <c r="E1451" t="str">
        <f t="shared" si="1918"/>
        <v>rmo.oepc</v>
      </c>
      <c r="F1451" t="s">
        <v>17</v>
      </c>
      <c r="G1451">
        <v>11.5</v>
      </c>
      <c r="H1451">
        <v>0.04</v>
      </c>
      <c r="I1451" s="1">
        <v>0.46</v>
      </c>
      <c r="J1451" t="s">
        <v>8356</v>
      </c>
      <c r="K1451">
        <f t="shared" ref="K1451:K1514" si="1974">SUMIF(E1444:E1457,"pso.oepc",I1444:I1457)</f>
        <v>1.1000000000000001</v>
      </c>
      <c r="L1451" t="s">
        <v>28</v>
      </c>
      <c r="M1451">
        <f t="shared" si="1972"/>
        <v>3.9565217391304346</v>
      </c>
    </row>
    <row r="1452" spans="1:13">
      <c r="A1452" t="s">
        <v>1605</v>
      </c>
      <c r="B1452" t="s">
        <v>1576</v>
      </c>
      <c r="C1452" t="s">
        <v>51</v>
      </c>
      <c r="D1452" t="s">
        <v>21</v>
      </c>
      <c r="E1452" t="str">
        <f t="shared" si="1918"/>
        <v>rmo.opt</v>
      </c>
      <c r="F1452" t="s">
        <v>17</v>
      </c>
      <c r="G1452">
        <v>11.25</v>
      </c>
      <c r="H1452">
        <v>0.04</v>
      </c>
      <c r="I1452" s="1">
        <v>0.45</v>
      </c>
      <c r="J1452" t="s">
        <v>8357</v>
      </c>
      <c r="K1452">
        <f t="shared" ref="K1452:K1515" si="1975">SUMIF(E1444:E1457,"rmo.oepc",I1444:I1457)</f>
        <v>0.46</v>
      </c>
      <c r="L1452" t="s">
        <v>29</v>
      </c>
      <c r="M1452">
        <f t="shared" si="1972"/>
        <v>26.5</v>
      </c>
    </row>
    <row r="1453" spans="1:13">
      <c r="A1453" t="s">
        <v>1568</v>
      </c>
      <c r="B1453" t="s">
        <v>1576</v>
      </c>
      <c r="C1453" t="s">
        <v>55</v>
      </c>
      <c r="D1453" t="s">
        <v>56</v>
      </c>
      <c r="E1453" t="str">
        <f t="shared" si="1918"/>
        <v>sc.none</v>
      </c>
      <c r="F1453" t="s">
        <v>24</v>
      </c>
      <c r="I1453" s="1">
        <v>0.04</v>
      </c>
      <c r="J1453" t="s">
        <v>8358</v>
      </c>
      <c r="K1453">
        <f t="shared" ref="K1453:K1516" si="1976">SUMIF(E1444:E1457,"power.oepc",I1444:I1457)</f>
        <v>0.57999999999999996</v>
      </c>
    </row>
    <row r="1454" spans="1:13">
      <c r="A1454" t="s">
        <v>1569</v>
      </c>
      <c r="B1454" t="s">
        <v>1576</v>
      </c>
      <c r="C1454" t="s">
        <v>58</v>
      </c>
      <c r="D1454" t="s">
        <v>59</v>
      </c>
      <c r="E1454" t="str">
        <f t="shared" si="1918"/>
        <v>tso.cav11</v>
      </c>
      <c r="F1454" t="s">
        <v>17</v>
      </c>
      <c r="G1454">
        <v>170.5</v>
      </c>
      <c r="H1454">
        <v>0.04</v>
      </c>
      <c r="I1454" s="1">
        <v>6.82</v>
      </c>
      <c r="J1454" t="s">
        <v>8359</v>
      </c>
      <c r="K1454">
        <f t="shared" ref="K1454:K1517" si="1977">SUMIF(E1444:E1457,"tso.opt",I1444:I1457)</f>
        <v>0.05</v>
      </c>
      <c r="L1454" t="s">
        <v>30</v>
      </c>
      <c r="M1454">
        <f t="shared" ref="M1454:M1517" si="1978">K1446/K1454</f>
        <v>0.79999999999999993</v>
      </c>
    </row>
    <row r="1455" spans="1:13">
      <c r="A1455" t="s">
        <v>1591</v>
      </c>
      <c r="B1455" t="s">
        <v>1576</v>
      </c>
      <c r="C1455" t="s">
        <v>58</v>
      </c>
      <c r="D1455" t="s">
        <v>16</v>
      </c>
      <c r="E1455" t="str">
        <f t="shared" si="1918"/>
        <v>tso.full</v>
      </c>
      <c r="F1455" t="s">
        <v>24</v>
      </c>
      <c r="G1455">
        <v>1</v>
      </c>
      <c r="H1455">
        <v>0.04</v>
      </c>
      <c r="I1455" s="1">
        <v>0.04</v>
      </c>
      <c r="J1455" t="s">
        <v>8360</v>
      </c>
      <c r="K1455">
        <f t="shared" ref="K1455:K1518" si="1979">SUMIF(E1444:E1457,"pso.opt",I1444:I1457)</f>
        <v>1.1100000000000001</v>
      </c>
      <c r="L1455" t="s">
        <v>33</v>
      </c>
      <c r="M1455">
        <f t="shared" si="1978"/>
        <v>0.99099099099099097</v>
      </c>
    </row>
    <row r="1456" spans="1:13">
      <c r="A1456" t="s">
        <v>1592</v>
      </c>
      <c r="B1456" t="s">
        <v>1576</v>
      </c>
      <c r="C1456" t="s">
        <v>58</v>
      </c>
      <c r="D1456" t="s">
        <v>19</v>
      </c>
      <c r="E1456" t="str">
        <f t="shared" si="1918"/>
        <v>tso.oepc</v>
      </c>
      <c r="F1456" t="s">
        <v>24</v>
      </c>
      <c r="G1456">
        <v>1.25</v>
      </c>
      <c r="H1456">
        <v>0.04</v>
      </c>
      <c r="I1456" s="1">
        <v>0.05</v>
      </c>
      <c r="J1456" t="s">
        <v>8361</v>
      </c>
      <c r="K1456">
        <f t="shared" ref="K1456:K1519" si="1980">SUMIF(E1444:E1457,"rmo.opt",I1444:I1457)</f>
        <v>0.45</v>
      </c>
      <c r="L1456" t="s">
        <v>32</v>
      </c>
      <c r="M1456">
        <f t="shared" si="1978"/>
        <v>4.0444444444444443</v>
      </c>
    </row>
    <row r="1457" spans="1:13">
      <c r="A1457" t="s">
        <v>1593</v>
      </c>
      <c r="B1457" t="s">
        <v>1576</v>
      </c>
      <c r="C1457" t="s">
        <v>58</v>
      </c>
      <c r="D1457" t="s">
        <v>21</v>
      </c>
      <c r="E1457" t="str">
        <f t="shared" si="1918"/>
        <v>tso.opt</v>
      </c>
      <c r="F1457" t="s">
        <v>24</v>
      </c>
      <c r="G1457">
        <v>1.25</v>
      </c>
      <c r="H1457">
        <v>0.04</v>
      </c>
      <c r="I1457" s="1">
        <v>0.05</v>
      </c>
      <c r="J1457" t="s">
        <v>8362</v>
      </c>
      <c r="K1457">
        <f t="shared" ref="K1457:K1520" si="1981">SUMIF(E1444:E1457,"power.opt",I1444:I1457)</f>
        <v>0.53</v>
      </c>
      <c r="L1457" t="s">
        <v>31</v>
      </c>
      <c r="M1457">
        <f t="shared" si="1978"/>
        <v>28.999999999999996</v>
      </c>
    </row>
    <row r="1458" spans="1:13">
      <c r="A1458" t="s">
        <v>1594</v>
      </c>
      <c r="B1458" t="s">
        <v>1595</v>
      </c>
      <c r="C1458" t="s">
        <v>15</v>
      </c>
      <c r="D1458" t="s">
        <v>16</v>
      </c>
      <c r="E1458" t="str">
        <f t="shared" si="1918"/>
        <v>power.full</v>
      </c>
      <c r="F1458" t="s">
        <v>17</v>
      </c>
      <c r="G1458">
        <v>190.4</v>
      </c>
      <c r="H1458">
        <v>0.05</v>
      </c>
      <c r="I1458" s="1">
        <v>9.52</v>
      </c>
      <c r="L1458" t="s">
        <v>8363</v>
      </c>
      <c r="M1458">
        <f t="shared" ref="M1458:M1521" si="1982">K1459/K1468</f>
        <v>148.19999999999999</v>
      </c>
    </row>
    <row r="1459" spans="1:13">
      <c r="A1459" t="s">
        <v>1596</v>
      </c>
      <c r="B1459" t="s">
        <v>1595</v>
      </c>
      <c r="C1459" t="s">
        <v>15</v>
      </c>
      <c r="D1459" t="s">
        <v>19</v>
      </c>
      <c r="E1459" t="str">
        <f t="shared" si="1918"/>
        <v>power.oepc</v>
      </c>
      <c r="F1459" t="s">
        <v>17</v>
      </c>
      <c r="G1459">
        <v>12.2</v>
      </c>
      <c r="H1459">
        <v>0.05</v>
      </c>
      <c r="I1459" s="1">
        <v>0.61</v>
      </c>
      <c r="J1459" t="s">
        <v>8333</v>
      </c>
      <c r="K1459">
        <f t="shared" ref="K1459:K1522" si="1983">SUMIF(E1458:E1471,"tso.cav11",I1458:I1471)</f>
        <v>7.41</v>
      </c>
      <c r="L1459" t="s">
        <v>8364</v>
      </c>
      <c r="M1459">
        <f t="shared" ref="M1459:M1522" si="1984">K1460/K1464+K1461/K1465+K1462/K1466+K1463/K1467</f>
        <v>34.294057377049178</v>
      </c>
    </row>
    <row r="1460" spans="1:13">
      <c r="A1460" t="s">
        <v>1597</v>
      </c>
      <c r="B1460" t="s">
        <v>1595</v>
      </c>
      <c r="C1460" t="s">
        <v>15</v>
      </c>
      <c r="D1460" t="s">
        <v>21</v>
      </c>
      <c r="E1460" t="str">
        <f t="shared" si="1918"/>
        <v>power.opt</v>
      </c>
      <c r="F1460" t="s">
        <v>17</v>
      </c>
      <c r="G1460">
        <v>14.8</v>
      </c>
      <c r="H1460">
        <v>0.05</v>
      </c>
      <c r="I1460" s="1">
        <v>0.74</v>
      </c>
      <c r="J1460" t="s">
        <v>8335</v>
      </c>
      <c r="K1460">
        <f t="shared" ref="K1460:K1523" si="1985">SUMIF(E1458:E1471,"tso.full",I1458:I1471)</f>
        <v>0.05</v>
      </c>
      <c r="L1460" t="s">
        <v>8365</v>
      </c>
      <c r="M1460">
        <f t="shared" ref="M1460:M1523" si="1986">K1460/K1468+K1461/K1469+K1462/K1470+K1463/K1471</f>
        <v>30.113943205878691</v>
      </c>
    </row>
    <row r="1461" spans="1:13">
      <c r="A1461" t="s">
        <v>1598</v>
      </c>
      <c r="B1461" t="s">
        <v>1595</v>
      </c>
      <c r="C1461" t="s">
        <v>23</v>
      </c>
      <c r="D1461" t="s">
        <v>16</v>
      </c>
      <c r="E1461" t="str">
        <f t="shared" si="1918"/>
        <v>pso.full</v>
      </c>
      <c r="F1461" t="s">
        <v>17</v>
      </c>
      <c r="G1461">
        <v>123</v>
      </c>
      <c r="H1461">
        <v>0.05</v>
      </c>
      <c r="I1461" s="1">
        <v>6.15</v>
      </c>
      <c r="J1461" t="s">
        <v>8336</v>
      </c>
      <c r="K1461">
        <f t="shared" ref="K1461:K1524" si="1987">SUMIF(E1458:E1471,"pso.full",I1458:I1471)</f>
        <v>6.15</v>
      </c>
      <c r="L1461" t="s">
        <v>8369</v>
      </c>
      <c r="M1461">
        <f t="shared" ref="M1461:M1524" si="1988">K1464/K1468+K1465/K1469+K1466/K1470+K1467/K1471</f>
        <v>3.7305455224810062</v>
      </c>
    </row>
    <row r="1462" spans="1:13">
      <c r="A1462" t="s">
        <v>1599</v>
      </c>
      <c r="B1462" t="s">
        <v>1595</v>
      </c>
      <c r="C1462" t="s">
        <v>23</v>
      </c>
      <c r="D1462" t="s">
        <v>19</v>
      </c>
      <c r="E1462" t="str">
        <f t="shared" si="1918"/>
        <v>pso.oepc</v>
      </c>
      <c r="F1462" t="s">
        <v>17</v>
      </c>
      <c r="G1462">
        <v>123</v>
      </c>
      <c r="H1462">
        <v>0.05</v>
      </c>
      <c r="I1462" s="1">
        <v>6.15</v>
      </c>
      <c r="J1462" t="s">
        <v>8353</v>
      </c>
      <c r="K1462">
        <f t="shared" ref="K1462:K1525" si="1989">SUMIF(E1458:E1471,"rmo.full",I1458:I1471)</f>
        <v>5.34</v>
      </c>
    </row>
    <row r="1463" spans="1:13">
      <c r="A1463" t="s">
        <v>1622</v>
      </c>
      <c r="B1463" t="s">
        <v>1595</v>
      </c>
      <c r="C1463" t="s">
        <v>23</v>
      </c>
      <c r="D1463" t="s">
        <v>21</v>
      </c>
      <c r="E1463" t="str">
        <f t="shared" si="1918"/>
        <v>pso.opt</v>
      </c>
      <c r="F1463" t="s">
        <v>17</v>
      </c>
      <c r="G1463">
        <v>124</v>
      </c>
      <c r="H1463">
        <v>0.05</v>
      </c>
      <c r="I1463" s="1">
        <v>6.2</v>
      </c>
      <c r="J1463" t="s">
        <v>8354</v>
      </c>
      <c r="K1463">
        <f t="shared" ref="K1463:K1526" si="1990">SUMIF(E1458:E1471,"power.full",I1458:I1471)</f>
        <v>9.52</v>
      </c>
      <c r="L1463" t="s">
        <v>26</v>
      </c>
      <c r="M1463">
        <f t="shared" ref="M1463:M1526" si="1991">K1460/K1464</f>
        <v>1</v>
      </c>
    </row>
    <row r="1464" spans="1:13">
      <c r="A1464" t="s">
        <v>1623</v>
      </c>
      <c r="B1464" t="s">
        <v>1595</v>
      </c>
      <c r="C1464" t="s">
        <v>51</v>
      </c>
      <c r="D1464" t="s">
        <v>16</v>
      </c>
      <c r="E1464" t="str">
        <f t="shared" si="1918"/>
        <v>rmo.full</v>
      </c>
      <c r="F1464" t="s">
        <v>17</v>
      </c>
      <c r="G1464">
        <v>106.8</v>
      </c>
      <c r="H1464">
        <v>0.05</v>
      </c>
      <c r="I1464" s="1">
        <v>5.34</v>
      </c>
      <c r="J1464" t="s">
        <v>8355</v>
      </c>
      <c r="K1464">
        <f t="shared" ref="K1464:K1527" si="1992">SUMIF(E1458:E1471,"tso.oepc",I1458:I1471)</f>
        <v>0.05</v>
      </c>
      <c r="L1464" t="s">
        <v>27</v>
      </c>
      <c r="M1464">
        <f t="shared" si="1991"/>
        <v>1</v>
      </c>
    </row>
    <row r="1465" spans="1:13">
      <c r="A1465" t="s">
        <v>1624</v>
      </c>
      <c r="B1465" t="s">
        <v>1595</v>
      </c>
      <c r="C1465" t="s">
        <v>51</v>
      </c>
      <c r="D1465" t="s">
        <v>19</v>
      </c>
      <c r="E1465" t="str">
        <f t="shared" si="1918"/>
        <v>rmo.oepc</v>
      </c>
      <c r="F1465" t="s">
        <v>17</v>
      </c>
      <c r="G1465">
        <v>6.4</v>
      </c>
      <c r="H1465">
        <v>0.05</v>
      </c>
      <c r="I1465" s="1">
        <v>0.32</v>
      </c>
      <c r="J1465" t="s">
        <v>8356</v>
      </c>
      <c r="K1465">
        <f t="shared" ref="K1465:K1528" si="1993">SUMIF(E1458:E1471,"pso.oepc",I1458:I1471)</f>
        <v>6.15</v>
      </c>
      <c r="L1465" t="s">
        <v>28</v>
      </c>
      <c r="M1465">
        <f t="shared" si="1991"/>
        <v>16.6875</v>
      </c>
    </row>
    <row r="1466" spans="1:13">
      <c r="A1466" t="s">
        <v>1587</v>
      </c>
      <c r="B1466" t="s">
        <v>1595</v>
      </c>
      <c r="C1466" t="s">
        <v>51</v>
      </c>
      <c r="D1466" t="s">
        <v>21</v>
      </c>
      <c r="E1466" t="str">
        <f t="shared" si="1918"/>
        <v>rmo.opt</v>
      </c>
      <c r="F1466" t="s">
        <v>17</v>
      </c>
      <c r="G1466">
        <v>7</v>
      </c>
      <c r="H1466">
        <v>0.05</v>
      </c>
      <c r="I1466" s="1">
        <v>0.35</v>
      </c>
      <c r="J1466" t="s">
        <v>8357</v>
      </c>
      <c r="K1466">
        <f t="shared" ref="K1466:K1529" si="1994">SUMIF(E1458:E1471,"rmo.oepc",I1458:I1471)</f>
        <v>0.32</v>
      </c>
      <c r="L1466" t="s">
        <v>29</v>
      </c>
      <c r="M1466">
        <f t="shared" si="1991"/>
        <v>15.60655737704918</v>
      </c>
    </row>
    <row r="1467" spans="1:13">
      <c r="A1467" t="s">
        <v>1588</v>
      </c>
      <c r="B1467" t="s">
        <v>1595</v>
      </c>
      <c r="C1467" t="s">
        <v>55</v>
      </c>
      <c r="D1467" t="s">
        <v>56</v>
      </c>
      <c r="E1467" t="str">
        <f t="shared" si="1918"/>
        <v>sc.none</v>
      </c>
      <c r="F1467" t="s">
        <v>24</v>
      </c>
      <c r="I1467" s="1">
        <v>0.05</v>
      </c>
      <c r="J1467" t="s">
        <v>8358</v>
      </c>
      <c r="K1467">
        <f t="shared" ref="K1467:K1530" si="1995">SUMIF(E1458:E1471,"power.oepc",I1458:I1471)</f>
        <v>0.61</v>
      </c>
    </row>
    <row r="1468" spans="1:13">
      <c r="A1468" t="s">
        <v>1589</v>
      </c>
      <c r="B1468" t="s">
        <v>1595</v>
      </c>
      <c r="C1468" t="s">
        <v>58</v>
      </c>
      <c r="D1468" t="s">
        <v>59</v>
      </c>
      <c r="E1468" t="str">
        <f t="shared" si="1918"/>
        <v>tso.cav11</v>
      </c>
      <c r="F1468" t="s">
        <v>17</v>
      </c>
      <c r="G1468">
        <v>148.19999999999999</v>
      </c>
      <c r="H1468">
        <v>0.05</v>
      </c>
      <c r="I1468" s="1">
        <v>7.41</v>
      </c>
      <c r="J1468" t="s">
        <v>8359</v>
      </c>
      <c r="K1468">
        <f t="shared" ref="K1468:K1531" si="1996">SUMIF(E1458:E1471,"tso.opt",I1458:I1471)</f>
        <v>0.05</v>
      </c>
      <c r="L1468" t="s">
        <v>30</v>
      </c>
      <c r="M1468">
        <f t="shared" ref="M1468:M1531" si="1997">K1460/K1468</f>
        <v>1</v>
      </c>
    </row>
    <row r="1469" spans="1:13">
      <c r="A1469" t="s">
        <v>1590</v>
      </c>
      <c r="B1469" t="s">
        <v>1595</v>
      </c>
      <c r="C1469" t="s">
        <v>58</v>
      </c>
      <c r="D1469" t="s">
        <v>16</v>
      </c>
      <c r="E1469" t="str">
        <f t="shared" si="1918"/>
        <v>tso.full</v>
      </c>
      <c r="F1469" t="s">
        <v>24</v>
      </c>
      <c r="G1469">
        <v>1</v>
      </c>
      <c r="H1469">
        <v>0.05</v>
      </c>
      <c r="I1469" s="1">
        <v>0.05</v>
      </c>
      <c r="J1469" t="s">
        <v>8360</v>
      </c>
      <c r="K1469">
        <f t="shared" ref="K1469:K1532" si="1998">SUMIF(E1458:E1471,"pso.opt",I1458:I1471)</f>
        <v>6.2</v>
      </c>
      <c r="L1469" t="s">
        <v>33</v>
      </c>
      <c r="M1469">
        <f t="shared" si="1997"/>
        <v>0.99193548387096775</v>
      </c>
    </row>
    <row r="1470" spans="1:13">
      <c r="A1470" t="s">
        <v>1613</v>
      </c>
      <c r="B1470" t="s">
        <v>1595</v>
      </c>
      <c r="C1470" t="s">
        <v>58</v>
      </c>
      <c r="D1470" t="s">
        <v>19</v>
      </c>
      <c r="E1470" t="str">
        <f t="shared" si="1918"/>
        <v>tso.oepc</v>
      </c>
      <c r="F1470" t="s">
        <v>24</v>
      </c>
      <c r="G1470">
        <v>1</v>
      </c>
      <c r="H1470">
        <v>0.05</v>
      </c>
      <c r="I1470" s="1">
        <v>0.05</v>
      </c>
      <c r="J1470" t="s">
        <v>8361</v>
      </c>
      <c r="K1470">
        <f t="shared" ref="K1470:K1533" si="1999">SUMIF(E1458:E1471,"rmo.opt",I1458:I1471)</f>
        <v>0.35</v>
      </c>
      <c r="L1470" t="s">
        <v>32</v>
      </c>
      <c r="M1470">
        <f t="shared" si="1997"/>
        <v>15.257142857142858</v>
      </c>
    </row>
    <row r="1471" spans="1:13">
      <c r="A1471" t="s">
        <v>1614</v>
      </c>
      <c r="B1471" t="s">
        <v>1595</v>
      </c>
      <c r="C1471" t="s">
        <v>58</v>
      </c>
      <c r="D1471" t="s">
        <v>21</v>
      </c>
      <c r="E1471" t="str">
        <f t="shared" si="1918"/>
        <v>tso.opt</v>
      </c>
      <c r="F1471" t="s">
        <v>24</v>
      </c>
      <c r="G1471">
        <v>1</v>
      </c>
      <c r="H1471">
        <v>0.05</v>
      </c>
      <c r="I1471" s="1">
        <v>0.05</v>
      </c>
      <c r="J1471" t="s">
        <v>8362</v>
      </c>
      <c r="K1471">
        <f t="shared" ref="K1471:K1534" si="2000">SUMIF(E1458:E1471,"power.opt",I1458:I1471)</f>
        <v>0.74</v>
      </c>
      <c r="L1471" t="s">
        <v>31</v>
      </c>
      <c r="M1471">
        <f t="shared" si="1997"/>
        <v>12.864864864864865</v>
      </c>
    </row>
    <row r="1472" spans="1:13">
      <c r="A1472" t="s">
        <v>1615</v>
      </c>
      <c r="B1472" t="s">
        <v>1616</v>
      </c>
      <c r="C1472" t="s">
        <v>15</v>
      </c>
      <c r="D1472" t="s">
        <v>16</v>
      </c>
      <c r="E1472" t="str">
        <f t="shared" si="1918"/>
        <v>power.full</v>
      </c>
      <c r="F1472" t="s">
        <v>17</v>
      </c>
      <c r="G1472">
        <v>620.57142857142799</v>
      </c>
      <c r="H1472">
        <v>7.0000000000000007E-2</v>
      </c>
      <c r="I1472" s="1">
        <v>43.44</v>
      </c>
      <c r="L1472" t="s">
        <v>8363</v>
      </c>
      <c r="M1472">
        <f t="shared" ref="M1472:M1535" si="2001">K1473/K1482</f>
        <v>3.6401766004415004</v>
      </c>
    </row>
    <row r="1473" spans="1:13">
      <c r="A1473" t="s">
        <v>1617</v>
      </c>
      <c r="B1473" t="s">
        <v>1616</v>
      </c>
      <c r="C1473" t="s">
        <v>15</v>
      </c>
      <c r="D1473" t="s">
        <v>19</v>
      </c>
      <c r="E1473" t="str">
        <f t="shared" si="1918"/>
        <v>power.oepc</v>
      </c>
      <c r="F1473" t="s">
        <v>17</v>
      </c>
      <c r="G1473">
        <v>15.1428571428571</v>
      </c>
      <c r="H1473">
        <v>7.0000000000000007E-2</v>
      </c>
      <c r="I1473" s="1">
        <v>1.06</v>
      </c>
      <c r="J1473" t="s">
        <v>8333</v>
      </c>
      <c r="K1473">
        <f t="shared" ref="K1473:K1536" si="2002">SUMIF(E1472:E1485,"tso.cav11",I1472:I1485)</f>
        <v>16.489999999999998</v>
      </c>
      <c r="L1473" t="s">
        <v>8364</v>
      </c>
      <c r="M1473">
        <f t="shared" ref="M1473:M1536" si="2003">K1474/K1478+K1475/K1479+K1476/K1480+K1477/K1481</f>
        <v>68.690453651085704</v>
      </c>
    </row>
    <row r="1474" spans="1:13">
      <c r="A1474" t="s">
        <v>1618</v>
      </c>
      <c r="B1474" t="s">
        <v>1616</v>
      </c>
      <c r="C1474" t="s">
        <v>15</v>
      </c>
      <c r="D1474" t="s">
        <v>21</v>
      </c>
      <c r="E1474" t="str">
        <f t="shared" si="1918"/>
        <v>power.opt</v>
      </c>
      <c r="F1474" t="s">
        <v>17</v>
      </c>
      <c r="G1474">
        <v>15.1428571428571</v>
      </c>
      <c r="H1474">
        <v>7.0000000000000007E-2</v>
      </c>
      <c r="I1474" s="1">
        <v>1.06</v>
      </c>
      <c r="J1474" t="s">
        <v>8335</v>
      </c>
      <c r="K1474">
        <f t="shared" ref="K1474:K1537" si="2004">SUMIF(E1472:E1485,"tso.full",I1472:I1485)</f>
        <v>3.14</v>
      </c>
      <c r="L1474" t="s">
        <v>8365</v>
      </c>
      <c r="M1474">
        <f t="shared" ref="M1474:M1537" si="2005">K1474/K1482+K1475/K1483+K1476/K1484+K1477/K1485</f>
        <v>68.084497336219101</v>
      </c>
    </row>
    <row r="1475" spans="1:13">
      <c r="A1475" t="s">
        <v>1619</v>
      </c>
      <c r="B1475" t="s">
        <v>1616</v>
      </c>
      <c r="C1475" t="s">
        <v>23</v>
      </c>
      <c r="D1475" t="s">
        <v>16</v>
      </c>
      <c r="E1475" t="str">
        <f t="shared" ref="E1475:E1538" si="2006">CONCATENATE(C1475,".",D1475)</f>
        <v>pso.full</v>
      </c>
      <c r="F1475" t="s">
        <v>17</v>
      </c>
      <c r="G1475">
        <v>107.71428571428601</v>
      </c>
      <c r="H1475">
        <v>7.0000000000000007E-2</v>
      </c>
      <c r="I1475" s="1">
        <v>7.54</v>
      </c>
      <c r="J1475" t="s">
        <v>8336</v>
      </c>
      <c r="K1475">
        <f t="shared" ref="K1475:K1538" si="2007">SUMIF(E1472:E1485,"pso.full",I1472:I1485)</f>
        <v>7.54</v>
      </c>
      <c r="L1475" t="s">
        <v>8369</v>
      </c>
      <c r="M1475">
        <f t="shared" ref="M1475:M1538" si="2008">K1478/K1482+K1479/K1483+K1480/K1484+K1481/K1485</f>
        <v>3.6648832454247335</v>
      </c>
    </row>
    <row r="1476" spans="1:13">
      <c r="A1476" t="s">
        <v>1620</v>
      </c>
      <c r="B1476" t="s">
        <v>1616</v>
      </c>
      <c r="C1476" t="s">
        <v>23</v>
      </c>
      <c r="D1476" t="s">
        <v>19</v>
      </c>
      <c r="E1476" t="str">
        <f t="shared" si="2006"/>
        <v>pso.oepc</v>
      </c>
      <c r="F1476" t="s">
        <v>17</v>
      </c>
      <c r="G1476">
        <v>16.714285714285701</v>
      </c>
      <c r="H1476">
        <v>7.0000000000000007E-2</v>
      </c>
      <c r="I1476" s="1">
        <v>1.17</v>
      </c>
      <c r="J1476" t="s">
        <v>8353</v>
      </c>
      <c r="K1476">
        <f t="shared" ref="K1476:K1539" si="2009">SUMIF(E1472:E1485,"rmo.full",I1472:I1485)</f>
        <v>21.68</v>
      </c>
    </row>
    <row r="1477" spans="1:13">
      <c r="A1477" t="s">
        <v>1621</v>
      </c>
      <c r="B1477" t="s">
        <v>1616</v>
      </c>
      <c r="C1477" t="s">
        <v>23</v>
      </c>
      <c r="D1477" t="s">
        <v>21</v>
      </c>
      <c r="E1477" t="str">
        <f t="shared" si="2006"/>
        <v>pso.opt</v>
      </c>
      <c r="F1477" t="s">
        <v>17</v>
      </c>
      <c r="G1477">
        <v>17</v>
      </c>
      <c r="H1477">
        <v>7.0000000000000007E-2</v>
      </c>
      <c r="I1477" s="1">
        <v>1.19</v>
      </c>
      <c r="J1477" t="s">
        <v>8354</v>
      </c>
      <c r="K1477">
        <f t="shared" ref="K1477:K1540" si="2010">SUMIF(E1472:E1485,"power.full",I1472:I1485)</f>
        <v>43.44</v>
      </c>
      <c r="L1477" t="s">
        <v>26</v>
      </c>
      <c r="M1477">
        <f t="shared" ref="M1477:M1540" si="2011">K1474/K1478</f>
        <v>1.0031948881789139</v>
      </c>
    </row>
    <row r="1478" spans="1:13">
      <c r="A1478" t="s">
        <v>1643</v>
      </c>
      <c r="B1478" t="s">
        <v>1616</v>
      </c>
      <c r="C1478" t="s">
        <v>51</v>
      </c>
      <c r="D1478" t="s">
        <v>16</v>
      </c>
      <c r="E1478" t="str">
        <f t="shared" si="2006"/>
        <v>rmo.full</v>
      </c>
      <c r="F1478" t="s">
        <v>17</v>
      </c>
      <c r="G1478">
        <v>309.71428571428601</v>
      </c>
      <c r="H1478">
        <v>7.0000000000000007E-2</v>
      </c>
      <c r="I1478" s="1">
        <v>21.68</v>
      </c>
      <c r="J1478" t="s">
        <v>8355</v>
      </c>
      <c r="K1478">
        <f t="shared" ref="K1478:K1541" si="2012">SUMIF(E1472:E1485,"tso.oepc",I1472:I1485)</f>
        <v>3.13</v>
      </c>
      <c r="L1478" t="s">
        <v>27</v>
      </c>
      <c r="M1478">
        <f t="shared" si="2011"/>
        <v>6.4444444444444446</v>
      </c>
    </row>
    <row r="1479" spans="1:13">
      <c r="A1479" t="s">
        <v>1606</v>
      </c>
      <c r="B1479" t="s">
        <v>1616</v>
      </c>
      <c r="C1479" t="s">
        <v>51</v>
      </c>
      <c r="D1479" t="s">
        <v>19</v>
      </c>
      <c r="E1479" t="str">
        <f t="shared" si="2006"/>
        <v>rmo.oepc</v>
      </c>
      <c r="F1479" t="s">
        <v>17</v>
      </c>
      <c r="G1479">
        <v>15.285714285714301</v>
      </c>
      <c r="H1479">
        <v>7.0000000000000007E-2</v>
      </c>
      <c r="I1479" s="1">
        <v>1.07</v>
      </c>
      <c r="J1479" t="s">
        <v>8356</v>
      </c>
      <c r="K1479">
        <f t="shared" ref="K1479:K1542" si="2013">SUMIF(E1472:E1485,"pso.oepc",I1472:I1485)</f>
        <v>1.17</v>
      </c>
      <c r="L1479" t="s">
        <v>28</v>
      </c>
      <c r="M1479">
        <f t="shared" si="2011"/>
        <v>20.261682242990652</v>
      </c>
    </row>
    <row r="1480" spans="1:13">
      <c r="A1480" t="s">
        <v>1607</v>
      </c>
      <c r="B1480" t="s">
        <v>1616</v>
      </c>
      <c r="C1480" t="s">
        <v>51</v>
      </c>
      <c r="D1480" t="s">
        <v>21</v>
      </c>
      <c r="E1480" t="str">
        <f t="shared" si="2006"/>
        <v>rmo.opt</v>
      </c>
      <c r="F1480" t="s">
        <v>17</v>
      </c>
      <c r="G1480">
        <v>15.4285714285714</v>
      </c>
      <c r="H1480">
        <v>7.0000000000000007E-2</v>
      </c>
      <c r="I1480" s="1">
        <v>1.08</v>
      </c>
      <c r="J1480" t="s">
        <v>8357</v>
      </c>
      <c r="K1480">
        <f t="shared" ref="K1480:K1543" si="2014">SUMIF(E1472:E1485,"rmo.oepc",I1472:I1485)</f>
        <v>1.07</v>
      </c>
      <c r="L1480" t="s">
        <v>29</v>
      </c>
      <c r="M1480">
        <f t="shared" si="2011"/>
        <v>40.981132075471692</v>
      </c>
    </row>
    <row r="1481" spans="1:13">
      <c r="A1481" t="s">
        <v>1608</v>
      </c>
      <c r="B1481" t="s">
        <v>1616</v>
      </c>
      <c r="C1481" t="s">
        <v>55</v>
      </c>
      <c r="D1481" t="s">
        <v>56</v>
      </c>
      <c r="E1481" t="str">
        <f t="shared" si="2006"/>
        <v>sc.none</v>
      </c>
      <c r="F1481" t="s">
        <v>24</v>
      </c>
      <c r="I1481" s="1">
        <v>7.0000000000000007E-2</v>
      </c>
      <c r="J1481" t="s">
        <v>8358</v>
      </c>
      <c r="K1481">
        <f t="shared" ref="K1481:K1544" si="2015">SUMIF(E1472:E1485,"power.oepc",I1472:I1485)</f>
        <v>1.06</v>
      </c>
    </row>
    <row r="1482" spans="1:13">
      <c r="A1482" t="s">
        <v>1609</v>
      </c>
      <c r="B1482" t="s">
        <v>1616</v>
      </c>
      <c r="C1482" t="s">
        <v>58</v>
      </c>
      <c r="D1482" t="s">
        <v>59</v>
      </c>
      <c r="E1482" t="str">
        <f t="shared" si="2006"/>
        <v>tso.cav11</v>
      </c>
      <c r="F1482" t="s">
        <v>17</v>
      </c>
      <c r="G1482">
        <v>235.57142857142901</v>
      </c>
      <c r="H1482">
        <v>7.0000000000000007E-2</v>
      </c>
      <c r="I1482" s="1">
        <v>16.489999999999998</v>
      </c>
      <c r="J1482" t="s">
        <v>8359</v>
      </c>
      <c r="K1482">
        <f t="shared" ref="K1482:K1545" si="2016">SUMIF(E1472:E1485,"tso.opt",I1472:I1485)</f>
        <v>4.53</v>
      </c>
      <c r="L1482" t="s">
        <v>30</v>
      </c>
      <c r="M1482">
        <f t="shared" ref="M1482:M1545" si="2017">K1474/K1482</f>
        <v>0.69315673289183222</v>
      </c>
    </row>
    <row r="1483" spans="1:13">
      <c r="A1483" t="s">
        <v>1610</v>
      </c>
      <c r="B1483" t="s">
        <v>1616</v>
      </c>
      <c r="C1483" t="s">
        <v>58</v>
      </c>
      <c r="D1483" t="s">
        <v>16</v>
      </c>
      <c r="E1483" t="str">
        <f t="shared" si="2006"/>
        <v>tso.full</v>
      </c>
      <c r="F1483" t="s">
        <v>17</v>
      </c>
      <c r="G1483">
        <v>44.857142857142897</v>
      </c>
      <c r="H1483">
        <v>7.0000000000000007E-2</v>
      </c>
      <c r="I1483" s="1">
        <v>3.14</v>
      </c>
      <c r="J1483" t="s">
        <v>8360</v>
      </c>
      <c r="K1483">
        <f t="shared" ref="K1483:K1546" si="2018">SUMIF(E1472:E1485,"pso.opt",I1472:I1485)</f>
        <v>1.19</v>
      </c>
      <c r="L1483" t="s">
        <v>33</v>
      </c>
      <c r="M1483">
        <f t="shared" si="2017"/>
        <v>6.3361344537815132</v>
      </c>
    </row>
    <row r="1484" spans="1:13">
      <c r="A1484" t="s">
        <v>1611</v>
      </c>
      <c r="B1484" t="s">
        <v>1616</v>
      </c>
      <c r="C1484" t="s">
        <v>58</v>
      </c>
      <c r="D1484" t="s">
        <v>19</v>
      </c>
      <c r="E1484" t="str">
        <f t="shared" si="2006"/>
        <v>tso.oepc</v>
      </c>
      <c r="F1484" t="s">
        <v>17</v>
      </c>
      <c r="G1484">
        <v>44.714285714285701</v>
      </c>
      <c r="H1484">
        <v>7.0000000000000007E-2</v>
      </c>
      <c r="I1484" s="1">
        <v>3.13</v>
      </c>
      <c r="J1484" t="s">
        <v>8361</v>
      </c>
      <c r="K1484">
        <f t="shared" ref="K1484:K1547" si="2019">SUMIF(E1472:E1485,"rmo.opt",I1472:I1485)</f>
        <v>1.08</v>
      </c>
      <c r="L1484" t="s">
        <v>32</v>
      </c>
      <c r="M1484">
        <f t="shared" si="2017"/>
        <v>20.074074074074073</v>
      </c>
    </row>
    <row r="1485" spans="1:13">
      <c r="A1485" t="s">
        <v>1612</v>
      </c>
      <c r="B1485" t="s">
        <v>1616</v>
      </c>
      <c r="C1485" t="s">
        <v>58</v>
      </c>
      <c r="D1485" t="s">
        <v>21</v>
      </c>
      <c r="E1485" t="str">
        <f t="shared" si="2006"/>
        <v>tso.opt</v>
      </c>
      <c r="F1485" t="s">
        <v>17</v>
      </c>
      <c r="G1485">
        <v>64.714285714285694</v>
      </c>
      <c r="H1485">
        <v>7.0000000000000007E-2</v>
      </c>
      <c r="I1485" s="1">
        <v>4.53</v>
      </c>
      <c r="J1485" t="s">
        <v>8362</v>
      </c>
      <c r="K1485">
        <f t="shared" ref="K1485:K1548" si="2020">SUMIF(E1472:E1485,"power.opt",I1472:I1485)</f>
        <v>1.06</v>
      </c>
      <c r="L1485" t="s">
        <v>31</v>
      </c>
      <c r="M1485">
        <f t="shared" si="2017"/>
        <v>40.981132075471692</v>
      </c>
    </row>
    <row r="1486" spans="1:13">
      <c r="A1486" t="s">
        <v>1634</v>
      </c>
      <c r="B1486" t="s">
        <v>1635</v>
      </c>
      <c r="C1486" t="s">
        <v>15</v>
      </c>
      <c r="D1486" t="s">
        <v>16</v>
      </c>
      <c r="E1486" t="str">
        <f t="shared" si="2006"/>
        <v>power.full</v>
      </c>
      <c r="F1486" t="s">
        <v>17</v>
      </c>
      <c r="G1486">
        <v>677.71428571428601</v>
      </c>
      <c r="H1486">
        <v>7.0000000000000007E-2</v>
      </c>
      <c r="I1486" s="1">
        <v>47.44</v>
      </c>
      <c r="L1486" t="s">
        <v>8363</v>
      </c>
      <c r="M1486">
        <f t="shared" ref="M1486:M1549" si="2021">K1487/K1496</f>
        <v>227.83333333333334</v>
      </c>
    </row>
    <row r="1487" spans="1:13">
      <c r="A1487" t="s">
        <v>1636</v>
      </c>
      <c r="B1487" t="s">
        <v>1635</v>
      </c>
      <c r="C1487" t="s">
        <v>15</v>
      </c>
      <c r="D1487" t="s">
        <v>19</v>
      </c>
      <c r="E1487" t="str">
        <f t="shared" si="2006"/>
        <v>power.oepc</v>
      </c>
      <c r="F1487" t="s">
        <v>17</v>
      </c>
      <c r="G1487">
        <v>13.285714285714301</v>
      </c>
      <c r="H1487">
        <v>7.0000000000000007E-2</v>
      </c>
      <c r="I1487" s="1">
        <v>0.93</v>
      </c>
      <c r="J1487" t="s">
        <v>8333</v>
      </c>
      <c r="K1487">
        <f t="shared" ref="K1487:K1550" si="2022">SUMIF(E1486:E1499,"tso.cav11",I1486:I1499)</f>
        <v>13.67</v>
      </c>
      <c r="L1487" t="s">
        <v>8364</v>
      </c>
      <c r="M1487">
        <f t="shared" ref="M1487:M1550" si="2023">K1488/K1492+K1489/K1493+K1490/K1494+K1491/K1495</f>
        <v>77.308814841072902</v>
      </c>
    </row>
    <row r="1488" spans="1:13">
      <c r="A1488" t="s">
        <v>1637</v>
      </c>
      <c r="B1488" t="s">
        <v>1635</v>
      </c>
      <c r="C1488" t="s">
        <v>15</v>
      </c>
      <c r="D1488" t="s">
        <v>21</v>
      </c>
      <c r="E1488" t="str">
        <f t="shared" si="2006"/>
        <v>power.opt</v>
      </c>
      <c r="F1488" t="s">
        <v>17</v>
      </c>
      <c r="G1488">
        <v>12.714285714285699</v>
      </c>
      <c r="H1488">
        <v>7.0000000000000007E-2</v>
      </c>
      <c r="I1488" s="1">
        <v>0.89</v>
      </c>
      <c r="J1488" t="s">
        <v>8335</v>
      </c>
      <c r="K1488">
        <f t="shared" ref="K1488:K1551" si="2024">SUMIF(E1486:E1499,"tso.full",I1486:I1499)</f>
        <v>0.06</v>
      </c>
      <c r="L1488" t="s">
        <v>8365</v>
      </c>
      <c r="M1488">
        <f t="shared" ref="M1488:M1551" si="2025">K1488/K1496+K1489/K1497+K1490/K1498+K1491/K1499</f>
        <v>79.580049663195723</v>
      </c>
    </row>
    <row r="1489" spans="1:13">
      <c r="A1489" t="s">
        <v>1638</v>
      </c>
      <c r="B1489" t="s">
        <v>1635</v>
      </c>
      <c r="C1489" t="s">
        <v>23</v>
      </c>
      <c r="D1489" t="s">
        <v>16</v>
      </c>
      <c r="E1489" t="str">
        <f t="shared" si="2006"/>
        <v>pso.full</v>
      </c>
      <c r="F1489" t="s">
        <v>17</v>
      </c>
      <c r="G1489">
        <v>79.428571428571402</v>
      </c>
      <c r="H1489">
        <v>7.0000000000000007E-2</v>
      </c>
      <c r="I1489" s="1">
        <v>5.56</v>
      </c>
      <c r="J1489" t="s">
        <v>8336</v>
      </c>
      <c r="K1489">
        <f t="shared" ref="K1489:K1552" si="2026">SUMIF(E1486:E1499,"pso.full",I1486:I1499)</f>
        <v>5.56</v>
      </c>
      <c r="L1489" t="s">
        <v>8369</v>
      </c>
      <c r="M1489">
        <f t="shared" ref="M1489:M1552" si="2027">K1492/K1496+K1493/K1497+K1494/K1498+K1495/K1499</f>
        <v>3.7446996199805191</v>
      </c>
    </row>
    <row r="1490" spans="1:13">
      <c r="A1490" t="s">
        <v>1639</v>
      </c>
      <c r="B1490" t="s">
        <v>1635</v>
      </c>
      <c r="C1490" t="s">
        <v>23</v>
      </c>
      <c r="D1490" t="s">
        <v>19</v>
      </c>
      <c r="E1490" t="str">
        <f t="shared" si="2006"/>
        <v>pso.oepc</v>
      </c>
      <c r="F1490" t="s">
        <v>17</v>
      </c>
      <c r="G1490">
        <v>13</v>
      </c>
      <c r="H1490">
        <v>7.0000000000000007E-2</v>
      </c>
      <c r="I1490" s="1">
        <v>0.91</v>
      </c>
      <c r="J1490" t="s">
        <v>8353</v>
      </c>
      <c r="K1490">
        <f t="shared" ref="K1490:K1553" si="2028">SUMIF(E1486:E1499,"rmo.full",I1486:I1499)</f>
        <v>17.38</v>
      </c>
    </row>
    <row r="1491" spans="1:13">
      <c r="A1491" t="s">
        <v>1640</v>
      </c>
      <c r="B1491" t="s">
        <v>1635</v>
      </c>
      <c r="C1491" t="s">
        <v>23</v>
      </c>
      <c r="D1491" t="s">
        <v>21</v>
      </c>
      <c r="E1491" t="str">
        <f t="shared" si="2006"/>
        <v>pso.opt</v>
      </c>
      <c r="F1491" t="s">
        <v>17</v>
      </c>
      <c r="G1491">
        <v>12.8571428571429</v>
      </c>
      <c r="H1491">
        <v>7.0000000000000007E-2</v>
      </c>
      <c r="I1491" s="1">
        <v>0.9</v>
      </c>
      <c r="J1491" t="s">
        <v>8354</v>
      </c>
      <c r="K1491">
        <f t="shared" ref="K1491:K1554" si="2029">SUMIF(E1486:E1499,"power.full",I1486:I1499)</f>
        <v>47.44</v>
      </c>
      <c r="L1491" t="s">
        <v>26</v>
      </c>
      <c r="M1491">
        <f t="shared" ref="M1491:M1554" si="2030">K1488/K1492</f>
        <v>1.5</v>
      </c>
    </row>
    <row r="1492" spans="1:13">
      <c r="A1492" t="s">
        <v>1641</v>
      </c>
      <c r="B1492" t="s">
        <v>1635</v>
      </c>
      <c r="C1492" t="s">
        <v>51</v>
      </c>
      <c r="D1492" t="s">
        <v>16</v>
      </c>
      <c r="E1492" t="str">
        <f t="shared" si="2006"/>
        <v>rmo.full</v>
      </c>
      <c r="F1492" t="s">
        <v>17</v>
      </c>
      <c r="G1492">
        <v>248.28571428571399</v>
      </c>
      <c r="H1492">
        <v>7.0000000000000007E-2</v>
      </c>
      <c r="I1492" s="1">
        <v>17.38</v>
      </c>
      <c r="J1492" t="s">
        <v>8355</v>
      </c>
      <c r="K1492">
        <f t="shared" ref="K1492:K1555" si="2031">SUMIF(E1486:E1499,"tso.oepc",I1486:I1499)</f>
        <v>0.04</v>
      </c>
      <c r="L1492" t="s">
        <v>27</v>
      </c>
      <c r="M1492">
        <f t="shared" si="2030"/>
        <v>6.1098901098901095</v>
      </c>
    </row>
    <row r="1493" spans="1:13">
      <c r="A1493" t="s">
        <v>1642</v>
      </c>
      <c r="B1493" t="s">
        <v>1635</v>
      </c>
      <c r="C1493" t="s">
        <v>51</v>
      </c>
      <c r="D1493" t="s">
        <v>19</v>
      </c>
      <c r="E1493" t="str">
        <f t="shared" si="2006"/>
        <v>rmo.oepc</v>
      </c>
      <c r="F1493" t="s">
        <v>17</v>
      </c>
      <c r="G1493">
        <v>13.285714285714301</v>
      </c>
      <c r="H1493">
        <v>7.0000000000000007E-2</v>
      </c>
      <c r="I1493" s="1">
        <v>0.93</v>
      </c>
      <c r="J1493" t="s">
        <v>8356</v>
      </c>
      <c r="K1493">
        <f t="shared" ref="K1493:K1556" si="2032">SUMIF(E1486:E1499,"pso.oepc",I1486:I1499)</f>
        <v>0.91</v>
      </c>
      <c r="L1493" t="s">
        <v>28</v>
      </c>
      <c r="M1493">
        <f t="shared" si="2030"/>
        <v>18.688172043010752</v>
      </c>
    </row>
    <row r="1494" spans="1:13">
      <c r="A1494" t="s">
        <v>1625</v>
      </c>
      <c r="B1494" t="s">
        <v>1635</v>
      </c>
      <c r="C1494" t="s">
        <v>51</v>
      </c>
      <c r="D1494" t="s">
        <v>21</v>
      </c>
      <c r="E1494" t="str">
        <f t="shared" si="2006"/>
        <v>rmo.opt</v>
      </c>
      <c r="F1494" t="s">
        <v>17</v>
      </c>
      <c r="G1494">
        <v>13</v>
      </c>
      <c r="H1494">
        <v>7.0000000000000007E-2</v>
      </c>
      <c r="I1494" s="1">
        <v>0.91</v>
      </c>
      <c r="J1494" t="s">
        <v>8357</v>
      </c>
      <c r="K1494">
        <f t="shared" ref="K1494:K1557" si="2033">SUMIF(E1486:E1499,"rmo.oepc",I1486:I1499)</f>
        <v>0.93</v>
      </c>
      <c r="L1494" t="s">
        <v>29</v>
      </c>
      <c r="M1494">
        <f t="shared" si="2030"/>
        <v>51.01075268817204</v>
      </c>
    </row>
    <row r="1495" spans="1:13">
      <c r="A1495" t="s">
        <v>1626</v>
      </c>
      <c r="B1495" t="s">
        <v>1635</v>
      </c>
      <c r="C1495" t="s">
        <v>55</v>
      </c>
      <c r="D1495" t="s">
        <v>56</v>
      </c>
      <c r="E1495" t="str">
        <f t="shared" si="2006"/>
        <v>sc.none</v>
      </c>
      <c r="F1495" t="s">
        <v>24</v>
      </c>
      <c r="I1495" s="1">
        <v>7.0000000000000007E-2</v>
      </c>
      <c r="J1495" t="s">
        <v>8358</v>
      </c>
      <c r="K1495">
        <f t="shared" ref="K1495:K1558" si="2034">SUMIF(E1486:E1499,"power.oepc",I1486:I1499)</f>
        <v>0.93</v>
      </c>
    </row>
    <row r="1496" spans="1:13">
      <c r="A1496" t="s">
        <v>1627</v>
      </c>
      <c r="B1496" t="s">
        <v>1635</v>
      </c>
      <c r="C1496" t="s">
        <v>58</v>
      </c>
      <c r="D1496" t="s">
        <v>59</v>
      </c>
      <c r="E1496" t="str">
        <f t="shared" si="2006"/>
        <v>tso.cav11</v>
      </c>
      <c r="F1496" t="s">
        <v>17</v>
      </c>
      <c r="G1496">
        <v>195.28571428571399</v>
      </c>
      <c r="H1496">
        <v>7.0000000000000007E-2</v>
      </c>
      <c r="I1496" s="1">
        <v>13.67</v>
      </c>
      <c r="J1496" t="s">
        <v>8359</v>
      </c>
      <c r="K1496">
        <f t="shared" ref="K1496:K1559" si="2035">SUMIF(E1486:E1499,"tso.opt",I1486:I1499)</f>
        <v>0.06</v>
      </c>
      <c r="L1496" t="s">
        <v>30</v>
      </c>
      <c r="M1496">
        <f t="shared" ref="M1496:M1559" si="2036">K1488/K1496</f>
        <v>1</v>
      </c>
    </row>
    <row r="1497" spans="1:13">
      <c r="A1497" t="s">
        <v>1628</v>
      </c>
      <c r="B1497" t="s">
        <v>1635</v>
      </c>
      <c r="C1497" t="s">
        <v>58</v>
      </c>
      <c r="D1497" t="s">
        <v>16</v>
      </c>
      <c r="E1497" t="str">
        <f t="shared" si="2006"/>
        <v>tso.full</v>
      </c>
      <c r="F1497" t="s">
        <v>24</v>
      </c>
      <c r="G1497">
        <v>0.85714285714285698</v>
      </c>
      <c r="H1497">
        <v>7.0000000000000007E-2</v>
      </c>
      <c r="I1497" s="1">
        <v>0.06</v>
      </c>
      <c r="J1497" t="s">
        <v>8360</v>
      </c>
      <c r="K1497">
        <f t="shared" ref="K1497:K1560" si="2037">SUMIF(E1486:E1499,"pso.opt",I1486:I1499)</f>
        <v>0.9</v>
      </c>
      <c r="L1497" t="s">
        <v>33</v>
      </c>
      <c r="M1497">
        <f t="shared" si="2036"/>
        <v>6.1777777777777771</v>
      </c>
    </row>
    <row r="1498" spans="1:13">
      <c r="A1498" t="s">
        <v>1629</v>
      </c>
      <c r="B1498" t="s">
        <v>1635</v>
      </c>
      <c r="C1498" t="s">
        <v>58</v>
      </c>
      <c r="D1498" t="s">
        <v>19</v>
      </c>
      <c r="E1498" t="str">
        <f t="shared" si="2006"/>
        <v>tso.oepc</v>
      </c>
      <c r="F1498" t="s">
        <v>24</v>
      </c>
      <c r="G1498">
        <v>0.57142857142857095</v>
      </c>
      <c r="H1498">
        <v>7.0000000000000007E-2</v>
      </c>
      <c r="I1498" s="1">
        <v>0.04</v>
      </c>
      <c r="J1498" t="s">
        <v>8361</v>
      </c>
      <c r="K1498">
        <f t="shared" ref="K1498:K1561" si="2038">SUMIF(E1486:E1499,"rmo.opt",I1486:I1499)</f>
        <v>0.91</v>
      </c>
      <c r="L1498" t="s">
        <v>32</v>
      </c>
      <c r="M1498">
        <f t="shared" si="2036"/>
        <v>19.098901098901099</v>
      </c>
    </row>
    <row r="1499" spans="1:13">
      <c r="A1499" t="s">
        <v>1630</v>
      </c>
      <c r="B1499" t="s">
        <v>1635</v>
      </c>
      <c r="C1499" t="s">
        <v>58</v>
      </c>
      <c r="D1499" t="s">
        <v>21</v>
      </c>
      <c r="E1499" t="str">
        <f t="shared" si="2006"/>
        <v>tso.opt</v>
      </c>
      <c r="F1499" t="s">
        <v>24</v>
      </c>
      <c r="G1499">
        <v>0.85714285714285698</v>
      </c>
      <c r="H1499">
        <v>7.0000000000000007E-2</v>
      </c>
      <c r="I1499" s="1">
        <v>0.06</v>
      </c>
      <c r="J1499" t="s">
        <v>8362</v>
      </c>
      <c r="K1499">
        <f t="shared" ref="K1499:K1562" si="2039">SUMIF(E1486:E1499,"power.opt",I1486:I1499)</f>
        <v>0.89</v>
      </c>
      <c r="L1499" t="s">
        <v>31</v>
      </c>
      <c r="M1499">
        <f t="shared" si="2036"/>
        <v>53.303370786516851</v>
      </c>
    </row>
    <row r="1500" spans="1:13">
      <c r="A1500" t="s">
        <v>1631</v>
      </c>
      <c r="B1500" t="s">
        <v>1632</v>
      </c>
      <c r="C1500" t="s">
        <v>15</v>
      </c>
      <c r="D1500" t="s">
        <v>16</v>
      </c>
      <c r="E1500" t="str">
        <f t="shared" si="2006"/>
        <v>power.full</v>
      </c>
      <c r="F1500" t="s">
        <v>17</v>
      </c>
      <c r="G1500">
        <v>725.42857142857099</v>
      </c>
      <c r="H1500">
        <v>7.0000000000000007E-2</v>
      </c>
      <c r="I1500" s="1">
        <v>50.78</v>
      </c>
      <c r="L1500" t="s">
        <v>8363</v>
      </c>
      <c r="M1500">
        <f t="shared" ref="M1500:M1563" si="2040">K1501/K1510</f>
        <v>331.5</v>
      </c>
    </row>
    <row r="1501" spans="1:13">
      <c r="A1501" t="s">
        <v>1633</v>
      </c>
      <c r="B1501" t="s">
        <v>1632</v>
      </c>
      <c r="C1501" t="s">
        <v>15</v>
      </c>
      <c r="D1501" t="s">
        <v>19</v>
      </c>
      <c r="E1501" t="str">
        <f t="shared" si="2006"/>
        <v>power.oepc</v>
      </c>
      <c r="F1501" t="s">
        <v>17</v>
      </c>
      <c r="G1501">
        <v>14.8571428571429</v>
      </c>
      <c r="H1501">
        <v>7.0000000000000007E-2</v>
      </c>
      <c r="I1501" s="1">
        <v>1.04</v>
      </c>
      <c r="J1501" t="s">
        <v>8333</v>
      </c>
      <c r="K1501">
        <f t="shared" ref="K1501:K1564" si="2041">SUMIF(E1500:E1513,"tso.cav11",I1500:I1513)</f>
        <v>19.89</v>
      </c>
      <c r="L1501" t="s">
        <v>8364</v>
      </c>
      <c r="M1501">
        <f t="shared" ref="M1501:M1564" si="2042">K1502/K1506+K1503/K1507+K1504/K1508+K1505/K1509</f>
        <v>79.042098540770453</v>
      </c>
    </row>
    <row r="1502" spans="1:13">
      <c r="A1502" t="s">
        <v>1655</v>
      </c>
      <c r="B1502" t="s">
        <v>1632</v>
      </c>
      <c r="C1502" t="s">
        <v>15</v>
      </c>
      <c r="D1502" t="s">
        <v>21</v>
      </c>
      <c r="E1502" t="str">
        <f t="shared" si="2006"/>
        <v>power.opt</v>
      </c>
      <c r="F1502" t="s">
        <v>17</v>
      </c>
      <c r="G1502">
        <v>15</v>
      </c>
      <c r="H1502">
        <v>7.0000000000000007E-2</v>
      </c>
      <c r="I1502" s="1">
        <v>1.05</v>
      </c>
      <c r="J1502" t="s">
        <v>8335</v>
      </c>
      <c r="K1502">
        <f t="shared" ref="K1502:K1565" si="2043">SUMIF(E1500:E1513,"tso.full",I1500:I1513)</f>
        <v>0.06</v>
      </c>
      <c r="L1502" t="s">
        <v>8365</v>
      </c>
      <c r="M1502">
        <f t="shared" ref="M1502:M1565" si="2044">K1502/K1510+K1503/K1511+K1504/K1512+K1505/K1513</f>
        <v>79.092673992673994</v>
      </c>
    </row>
    <row r="1503" spans="1:13">
      <c r="A1503" t="s">
        <v>1656</v>
      </c>
      <c r="B1503" t="s">
        <v>1632</v>
      </c>
      <c r="C1503" t="s">
        <v>23</v>
      </c>
      <c r="D1503" t="s">
        <v>16</v>
      </c>
      <c r="E1503" t="str">
        <f t="shared" si="2006"/>
        <v>pso.full</v>
      </c>
      <c r="F1503" t="s">
        <v>17</v>
      </c>
      <c r="G1503">
        <v>97.857142857142804</v>
      </c>
      <c r="H1503">
        <v>7.0000000000000007E-2</v>
      </c>
      <c r="I1503" s="1">
        <v>6.85</v>
      </c>
      <c r="J1503" t="s">
        <v>8336</v>
      </c>
      <c r="K1503">
        <f t="shared" ref="K1503:K1566" si="2045">SUMIF(E1500:E1513,"pso.full",I1500:I1513)</f>
        <v>6.85</v>
      </c>
      <c r="L1503" t="s">
        <v>8369</v>
      </c>
      <c r="M1503">
        <f t="shared" ref="M1503:M1566" si="2046">K1506/K1510+K1507/K1511+K1508/K1512+K1509/K1513</f>
        <v>4.1667582417582416</v>
      </c>
    </row>
    <row r="1504" spans="1:13">
      <c r="A1504" t="s">
        <v>1657</v>
      </c>
      <c r="B1504" t="s">
        <v>1632</v>
      </c>
      <c r="C1504" t="s">
        <v>23</v>
      </c>
      <c r="D1504" t="s">
        <v>19</v>
      </c>
      <c r="E1504" t="str">
        <f t="shared" si="2006"/>
        <v>pso.oepc</v>
      </c>
      <c r="F1504" t="s">
        <v>17</v>
      </c>
      <c r="G1504">
        <v>14.714285714285699</v>
      </c>
      <c r="H1504">
        <v>7.0000000000000007E-2</v>
      </c>
      <c r="I1504" s="1">
        <v>1.03</v>
      </c>
      <c r="J1504" t="s">
        <v>8353</v>
      </c>
      <c r="K1504">
        <f t="shared" ref="K1504:K1567" si="2047">SUMIF(E1500:E1513,"rmo.full",I1500:I1513)</f>
        <v>24.07</v>
      </c>
    </row>
    <row r="1505" spans="1:13">
      <c r="A1505" t="s">
        <v>1658</v>
      </c>
      <c r="B1505" t="s">
        <v>1632</v>
      </c>
      <c r="C1505" t="s">
        <v>23</v>
      </c>
      <c r="D1505" t="s">
        <v>21</v>
      </c>
      <c r="E1505" t="str">
        <f t="shared" si="2006"/>
        <v>pso.opt</v>
      </c>
      <c r="F1505" t="s">
        <v>17</v>
      </c>
      <c r="G1505">
        <v>14.8571428571429</v>
      </c>
      <c r="H1505">
        <v>7.0000000000000007E-2</v>
      </c>
      <c r="I1505" s="1">
        <v>1.04</v>
      </c>
      <c r="J1505" t="s">
        <v>8354</v>
      </c>
      <c r="K1505">
        <f t="shared" ref="K1505:K1568" si="2048">SUMIF(E1500:E1513,"power.full",I1500:I1513)</f>
        <v>50.78</v>
      </c>
      <c r="L1505" t="s">
        <v>26</v>
      </c>
      <c r="M1505">
        <f t="shared" ref="M1505:M1568" si="2049">K1502/K1506</f>
        <v>0.85714285714285698</v>
      </c>
    </row>
    <row r="1506" spans="1:13">
      <c r="A1506" t="s">
        <v>1659</v>
      </c>
      <c r="B1506" t="s">
        <v>1632</v>
      </c>
      <c r="C1506" t="s">
        <v>51</v>
      </c>
      <c r="D1506" t="s">
        <v>16</v>
      </c>
      <c r="E1506" t="str">
        <f t="shared" si="2006"/>
        <v>rmo.full</v>
      </c>
      <c r="F1506" t="s">
        <v>17</v>
      </c>
      <c r="G1506">
        <v>343.857142857143</v>
      </c>
      <c r="H1506">
        <v>7.0000000000000007E-2</v>
      </c>
      <c r="I1506" s="1">
        <v>24.07</v>
      </c>
      <c r="J1506" t="s">
        <v>8355</v>
      </c>
      <c r="K1506">
        <f t="shared" ref="K1506:K1569" si="2050">SUMIF(E1500:E1513,"tso.oepc",I1500:I1513)</f>
        <v>7.0000000000000007E-2</v>
      </c>
      <c r="L1506" t="s">
        <v>27</v>
      </c>
      <c r="M1506">
        <f t="shared" si="2049"/>
        <v>6.6504854368932032</v>
      </c>
    </row>
    <row r="1507" spans="1:13">
      <c r="A1507" t="s">
        <v>1660</v>
      </c>
      <c r="B1507" t="s">
        <v>1632</v>
      </c>
      <c r="C1507" t="s">
        <v>51</v>
      </c>
      <c r="D1507" t="s">
        <v>19</v>
      </c>
      <c r="E1507" t="str">
        <f t="shared" si="2006"/>
        <v>rmo.oepc</v>
      </c>
      <c r="F1507" t="s">
        <v>17</v>
      </c>
      <c r="G1507">
        <v>15.1428571428571</v>
      </c>
      <c r="H1507">
        <v>7.0000000000000007E-2</v>
      </c>
      <c r="I1507" s="1">
        <v>1.06</v>
      </c>
      <c r="J1507" t="s">
        <v>8356</v>
      </c>
      <c r="K1507">
        <f t="shared" ref="K1507:K1570" si="2051">SUMIF(E1500:E1513,"pso.oepc",I1500:I1513)</f>
        <v>1.03</v>
      </c>
      <c r="L1507" t="s">
        <v>28</v>
      </c>
      <c r="M1507">
        <f t="shared" si="2049"/>
        <v>22.70754716981132</v>
      </c>
    </row>
    <row r="1508" spans="1:13">
      <c r="A1508" t="s">
        <v>1661</v>
      </c>
      <c r="B1508" t="s">
        <v>1632</v>
      </c>
      <c r="C1508" t="s">
        <v>51</v>
      </c>
      <c r="D1508" t="s">
        <v>21</v>
      </c>
      <c r="E1508" t="str">
        <f t="shared" si="2006"/>
        <v>rmo.opt</v>
      </c>
      <c r="F1508" t="s">
        <v>17</v>
      </c>
      <c r="G1508">
        <v>14.8571428571429</v>
      </c>
      <c r="H1508">
        <v>7.0000000000000007E-2</v>
      </c>
      <c r="I1508" s="1">
        <v>1.04</v>
      </c>
      <c r="J1508" t="s">
        <v>8357</v>
      </c>
      <c r="K1508">
        <f t="shared" ref="K1508:K1571" si="2052">SUMIF(E1500:E1513,"rmo.oepc",I1500:I1513)</f>
        <v>1.06</v>
      </c>
      <c r="L1508" t="s">
        <v>29</v>
      </c>
      <c r="M1508">
        <f t="shared" si="2049"/>
        <v>48.826923076923073</v>
      </c>
    </row>
    <row r="1509" spans="1:13">
      <c r="A1509" t="s">
        <v>1662</v>
      </c>
      <c r="B1509" t="s">
        <v>1632</v>
      </c>
      <c r="C1509" t="s">
        <v>55</v>
      </c>
      <c r="D1509" t="s">
        <v>56</v>
      </c>
      <c r="E1509" t="str">
        <f t="shared" si="2006"/>
        <v>sc.none</v>
      </c>
      <c r="F1509" t="s">
        <v>24</v>
      </c>
      <c r="I1509" s="1">
        <v>7.0000000000000007E-2</v>
      </c>
      <c r="J1509" t="s">
        <v>8358</v>
      </c>
      <c r="K1509">
        <f t="shared" ref="K1509:K1572" si="2053">SUMIF(E1500:E1513,"power.oepc",I1500:I1513)</f>
        <v>1.04</v>
      </c>
    </row>
    <row r="1510" spans="1:13">
      <c r="A1510" t="s">
        <v>1646</v>
      </c>
      <c r="B1510" t="s">
        <v>1632</v>
      </c>
      <c r="C1510" t="s">
        <v>58</v>
      </c>
      <c r="D1510" t="s">
        <v>59</v>
      </c>
      <c r="E1510" t="str">
        <f t="shared" si="2006"/>
        <v>tso.cav11</v>
      </c>
      <c r="F1510" t="s">
        <v>17</v>
      </c>
      <c r="G1510">
        <v>284.142857142857</v>
      </c>
      <c r="H1510">
        <v>7.0000000000000007E-2</v>
      </c>
      <c r="I1510" s="1">
        <v>19.89</v>
      </c>
      <c r="J1510" t="s">
        <v>8359</v>
      </c>
      <c r="K1510">
        <f t="shared" ref="K1510:K1573" si="2054">SUMIF(E1500:E1513,"tso.opt",I1500:I1513)</f>
        <v>0.06</v>
      </c>
      <c r="L1510" t="s">
        <v>30</v>
      </c>
      <c r="M1510">
        <f t="shared" ref="M1510:M1573" si="2055">K1502/K1510</f>
        <v>1</v>
      </c>
    </row>
    <row r="1511" spans="1:13">
      <c r="A1511" t="s">
        <v>1647</v>
      </c>
      <c r="B1511" t="s">
        <v>1632</v>
      </c>
      <c r="C1511" t="s">
        <v>58</v>
      </c>
      <c r="D1511" t="s">
        <v>16</v>
      </c>
      <c r="E1511" t="str">
        <f t="shared" si="2006"/>
        <v>tso.full</v>
      </c>
      <c r="F1511" t="s">
        <v>24</v>
      </c>
      <c r="G1511">
        <v>0.85714285714285698</v>
      </c>
      <c r="H1511">
        <v>7.0000000000000007E-2</v>
      </c>
      <c r="I1511" s="1">
        <v>0.06</v>
      </c>
      <c r="J1511" t="s">
        <v>8360</v>
      </c>
      <c r="K1511">
        <f t="shared" ref="K1511:K1574" si="2056">SUMIF(E1500:E1513,"pso.opt",I1500:I1513)</f>
        <v>1.04</v>
      </c>
      <c r="L1511" t="s">
        <v>33</v>
      </c>
      <c r="M1511">
        <f t="shared" si="2055"/>
        <v>6.5865384615384608</v>
      </c>
    </row>
    <row r="1512" spans="1:13">
      <c r="A1512" t="s">
        <v>1648</v>
      </c>
      <c r="B1512" t="s">
        <v>1632</v>
      </c>
      <c r="C1512" t="s">
        <v>58</v>
      </c>
      <c r="D1512" t="s">
        <v>19</v>
      </c>
      <c r="E1512" t="str">
        <f t="shared" si="2006"/>
        <v>tso.oepc</v>
      </c>
      <c r="F1512" t="s">
        <v>24</v>
      </c>
      <c r="G1512">
        <v>1</v>
      </c>
      <c r="H1512">
        <v>7.0000000000000007E-2</v>
      </c>
      <c r="I1512" s="1">
        <v>7.0000000000000007E-2</v>
      </c>
      <c r="J1512" t="s">
        <v>8361</v>
      </c>
      <c r="K1512">
        <f t="shared" ref="K1512:K1575" si="2057">SUMIF(E1500:E1513,"rmo.opt",I1500:I1513)</f>
        <v>1.04</v>
      </c>
      <c r="L1512" t="s">
        <v>32</v>
      </c>
      <c r="M1512">
        <f t="shared" si="2055"/>
        <v>23.14423076923077</v>
      </c>
    </row>
    <row r="1513" spans="1:13">
      <c r="A1513" t="s">
        <v>1649</v>
      </c>
      <c r="B1513" t="s">
        <v>1632</v>
      </c>
      <c r="C1513" t="s">
        <v>58</v>
      </c>
      <c r="D1513" t="s">
        <v>21</v>
      </c>
      <c r="E1513" t="str">
        <f t="shared" si="2006"/>
        <v>tso.opt</v>
      </c>
      <c r="F1513" t="s">
        <v>24</v>
      </c>
      <c r="G1513">
        <v>0.85714285714285698</v>
      </c>
      <c r="H1513">
        <v>7.0000000000000007E-2</v>
      </c>
      <c r="I1513" s="1">
        <v>0.06</v>
      </c>
      <c r="J1513" t="s">
        <v>8362</v>
      </c>
      <c r="K1513">
        <f t="shared" ref="K1513:K1576" si="2058">SUMIF(E1500:E1513,"power.opt",I1500:I1513)</f>
        <v>1.05</v>
      </c>
      <c r="L1513" t="s">
        <v>31</v>
      </c>
      <c r="M1513">
        <f t="shared" si="2055"/>
        <v>48.361904761904761</v>
      </c>
    </row>
    <row r="1514" spans="1:13">
      <c r="A1514" t="s">
        <v>1650</v>
      </c>
      <c r="B1514" t="s">
        <v>1651</v>
      </c>
      <c r="C1514" t="s">
        <v>15</v>
      </c>
      <c r="D1514" t="s">
        <v>16</v>
      </c>
      <c r="E1514" t="str">
        <f t="shared" si="2006"/>
        <v>power.full</v>
      </c>
      <c r="F1514" t="s">
        <v>17</v>
      </c>
      <c r="G1514">
        <v>432.5</v>
      </c>
      <c r="H1514">
        <v>0.06</v>
      </c>
      <c r="I1514" s="1">
        <v>25.95</v>
      </c>
      <c r="L1514" t="s">
        <v>8363</v>
      </c>
      <c r="M1514">
        <f t="shared" ref="M1514:M1577" si="2059">K1515/K1524</f>
        <v>235.79999999999998</v>
      </c>
    </row>
    <row r="1515" spans="1:13">
      <c r="A1515" t="s">
        <v>1652</v>
      </c>
      <c r="B1515" t="s">
        <v>1651</v>
      </c>
      <c r="C1515" t="s">
        <v>15</v>
      </c>
      <c r="D1515" t="s">
        <v>19</v>
      </c>
      <c r="E1515" t="str">
        <f t="shared" si="2006"/>
        <v>power.oepc</v>
      </c>
      <c r="F1515" t="s">
        <v>17</v>
      </c>
      <c r="G1515">
        <v>11</v>
      </c>
      <c r="H1515">
        <v>0.06</v>
      </c>
      <c r="I1515" s="1">
        <v>0.66</v>
      </c>
      <c r="J1515" t="s">
        <v>8333</v>
      </c>
      <c r="K1515">
        <f t="shared" ref="K1515:K1578" si="2060">SUMIF(E1514:E1527,"tso.cav11",I1514:I1527)</f>
        <v>11.79</v>
      </c>
      <c r="L1515" t="s">
        <v>8364</v>
      </c>
      <c r="M1515">
        <f t="shared" ref="M1515:M1578" si="2061">K1516/K1520+K1517/K1521+K1518/K1522+K1519/K1523</f>
        <v>51.347979797979789</v>
      </c>
    </row>
    <row r="1516" spans="1:13">
      <c r="A1516" t="s">
        <v>1653</v>
      </c>
      <c r="B1516" t="s">
        <v>1651</v>
      </c>
      <c r="C1516" t="s">
        <v>15</v>
      </c>
      <c r="D1516" t="s">
        <v>21</v>
      </c>
      <c r="E1516" t="str">
        <f t="shared" si="2006"/>
        <v>power.opt</v>
      </c>
      <c r="F1516" t="s">
        <v>17</v>
      </c>
      <c r="G1516">
        <v>11.5</v>
      </c>
      <c r="H1516">
        <v>0.06</v>
      </c>
      <c r="I1516" s="1">
        <v>0.69</v>
      </c>
      <c r="J1516" t="s">
        <v>8335</v>
      </c>
      <c r="K1516">
        <f t="shared" ref="K1516:K1579" si="2062">SUMIF(E1514:E1527,"tso.full",I1514:I1527)</f>
        <v>0.06</v>
      </c>
      <c r="L1516" t="s">
        <v>8365</v>
      </c>
      <c r="M1516">
        <f t="shared" ref="M1516:M1579" si="2063">K1516/K1524+K1517/K1525+K1518/K1526+K1519/K1527</f>
        <v>46.982748682476945</v>
      </c>
    </row>
    <row r="1517" spans="1:13">
      <c r="A1517" t="s">
        <v>1654</v>
      </c>
      <c r="B1517" t="s">
        <v>1651</v>
      </c>
      <c r="C1517" t="s">
        <v>23</v>
      </c>
      <c r="D1517" t="s">
        <v>16</v>
      </c>
      <c r="E1517" t="str">
        <f t="shared" si="2006"/>
        <v>pso.full</v>
      </c>
      <c r="F1517" t="s">
        <v>17</v>
      </c>
      <c r="G1517">
        <v>16.1666666666667</v>
      </c>
      <c r="H1517">
        <v>0.06</v>
      </c>
      <c r="I1517" s="1">
        <v>0.97</v>
      </c>
      <c r="J1517" t="s">
        <v>8336</v>
      </c>
      <c r="K1517">
        <f t="shared" ref="K1517:K1580" si="2064">SUMIF(E1514:E1527,"pso.full",I1514:I1527)</f>
        <v>0.97</v>
      </c>
      <c r="L1517" t="s">
        <v>8369</v>
      </c>
      <c r="M1517">
        <f t="shared" ref="M1517:M1580" si="2065">K1520/K1524+K1521/K1525+K1522/K1526+K1523/K1527</f>
        <v>3.7150444664031625</v>
      </c>
    </row>
    <row r="1518" spans="1:13">
      <c r="A1518" t="s">
        <v>1676</v>
      </c>
      <c r="B1518" t="s">
        <v>1651</v>
      </c>
      <c r="C1518" t="s">
        <v>23</v>
      </c>
      <c r="D1518" t="s">
        <v>19</v>
      </c>
      <c r="E1518" t="str">
        <f t="shared" si="2006"/>
        <v>pso.oepc</v>
      </c>
      <c r="F1518" t="s">
        <v>17</v>
      </c>
      <c r="G1518">
        <v>16.5</v>
      </c>
      <c r="H1518">
        <v>0.06</v>
      </c>
      <c r="I1518" s="1">
        <v>0.99</v>
      </c>
      <c r="J1518" t="s">
        <v>8353</v>
      </c>
      <c r="K1518">
        <f t="shared" ref="K1518:K1581" si="2066">SUMIF(E1514:E1527,"rmo.full",I1514:I1527)</f>
        <v>3.94</v>
      </c>
    </row>
    <row r="1519" spans="1:13">
      <c r="A1519" t="s">
        <v>1677</v>
      </c>
      <c r="B1519" t="s">
        <v>1651</v>
      </c>
      <c r="C1519" t="s">
        <v>23</v>
      </c>
      <c r="D1519" t="s">
        <v>21</v>
      </c>
      <c r="E1519" t="str">
        <f t="shared" si="2006"/>
        <v>pso.opt</v>
      </c>
      <c r="F1519" t="s">
        <v>17</v>
      </c>
      <c r="G1519">
        <v>16</v>
      </c>
      <c r="H1519">
        <v>0.06</v>
      </c>
      <c r="I1519" s="1">
        <v>0.96</v>
      </c>
      <c r="J1519" t="s">
        <v>8354</v>
      </c>
      <c r="K1519">
        <f t="shared" ref="K1519:K1582" si="2067">SUMIF(E1514:E1527,"power.full",I1514:I1527)</f>
        <v>25.95</v>
      </c>
      <c r="L1519" t="s">
        <v>26</v>
      </c>
      <c r="M1519">
        <f t="shared" ref="M1519:M1582" si="2068">K1516/K1520</f>
        <v>1.2</v>
      </c>
    </row>
    <row r="1520" spans="1:13">
      <c r="A1520" t="s">
        <v>1678</v>
      </c>
      <c r="B1520" t="s">
        <v>1651</v>
      </c>
      <c r="C1520" t="s">
        <v>51</v>
      </c>
      <c r="D1520" t="s">
        <v>16</v>
      </c>
      <c r="E1520" t="str">
        <f t="shared" si="2006"/>
        <v>rmo.full</v>
      </c>
      <c r="F1520" t="s">
        <v>17</v>
      </c>
      <c r="G1520">
        <v>65.6666666666667</v>
      </c>
      <c r="H1520">
        <v>0.06</v>
      </c>
      <c r="I1520" s="1">
        <v>3.94</v>
      </c>
      <c r="J1520" t="s">
        <v>8355</v>
      </c>
      <c r="K1520">
        <f t="shared" ref="K1520:K1583" si="2069">SUMIF(E1514:E1527,"tso.oepc",I1514:I1527)</f>
        <v>0.05</v>
      </c>
      <c r="L1520" t="s">
        <v>27</v>
      </c>
      <c r="M1520">
        <f t="shared" si="2068"/>
        <v>0.97979797979797978</v>
      </c>
    </row>
    <row r="1521" spans="1:13">
      <c r="A1521" t="s">
        <v>1679</v>
      </c>
      <c r="B1521" t="s">
        <v>1651</v>
      </c>
      <c r="C1521" t="s">
        <v>51</v>
      </c>
      <c r="D1521" t="s">
        <v>19</v>
      </c>
      <c r="E1521" t="str">
        <f t="shared" si="2006"/>
        <v>rmo.oepc</v>
      </c>
      <c r="F1521" t="s">
        <v>17</v>
      </c>
      <c r="G1521">
        <v>6.6666666666666696</v>
      </c>
      <c r="H1521">
        <v>0.06</v>
      </c>
      <c r="I1521" s="1">
        <v>0.4</v>
      </c>
      <c r="J1521" t="s">
        <v>8356</v>
      </c>
      <c r="K1521">
        <f t="shared" ref="K1521:K1584" si="2070">SUMIF(E1514:E1527,"pso.oepc",I1514:I1527)</f>
        <v>0.99</v>
      </c>
      <c r="L1521" t="s">
        <v>28</v>
      </c>
      <c r="M1521">
        <f t="shared" si="2068"/>
        <v>9.85</v>
      </c>
    </row>
    <row r="1522" spans="1:13">
      <c r="A1522" t="s">
        <v>1680</v>
      </c>
      <c r="B1522" t="s">
        <v>1651</v>
      </c>
      <c r="C1522" t="s">
        <v>51</v>
      </c>
      <c r="D1522" t="s">
        <v>21</v>
      </c>
      <c r="E1522" t="str">
        <f t="shared" si="2006"/>
        <v>rmo.opt</v>
      </c>
      <c r="F1522" t="s">
        <v>17</v>
      </c>
      <c r="G1522">
        <v>9.1666666666666696</v>
      </c>
      <c r="H1522">
        <v>0.06</v>
      </c>
      <c r="I1522" s="1">
        <v>0.55000000000000004</v>
      </c>
      <c r="J1522" t="s">
        <v>8357</v>
      </c>
      <c r="K1522">
        <f t="shared" ref="K1522:K1585" si="2071">SUMIF(E1514:E1527,"rmo.oepc",I1514:I1527)</f>
        <v>0.4</v>
      </c>
      <c r="L1522" t="s">
        <v>29</v>
      </c>
      <c r="M1522">
        <f t="shared" si="2068"/>
        <v>39.318181818181813</v>
      </c>
    </row>
    <row r="1523" spans="1:13">
      <c r="A1523" t="s">
        <v>1681</v>
      </c>
      <c r="B1523" t="s">
        <v>1651</v>
      </c>
      <c r="C1523" t="s">
        <v>55</v>
      </c>
      <c r="D1523" t="s">
        <v>56</v>
      </c>
      <c r="E1523" t="str">
        <f t="shared" si="2006"/>
        <v>sc.none</v>
      </c>
      <c r="F1523" t="s">
        <v>24</v>
      </c>
      <c r="I1523" s="1">
        <v>0.06</v>
      </c>
      <c r="J1523" t="s">
        <v>8358</v>
      </c>
      <c r="K1523">
        <f t="shared" ref="K1523:K1586" si="2072">SUMIF(E1514:E1527,"power.oepc",I1514:I1527)</f>
        <v>0.66</v>
      </c>
    </row>
    <row r="1524" spans="1:13">
      <c r="A1524" t="s">
        <v>1644</v>
      </c>
      <c r="B1524" t="s">
        <v>1651</v>
      </c>
      <c r="C1524" t="s">
        <v>58</v>
      </c>
      <c r="D1524" t="s">
        <v>59</v>
      </c>
      <c r="E1524" t="str">
        <f t="shared" si="2006"/>
        <v>tso.cav11</v>
      </c>
      <c r="F1524" t="s">
        <v>17</v>
      </c>
      <c r="G1524">
        <v>196.5</v>
      </c>
      <c r="H1524">
        <v>0.06</v>
      </c>
      <c r="I1524" s="1">
        <v>11.79</v>
      </c>
      <c r="J1524" t="s">
        <v>8359</v>
      </c>
      <c r="K1524">
        <f t="shared" ref="K1524:K1587" si="2073">SUMIF(E1514:E1527,"tso.opt",I1514:I1527)</f>
        <v>0.05</v>
      </c>
      <c r="L1524" t="s">
        <v>30</v>
      </c>
      <c r="M1524">
        <f t="shared" ref="M1524:M1587" si="2074">K1516/K1524</f>
        <v>1.2</v>
      </c>
    </row>
    <row r="1525" spans="1:13">
      <c r="A1525" t="s">
        <v>1645</v>
      </c>
      <c r="B1525" t="s">
        <v>1651</v>
      </c>
      <c r="C1525" t="s">
        <v>58</v>
      </c>
      <c r="D1525" t="s">
        <v>16</v>
      </c>
      <c r="E1525" t="str">
        <f t="shared" si="2006"/>
        <v>tso.full</v>
      </c>
      <c r="F1525" t="s">
        <v>24</v>
      </c>
      <c r="G1525">
        <v>1</v>
      </c>
      <c r="H1525">
        <v>0.06</v>
      </c>
      <c r="I1525" s="1">
        <v>0.06</v>
      </c>
      <c r="J1525" t="s">
        <v>8360</v>
      </c>
      <c r="K1525">
        <f t="shared" ref="K1525:K1588" si="2075">SUMIF(E1514:E1527,"pso.opt",I1514:I1527)</f>
        <v>0.96</v>
      </c>
      <c r="L1525" t="s">
        <v>33</v>
      </c>
      <c r="M1525">
        <f t="shared" si="2074"/>
        <v>1.0104166666666667</v>
      </c>
    </row>
    <row r="1526" spans="1:13">
      <c r="A1526" t="s">
        <v>1667</v>
      </c>
      <c r="B1526" t="s">
        <v>1651</v>
      </c>
      <c r="C1526" t="s">
        <v>58</v>
      </c>
      <c r="D1526" t="s">
        <v>19</v>
      </c>
      <c r="E1526" t="str">
        <f t="shared" si="2006"/>
        <v>tso.oepc</v>
      </c>
      <c r="F1526" t="s">
        <v>24</v>
      </c>
      <c r="G1526">
        <v>0.83333333333333304</v>
      </c>
      <c r="H1526">
        <v>0.06</v>
      </c>
      <c r="I1526" s="1">
        <v>0.05</v>
      </c>
      <c r="J1526" t="s">
        <v>8361</v>
      </c>
      <c r="K1526">
        <f t="shared" ref="K1526:K1589" si="2076">SUMIF(E1514:E1527,"rmo.opt",I1514:I1527)</f>
        <v>0.55000000000000004</v>
      </c>
      <c r="L1526" t="s">
        <v>32</v>
      </c>
      <c r="M1526">
        <f t="shared" si="2074"/>
        <v>7.1636363636363631</v>
      </c>
    </row>
    <row r="1527" spans="1:13">
      <c r="A1527" t="s">
        <v>1668</v>
      </c>
      <c r="B1527" t="s">
        <v>1651</v>
      </c>
      <c r="C1527" t="s">
        <v>58</v>
      </c>
      <c r="D1527" t="s">
        <v>21</v>
      </c>
      <c r="E1527" t="str">
        <f t="shared" si="2006"/>
        <v>tso.opt</v>
      </c>
      <c r="F1527" t="s">
        <v>24</v>
      </c>
      <c r="G1527">
        <v>0.83333333333333304</v>
      </c>
      <c r="H1527">
        <v>0.06</v>
      </c>
      <c r="I1527" s="1">
        <v>0.05</v>
      </c>
      <c r="J1527" t="s">
        <v>8362</v>
      </c>
      <c r="K1527">
        <f t="shared" ref="K1527:K1590" si="2077">SUMIF(E1514:E1527,"power.opt",I1514:I1527)</f>
        <v>0.69</v>
      </c>
      <c r="L1527" t="s">
        <v>31</v>
      </c>
      <c r="M1527">
        <f t="shared" si="2074"/>
        <v>37.608695652173914</v>
      </c>
    </row>
    <row r="1528" spans="1:13">
      <c r="A1528" t="s">
        <v>1669</v>
      </c>
      <c r="B1528" t="s">
        <v>1670</v>
      </c>
      <c r="C1528" t="s">
        <v>15</v>
      </c>
      <c r="D1528" t="s">
        <v>16</v>
      </c>
      <c r="E1528" t="str">
        <f t="shared" si="2006"/>
        <v>power.full</v>
      </c>
      <c r="F1528" t="s">
        <v>17</v>
      </c>
      <c r="G1528">
        <v>353.83333333333297</v>
      </c>
      <c r="H1528">
        <v>0.06</v>
      </c>
      <c r="I1528" s="1">
        <v>21.23</v>
      </c>
      <c r="L1528" t="s">
        <v>8363</v>
      </c>
      <c r="M1528">
        <f t="shared" ref="M1528:M1591" si="2078">K1529/K1538</f>
        <v>296</v>
      </c>
    </row>
    <row r="1529" spans="1:13">
      <c r="A1529" t="s">
        <v>1671</v>
      </c>
      <c r="B1529" t="s">
        <v>1670</v>
      </c>
      <c r="C1529" t="s">
        <v>15</v>
      </c>
      <c r="D1529" t="s">
        <v>19</v>
      </c>
      <c r="E1529" t="str">
        <f t="shared" si="2006"/>
        <v>power.oepc</v>
      </c>
      <c r="F1529" t="s">
        <v>17</v>
      </c>
      <c r="G1529">
        <v>9.3333333333333304</v>
      </c>
      <c r="H1529">
        <v>0.06</v>
      </c>
      <c r="I1529" s="1">
        <v>0.56000000000000005</v>
      </c>
      <c r="J1529" t="s">
        <v>8333</v>
      </c>
      <c r="K1529">
        <f t="shared" ref="K1529:K1592" si="2079">SUMIF(E1528:E1541,"tso.cav11",I1528:I1541)</f>
        <v>14.8</v>
      </c>
      <c r="L1529" t="s">
        <v>8364</v>
      </c>
      <c r="M1529">
        <f t="shared" ref="M1529:M1592" si="2080">K1530/K1534+K1531/K1535+K1532/K1536+K1533/K1537</f>
        <v>66.02426674492591</v>
      </c>
    </row>
    <row r="1530" spans="1:13">
      <c r="A1530" t="s">
        <v>1672</v>
      </c>
      <c r="B1530" t="s">
        <v>1670</v>
      </c>
      <c r="C1530" t="s">
        <v>15</v>
      </c>
      <c r="D1530" t="s">
        <v>21</v>
      </c>
      <c r="E1530" t="str">
        <f t="shared" si="2006"/>
        <v>power.opt</v>
      </c>
      <c r="F1530" t="s">
        <v>17</v>
      </c>
      <c r="G1530">
        <v>10.5</v>
      </c>
      <c r="H1530">
        <v>0.06</v>
      </c>
      <c r="I1530" s="1">
        <v>0.63</v>
      </c>
      <c r="J1530" t="s">
        <v>8335</v>
      </c>
      <c r="K1530">
        <f t="shared" ref="K1530:K1593" si="2081">SUMIF(E1528:E1541,"tso.full",I1528:I1541)</f>
        <v>0.06</v>
      </c>
      <c r="L1530" t="s">
        <v>8365</v>
      </c>
      <c r="M1530">
        <f t="shared" ref="M1530:M1593" si="2082">K1530/K1538+K1531/K1539+K1532/K1540+K1533/K1541</f>
        <v>57.590027835686996</v>
      </c>
    </row>
    <row r="1531" spans="1:13">
      <c r="A1531" t="s">
        <v>1673</v>
      </c>
      <c r="B1531" t="s">
        <v>1670</v>
      </c>
      <c r="C1531" t="s">
        <v>23</v>
      </c>
      <c r="D1531" t="s">
        <v>16</v>
      </c>
      <c r="E1531" t="str">
        <f t="shared" si="2006"/>
        <v>pso.full</v>
      </c>
      <c r="F1531" t="s">
        <v>17</v>
      </c>
      <c r="G1531">
        <v>51</v>
      </c>
      <c r="H1531">
        <v>0.06</v>
      </c>
      <c r="I1531" s="1">
        <v>3.06</v>
      </c>
      <c r="J1531" t="s">
        <v>8336</v>
      </c>
      <c r="K1531">
        <f t="shared" ref="K1531:K1594" si="2083">SUMIF(E1528:E1541,"pso.full",I1528:I1541)</f>
        <v>3.06</v>
      </c>
      <c r="L1531" t="s">
        <v>8369</v>
      </c>
      <c r="M1531">
        <f t="shared" ref="M1531:M1594" si="2084">K1534/K1538+K1535/K1539+K1536/K1540+K1537/K1541</f>
        <v>3.9196581196581199</v>
      </c>
    </row>
    <row r="1532" spans="1:13">
      <c r="A1532" t="s">
        <v>1674</v>
      </c>
      <c r="B1532" t="s">
        <v>1670</v>
      </c>
      <c r="C1532" t="s">
        <v>23</v>
      </c>
      <c r="D1532" t="s">
        <v>19</v>
      </c>
      <c r="E1532" t="str">
        <f t="shared" si="2006"/>
        <v>pso.oepc</v>
      </c>
      <c r="F1532" t="s">
        <v>17</v>
      </c>
      <c r="G1532">
        <v>51.8333333333333</v>
      </c>
      <c r="H1532">
        <v>0.06</v>
      </c>
      <c r="I1532" s="1">
        <v>3.11</v>
      </c>
      <c r="J1532" t="s">
        <v>8353</v>
      </c>
      <c r="K1532">
        <f t="shared" ref="K1532:K1595" si="2085">SUMIF(E1528:E1541,"rmo.full",I1528:I1541)</f>
        <v>14.11</v>
      </c>
    </row>
    <row r="1533" spans="1:13">
      <c r="A1533" t="s">
        <v>1675</v>
      </c>
      <c r="B1533" t="s">
        <v>1670</v>
      </c>
      <c r="C1533" t="s">
        <v>23</v>
      </c>
      <c r="D1533" t="s">
        <v>21</v>
      </c>
      <c r="E1533" t="str">
        <f t="shared" si="2006"/>
        <v>pso.opt</v>
      </c>
      <c r="F1533" t="s">
        <v>17</v>
      </c>
      <c r="G1533">
        <v>51.8333333333333</v>
      </c>
      <c r="H1533">
        <v>0.06</v>
      </c>
      <c r="I1533" s="1">
        <v>3.11</v>
      </c>
      <c r="J1533" t="s">
        <v>8354</v>
      </c>
      <c r="K1533">
        <f t="shared" ref="K1533:K1596" si="2086">SUMIF(E1528:E1541,"power.full",I1528:I1541)</f>
        <v>21.23</v>
      </c>
      <c r="L1533" t="s">
        <v>26</v>
      </c>
      <c r="M1533">
        <f t="shared" ref="M1533:M1596" si="2087">K1530/K1534</f>
        <v>1</v>
      </c>
    </row>
    <row r="1534" spans="1:13">
      <c r="A1534" t="s">
        <v>1697</v>
      </c>
      <c r="B1534" t="s">
        <v>1670</v>
      </c>
      <c r="C1534" t="s">
        <v>51</v>
      </c>
      <c r="D1534" t="s">
        <v>16</v>
      </c>
      <c r="E1534" t="str">
        <f t="shared" si="2006"/>
        <v>rmo.full</v>
      </c>
      <c r="F1534" t="s">
        <v>17</v>
      </c>
      <c r="G1534">
        <v>235.166666666667</v>
      </c>
      <c r="H1534">
        <v>0.06</v>
      </c>
      <c r="I1534" s="1">
        <v>14.11</v>
      </c>
      <c r="J1534" t="s">
        <v>8355</v>
      </c>
      <c r="K1534">
        <f t="shared" ref="K1534:K1597" si="2088">SUMIF(E1528:E1541,"tso.oepc",I1528:I1541)</f>
        <v>0.06</v>
      </c>
      <c r="L1534" t="s">
        <v>27</v>
      </c>
      <c r="M1534">
        <f t="shared" si="2087"/>
        <v>0.98392282958199362</v>
      </c>
    </row>
    <row r="1535" spans="1:13">
      <c r="A1535" t="s">
        <v>1698</v>
      </c>
      <c r="B1535" t="s">
        <v>1670</v>
      </c>
      <c r="C1535" t="s">
        <v>51</v>
      </c>
      <c r="D1535" t="s">
        <v>19</v>
      </c>
      <c r="E1535" t="str">
        <f t="shared" si="2006"/>
        <v>rmo.oepc</v>
      </c>
      <c r="F1535" t="s">
        <v>17</v>
      </c>
      <c r="G1535">
        <v>9</v>
      </c>
      <c r="H1535">
        <v>0.06</v>
      </c>
      <c r="I1535" s="1">
        <v>0.54</v>
      </c>
      <c r="J1535" t="s">
        <v>8356</v>
      </c>
      <c r="K1535">
        <f t="shared" ref="K1535:K1598" si="2089">SUMIF(E1528:E1541,"pso.oepc",I1528:I1541)</f>
        <v>3.11</v>
      </c>
      <c r="L1535" t="s">
        <v>28</v>
      </c>
      <c r="M1535">
        <f t="shared" si="2087"/>
        <v>26.129629629629626</v>
      </c>
    </row>
    <row r="1536" spans="1:13">
      <c r="A1536" t="s">
        <v>1699</v>
      </c>
      <c r="B1536" t="s">
        <v>1670</v>
      </c>
      <c r="C1536" t="s">
        <v>51</v>
      </c>
      <c r="D1536" t="s">
        <v>21</v>
      </c>
      <c r="E1536" t="str">
        <f t="shared" si="2006"/>
        <v>rmo.opt</v>
      </c>
      <c r="F1536" t="s">
        <v>17</v>
      </c>
      <c r="G1536">
        <v>10.8333333333333</v>
      </c>
      <c r="H1536">
        <v>0.06</v>
      </c>
      <c r="I1536" s="1">
        <v>0.65</v>
      </c>
      <c r="J1536" t="s">
        <v>8357</v>
      </c>
      <c r="K1536">
        <f t="shared" ref="K1536:K1599" si="2090">SUMIF(E1528:E1541,"rmo.oepc",I1528:I1541)</f>
        <v>0.54</v>
      </c>
      <c r="L1536" t="s">
        <v>29</v>
      </c>
      <c r="M1536">
        <f t="shared" si="2087"/>
        <v>37.910714285714285</v>
      </c>
    </row>
    <row r="1537" spans="1:13">
      <c r="A1537" t="s">
        <v>1700</v>
      </c>
      <c r="B1537" t="s">
        <v>1670</v>
      </c>
      <c r="C1537" t="s">
        <v>55</v>
      </c>
      <c r="D1537" t="s">
        <v>56</v>
      </c>
      <c r="E1537" t="str">
        <f t="shared" si="2006"/>
        <v>sc.none</v>
      </c>
      <c r="F1537" t="s">
        <v>24</v>
      </c>
      <c r="I1537" s="1">
        <v>0.06</v>
      </c>
      <c r="J1537" t="s">
        <v>8358</v>
      </c>
      <c r="K1537">
        <f t="shared" ref="K1537:K1600" si="2091">SUMIF(E1528:E1541,"power.oepc",I1528:I1541)</f>
        <v>0.56000000000000005</v>
      </c>
    </row>
    <row r="1538" spans="1:13">
      <c r="A1538" t="s">
        <v>1663</v>
      </c>
      <c r="B1538" t="s">
        <v>1670</v>
      </c>
      <c r="C1538" t="s">
        <v>58</v>
      </c>
      <c r="D1538" t="s">
        <v>59</v>
      </c>
      <c r="E1538" t="str">
        <f t="shared" si="2006"/>
        <v>tso.cav11</v>
      </c>
      <c r="F1538" t="s">
        <v>17</v>
      </c>
      <c r="G1538">
        <v>246.666666666667</v>
      </c>
      <c r="H1538">
        <v>0.06</v>
      </c>
      <c r="I1538" s="1">
        <v>14.8</v>
      </c>
      <c r="J1538" t="s">
        <v>8359</v>
      </c>
      <c r="K1538">
        <f t="shared" ref="K1538:K1601" si="2092">SUMIF(E1528:E1541,"tso.opt",I1528:I1541)</f>
        <v>0.05</v>
      </c>
      <c r="L1538" t="s">
        <v>30</v>
      </c>
      <c r="M1538">
        <f t="shared" ref="M1538:M1601" si="2093">K1530/K1538</f>
        <v>1.2</v>
      </c>
    </row>
    <row r="1539" spans="1:13">
      <c r="A1539" t="s">
        <v>1664</v>
      </c>
      <c r="B1539" t="s">
        <v>1670</v>
      </c>
      <c r="C1539" t="s">
        <v>58</v>
      </c>
      <c r="D1539" t="s">
        <v>16</v>
      </c>
      <c r="E1539" t="str">
        <f t="shared" ref="E1539:E1602" si="2094">CONCATENATE(C1539,".",D1539)</f>
        <v>tso.full</v>
      </c>
      <c r="F1539" t="s">
        <v>24</v>
      </c>
      <c r="G1539">
        <v>1</v>
      </c>
      <c r="H1539">
        <v>0.06</v>
      </c>
      <c r="I1539" s="1">
        <v>0.06</v>
      </c>
      <c r="J1539" t="s">
        <v>8360</v>
      </c>
      <c r="K1539">
        <f t="shared" ref="K1539:K1602" si="2095">SUMIF(E1528:E1541,"pso.opt",I1528:I1541)</f>
        <v>3.11</v>
      </c>
      <c r="L1539" t="s">
        <v>33</v>
      </c>
      <c r="M1539">
        <f t="shared" si="2093"/>
        <v>0.98392282958199362</v>
      </c>
    </row>
    <row r="1540" spans="1:13">
      <c r="A1540" t="s">
        <v>1665</v>
      </c>
      <c r="B1540" t="s">
        <v>1670</v>
      </c>
      <c r="C1540" t="s">
        <v>58</v>
      </c>
      <c r="D1540" t="s">
        <v>19</v>
      </c>
      <c r="E1540" t="str">
        <f t="shared" si="2094"/>
        <v>tso.oepc</v>
      </c>
      <c r="F1540" t="s">
        <v>24</v>
      </c>
      <c r="G1540">
        <v>1</v>
      </c>
      <c r="H1540">
        <v>0.06</v>
      </c>
      <c r="I1540" s="1">
        <v>0.06</v>
      </c>
      <c r="J1540" t="s">
        <v>8361</v>
      </c>
      <c r="K1540">
        <f t="shared" ref="K1540:K1603" si="2096">SUMIF(E1528:E1541,"rmo.opt",I1528:I1541)</f>
        <v>0.65</v>
      </c>
      <c r="L1540" t="s">
        <v>32</v>
      </c>
      <c r="M1540">
        <f t="shared" si="2093"/>
        <v>21.707692307692305</v>
      </c>
    </row>
    <row r="1541" spans="1:13">
      <c r="A1541" t="s">
        <v>1666</v>
      </c>
      <c r="B1541" t="s">
        <v>1670</v>
      </c>
      <c r="C1541" t="s">
        <v>58</v>
      </c>
      <c r="D1541" t="s">
        <v>21</v>
      </c>
      <c r="E1541" t="str">
        <f t="shared" si="2094"/>
        <v>tso.opt</v>
      </c>
      <c r="F1541" t="s">
        <v>24</v>
      </c>
      <c r="G1541">
        <v>0.83333333333333304</v>
      </c>
      <c r="H1541">
        <v>0.06</v>
      </c>
      <c r="I1541" s="1">
        <v>0.05</v>
      </c>
      <c r="J1541" t="s">
        <v>8362</v>
      </c>
      <c r="K1541">
        <f t="shared" ref="K1541:K1604" si="2097">SUMIF(E1528:E1541,"power.opt",I1528:I1541)</f>
        <v>0.63</v>
      </c>
      <c r="L1541" t="s">
        <v>31</v>
      </c>
      <c r="M1541">
        <f t="shared" si="2093"/>
        <v>33.698412698412696</v>
      </c>
    </row>
    <row r="1542" spans="1:13">
      <c r="A1542" t="s">
        <v>1688</v>
      </c>
      <c r="B1542" t="s">
        <v>1689</v>
      </c>
      <c r="C1542" t="s">
        <v>15</v>
      </c>
      <c r="D1542" t="s">
        <v>16</v>
      </c>
      <c r="E1542" t="str">
        <f t="shared" si="2094"/>
        <v>power.full</v>
      </c>
      <c r="F1542" t="s">
        <v>17</v>
      </c>
      <c r="G1542">
        <v>1564.4</v>
      </c>
      <c r="H1542">
        <v>0.1</v>
      </c>
      <c r="I1542" s="1">
        <v>156.44</v>
      </c>
      <c r="L1542" t="s">
        <v>8363</v>
      </c>
      <c r="M1542">
        <f t="shared" ref="M1542:M1605" si="2098">K1543/K1552</f>
        <v>256.77777777777777</v>
      </c>
    </row>
    <row r="1543" spans="1:13">
      <c r="A1543" t="s">
        <v>1690</v>
      </c>
      <c r="B1543" t="s">
        <v>1689</v>
      </c>
      <c r="C1543" t="s">
        <v>15</v>
      </c>
      <c r="D1543" t="s">
        <v>19</v>
      </c>
      <c r="E1543" t="str">
        <f t="shared" si="2094"/>
        <v>power.oepc</v>
      </c>
      <c r="F1543" t="s">
        <v>17</v>
      </c>
      <c r="G1543">
        <v>21.6</v>
      </c>
      <c r="H1543">
        <v>0.1</v>
      </c>
      <c r="I1543" s="1">
        <v>2.16</v>
      </c>
      <c r="J1543" t="s">
        <v>8333</v>
      </c>
      <c r="K1543">
        <f t="shared" ref="K1543:K1606" si="2099">SUMIF(E1542:E1555,"tso.cav11",I1542:I1555)</f>
        <v>23.11</v>
      </c>
      <c r="L1543" t="s">
        <v>8364</v>
      </c>
      <c r="M1543">
        <f t="shared" ref="M1543:M1606" si="2100">K1544/K1548+K1545/K1549+K1546/K1550+K1547/K1551</f>
        <v>83.253922722050021</v>
      </c>
    </row>
    <row r="1544" spans="1:13">
      <c r="A1544" t="s">
        <v>1691</v>
      </c>
      <c r="B1544" t="s">
        <v>1689</v>
      </c>
      <c r="C1544" t="s">
        <v>15</v>
      </c>
      <c r="D1544" t="s">
        <v>21</v>
      </c>
      <c r="E1544" t="str">
        <f t="shared" si="2094"/>
        <v>power.opt</v>
      </c>
      <c r="F1544" t="s">
        <v>17</v>
      </c>
      <c r="G1544">
        <v>34.200000000000003</v>
      </c>
      <c r="H1544">
        <v>0.1</v>
      </c>
      <c r="I1544" s="1">
        <v>3.42</v>
      </c>
      <c r="J1544" t="s">
        <v>8335</v>
      </c>
      <c r="K1544">
        <f t="shared" ref="K1544:K1607" si="2101">SUMIF(E1542:E1555,"tso.full",I1542:I1555)</f>
        <v>7.0000000000000007E-2</v>
      </c>
      <c r="L1544" t="s">
        <v>8365</v>
      </c>
      <c r="M1544">
        <f t="shared" ref="M1544:M1607" si="2102">K1544/K1552+K1545/K1553+K1546/K1554+K1547/K1555</f>
        <v>61.616040910847971</v>
      </c>
    </row>
    <row r="1545" spans="1:13">
      <c r="A1545" t="s">
        <v>1692</v>
      </c>
      <c r="B1545" t="s">
        <v>1689</v>
      </c>
      <c r="C1545" t="s">
        <v>23</v>
      </c>
      <c r="D1545" t="s">
        <v>16</v>
      </c>
      <c r="E1545" t="str">
        <f t="shared" si="2094"/>
        <v>pso.full</v>
      </c>
      <c r="F1545" t="s">
        <v>17</v>
      </c>
      <c r="G1545">
        <v>19.2</v>
      </c>
      <c r="H1545">
        <v>0.1</v>
      </c>
      <c r="I1545" s="1">
        <v>1.92</v>
      </c>
      <c r="J1545" t="s">
        <v>8336</v>
      </c>
      <c r="K1545">
        <f t="shared" ref="K1545:K1608" si="2103">SUMIF(E1542:E1555,"pso.full",I1542:I1555)</f>
        <v>1.92</v>
      </c>
      <c r="L1545" t="s">
        <v>8369</v>
      </c>
      <c r="M1545">
        <f t="shared" ref="M1545:M1608" si="2104">K1548/K1552+K1549/K1553+K1550/K1554+K1551/K1555</f>
        <v>4.0814745069668312</v>
      </c>
    </row>
    <row r="1546" spans="1:13">
      <c r="A1546" t="s">
        <v>1693</v>
      </c>
      <c r="B1546" t="s">
        <v>1689</v>
      </c>
      <c r="C1546" t="s">
        <v>23</v>
      </c>
      <c r="D1546" t="s">
        <v>19</v>
      </c>
      <c r="E1546" t="str">
        <f t="shared" si="2094"/>
        <v>pso.oepc</v>
      </c>
      <c r="F1546" t="s">
        <v>17</v>
      </c>
      <c r="G1546">
        <v>19.100000000000001</v>
      </c>
      <c r="H1546">
        <v>0.1</v>
      </c>
      <c r="I1546" s="1">
        <v>1.91</v>
      </c>
      <c r="J1546" t="s">
        <v>8353</v>
      </c>
      <c r="K1546">
        <f t="shared" ref="K1546:K1609" si="2105">SUMIF(E1542:E1555,"rmo.full",I1542:I1555)</f>
        <v>11.99</v>
      </c>
    </row>
    <row r="1547" spans="1:13">
      <c r="A1547" t="s">
        <v>1694</v>
      </c>
      <c r="B1547" t="s">
        <v>1689</v>
      </c>
      <c r="C1547" t="s">
        <v>23</v>
      </c>
      <c r="D1547" t="s">
        <v>21</v>
      </c>
      <c r="E1547" t="str">
        <f t="shared" si="2094"/>
        <v>pso.opt</v>
      </c>
      <c r="F1547" t="s">
        <v>17</v>
      </c>
      <c r="G1547">
        <v>19.399999999999999</v>
      </c>
      <c r="H1547">
        <v>0.1</v>
      </c>
      <c r="I1547" s="1">
        <v>1.94</v>
      </c>
      <c r="J1547" t="s">
        <v>8354</v>
      </c>
      <c r="K1547">
        <f t="shared" ref="K1547:K1610" si="2106">SUMIF(E1542:E1555,"power.full",I1542:I1555)</f>
        <v>156.44</v>
      </c>
      <c r="L1547" t="s">
        <v>26</v>
      </c>
      <c r="M1547">
        <f t="shared" ref="M1547:M1610" si="2107">K1544/K1548</f>
        <v>0.87500000000000011</v>
      </c>
    </row>
    <row r="1548" spans="1:13">
      <c r="A1548" t="s">
        <v>1695</v>
      </c>
      <c r="B1548" t="s">
        <v>1689</v>
      </c>
      <c r="C1548" t="s">
        <v>51</v>
      </c>
      <c r="D1548" t="s">
        <v>16</v>
      </c>
      <c r="E1548" t="str">
        <f t="shared" si="2094"/>
        <v>rmo.full</v>
      </c>
      <c r="F1548" t="s">
        <v>17</v>
      </c>
      <c r="G1548">
        <v>119.9</v>
      </c>
      <c r="H1548">
        <v>0.1</v>
      </c>
      <c r="I1548" s="1">
        <v>11.99</v>
      </c>
      <c r="J1548" t="s">
        <v>8355</v>
      </c>
      <c r="K1548">
        <f t="shared" ref="K1548:K1611" si="2108">SUMIF(E1542:E1555,"tso.oepc",I1542:I1555)</f>
        <v>0.08</v>
      </c>
      <c r="L1548" t="s">
        <v>27</v>
      </c>
      <c r="M1548">
        <f t="shared" si="2107"/>
        <v>1.0052356020942408</v>
      </c>
    </row>
    <row r="1549" spans="1:13">
      <c r="A1549" t="s">
        <v>1696</v>
      </c>
      <c r="B1549" t="s">
        <v>1689</v>
      </c>
      <c r="C1549" t="s">
        <v>51</v>
      </c>
      <c r="D1549" t="s">
        <v>19</v>
      </c>
      <c r="E1549" t="str">
        <f t="shared" si="2094"/>
        <v>rmo.oepc</v>
      </c>
      <c r="F1549" t="s">
        <v>17</v>
      </c>
      <c r="G1549">
        <v>13.4</v>
      </c>
      <c r="H1549">
        <v>0.1</v>
      </c>
      <c r="I1549" s="1">
        <v>1.34</v>
      </c>
      <c r="J1549" t="s">
        <v>8356</v>
      </c>
      <c r="K1549">
        <f t="shared" ref="K1549:K1612" si="2109">SUMIF(E1542:E1555,"pso.oepc",I1542:I1555)</f>
        <v>1.91</v>
      </c>
      <c r="L1549" t="s">
        <v>28</v>
      </c>
      <c r="M1549">
        <f t="shared" si="2107"/>
        <v>8.9477611940298498</v>
      </c>
    </row>
    <row r="1550" spans="1:13">
      <c r="A1550" t="s">
        <v>1717</v>
      </c>
      <c r="B1550" t="s">
        <v>1689</v>
      </c>
      <c r="C1550" t="s">
        <v>51</v>
      </c>
      <c r="D1550" t="s">
        <v>21</v>
      </c>
      <c r="E1550" t="str">
        <f t="shared" si="2094"/>
        <v>rmo.opt</v>
      </c>
      <c r="F1550" t="s">
        <v>17</v>
      </c>
      <c r="G1550">
        <v>8.5</v>
      </c>
      <c r="H1550">
        <v>0.1</v>
      </c>
      <c r="I1550" s="1">
        <v>0.85</v>
      </c>
      <c r="J1550" t="s">
        <v>8357</v>
      </c>
      <c r="K1550">
        <f t="shared" ref="K1550:K1613" si="2110">SUMIF(E1542:E1555,"rmo.oepc",I1542:I1555)</f>
        <v>1.34</v>
      </c>
      <c r="L1550" t="s">
        <v>29</v>
      </c>
      <c r="M1550">
        <f t="shared" si="2107"/>
        <v>72.425925925925924</v>
      </c>
    </row>
    <row r="1551" spans="1:13">
      <c r="A1551" t="s">
        <v>1718</v>
      </c>
      <c r="B1551" t="s">
        <v>1689</v>
      </c>
      <c r="C1551" t="s">
        <v>55</v>
      </c>
      <c r="D1551" t="s">
        <v>56</v>
      </c>
      <c r="E1551" t="str">
        <f t="shared" si="2094"/>
        <v>sc.none</v>
      </c>
      <c r="F1551" t="s">
        <v>24</v>
      </c>
      <c r="I1551" s="1">
        <v>0.1</v>
      </c>
      <c r="J1551" t="s">
        <v>8358</v>
      </c>
      <c r="K1551">
        <f t="shared" ref="K1551:K1614" si="2111">SUMIF(E1542:E1555,"power.oepc",I1542:I1555)</f>
        <v>2.16</v>
      </c>
    </row>
    <row r="1552" spans="1:13">
      <c r="A1552" t="s">
        <v>1682</v>
      </c>
      <c r="B1552" t="s">
        <v>1689</v>
      </c>
      <c r="C1552" t="s">
        <v>58</v>
      </c>
      <c r="D1552" t="s">
        <v>59</v>
      </c>
      <c r="E1552" t="str">
        <f t="shared" si="2094"/>
        <v>tso.cav11</v>
      </c>
      <c r="F1552" t="s">
        <v>17</v>
      </c>
      <c r="G1552">
        <v>231.1</v>
      </c>
      <c r="H1552">
        <v>0.1</v>
      </c>
      <c r="I1552" s="1">
        <v>23.11</v>
      </c>
      <c r="J1552" t="s">
        <v>8359</v>
      </c>
      <c r="K1552">
        <f t="shared" ref="K1552:K1615" si="2112">SUMIF(E1542:E1555,"tso.opt",I1542:I1555)</f>
        <v>0.09</v>
      </c>
      <c r="L1552" t="s">
        <v>30</v>
      </c>
      <c r="M1552">
        <f t="shared" ref="M1552:M1615" si="2113">K1544/K1552</f>
        <v>0.7777777777777779</v>
      </c>
    </row>
    <row r="1553" spans="1:13">
      <c r="A1553" t="s">
        <v>1683</v>
      </c>
      <c r="B1553" t="s">
        <v>1689</v>
      </c>
      <c r="C1553" t="s">
        <v>58</v>
      </c>
      <c r="D1553" t="s">
        <v>16</v>
      </c>
      <c r="E1553" t="str">
        <f t="shared" si="2094"/>
        <v>tso.full</v>
      </c>
      <c r="F1553" t="s">
        <v>24</v>
      </c>
      <c r="G1553">
        <v>0.7</v>
      </c>
      <c r="H1553">
        <v>0.1</v>
      </c>
      <c r="I1553" s="1">
        <v>7.0000000000000007E-2</v>
      </c>
      <c r="J1553" t="s">
        <v>8360</v>
      </c>
      <c r="K1553">
        <f t="shared" ref="K1553:K1616" si="2114">SUMIF(E1542:E1555,"pso.opt",I1542:I1555)</f>
        <v>1.94</v>
      </c>
      <c r="L1553" t="s">
        <v>33</v>
      </c>
      <c r="M1553">
        <f t="shared" si="2113"/>
        <v>0.98969072164948457</v>
      </c>
    </row>
    <row r="1554" spans="1:13">
      <c r="A1554" t="s">
        <v>1684</v>
      </c>
      <c r="B1554" t="s">
        <v>1689</v>
      </c>
      <c r="C1554" t="s">
        <v>58</v>
      </c>
      <c r="D1554" t="s">
        <v>19</v>
      </c>
      <c r="E1554" t="str">
        <f t="shared" si="2094"/>
        <v>tso.oepc</v>
      </c>
      <c r="F1554" t="s">
        <v>24</v>
      </c>
      <c r="G1554">
        <v>0.8</v>
      </c>
      <c r="H1554">
        <v>0.1</v>
      </c>
      <c r="I1554" s="1">
        <v>0.08</v>
      </c>
      <c r="J1554" t="s">
        <v>8361</v>
      </c>
      <c r="K1554">
        <f t="shared" ref="K1554:K1617" si="2115">SUMIF(E1542:E1555,"rmo.opt",I1542:I1555)</f>
        <v>0.85</v>
      </c>
      <c r="L1554" t="s">
        <v>32</v>
      </c>
      <c r="M1554">
        <f t="shared" si="2113"/>
        <v>14.105882352941178</v>
      </c>
    </row>
    <row r="1555" spans="1:13">
      <c r="A1555" t="s">
        <v>1685</v>
      </c>
      <c r="B1555" t="s">
        <v>1689</v>
      </c>
      <c r="C1555" t="s">
        <v>58</v>
      </c>
      <c r="D1555" t="s">
        <v>21</v>
      </c>
      <c r="E1555" t="str">
        <f t="shared" si="2094"/>
        <v>tso.opt</v>
      </c>
      <c r="F1555" t="s">
        <v>24</v>
      </c>
      <c r="G1555">
        <v>0.9</v>
      </c>
      <c r="H1555">
        <v>0.1</v>
      </c>
      <c r="I1555" s="1">
        <v>0.09</v>
      </c>
      <c r="J1555" t="s">
        <v>8362</v>
      </c>
      <c r="K1555">
        <f t="shared" ref="K1555:K1618" si="2116">SUMIF(E1542:E1555,"power.opt",I1542:I1555)</f>
        <v>3.42</v>
      </c>
      <c r="L1555" t="s">
        <v>31</v>
      </c>
      <c r="M1555">
        <f t="shared" si="2113"/>
        <v>45.742690058479532</v>
      </c>
    </row>
    <row r="1556" spans="1:13">
      <c r="A1556" t="s">
        <v>1686</v>
      </c>
      <c r="B1556" t="s">
        <v>1687</v>
      </c>
      <c r="C1556" t="s">
        <v>15</v>
      </c>
      <c r="D1556" t="s">
        <v>16</v>
      </c>
      <c r="E1556" t="str">
        <f t="shared" si="2094"/>
        <v>power.full</v>
      </c>
      <c r="F1556" t="s">
        <v>17</v>
      </c>
      <c r="G1556">
        <v>757.77777777777806</v>
      </c>
      <c r="H1556">
        <v>0.09</v>
      </c>
      <c r="I1556" s="1">
        <v>68.2</v>
      </c>
      <c r="L1556" t="s">
        <v>8363</v>
      </c>
      <c r="M1556">
        <f t="shared" ref="M1556:M1619" si="2117">K1557/K1566</f>
        <v>1.6058394160583942</v>
      </c>
    </row>
    <row r="1557" spans="1:13">
      <c r="A1557" t="s">
        <v>1709</v>
      </c>
      <c r="B1557" t="s">
        <v>1687</v>
      </c>
      <c r="C1557" t="s">
        <v>15</v>
      </c>
      <c r="D1557" t="s">
        <v>19</v>
      </c>
      <c r="E1557" t="str">
        <f t="shared" si="2094"/>
        <v>power.oepc</v>
      </c>
      <c r="F1557" t="s">
        <v>17</v>
      </c>
      <c r="G1557">
        <v>16</v>
      </c>
      <c r="H1557">
        <v>0.09</v>
      </c>
      <c r="I1557" s="1">
        <v>1.44</v>
      </c>
      <c r="J1557" t="s">
        <v>8333</v>
      </c>
      <c r="K1557">
        <f t="shared" ref="K1557:K1620" si="2118">SUMIF(E1556:E1569,"tso.cav11",I1556:I1569)</f>
        <v>11</v>
      </c>
      <c r="L1557" t="s">
        <v>8364</v>
      </c>
      <c r="M1557">
        <f t="shared" ref="M1557:M1620" si="2119">K1558/K1562+K1559/K1563+K1560/K1564+K1561/K1565</f>
        <v>61.813523135242491</v>
      </c>
    </row>
    <row r="1558" spans="1:13">
      <c r="A1558" t="s">
        <v>1710</v>
      </c>
      <c r="B1558" t="s">
        <v>1687</v>
      </c>
      <c r="C1558" t="s">
        <v>15</v>
      </c>
      <c r="D1558" t="s">
        <v>21</v>
      </c>
      <c r="E1558" t="str">
        <f t="shared" si="2094"/>
        <v>power.opt</v>
      </c>
      <c r="F1558" t="s">
        <v>17</v>
      </c>
      <c r="G1558">
        <v>27</v>
      </c>
      <c r="H1558">
        <v>0.09</v>
      </c>
      <c r="I1558" s="1">
        <v>2.4300000000000002</v>
      </c>
      <c r="J1558" t="s">
        <v>8335</v>
      </c>
      <c r="K1558">
        <f t="shared" ref="K1558:K1621" si="2120">SUMIF(E1556:E1569,"tso.full",I1556:I1569)</f>
        <v>6.84</v>
      </c>
      <c r="L1558" t="s">
        <v>8365</v>
      </c>
      <c r="M1558">
        <f t="shared" ref="M1558:M1621" si="2121">K1558/K1566+K1559/K1567+K1560/K1568+K1561/K1569</f>
        <v>42.604596945679148</v>
      </c>
    </row>
    <row r="1559" spans="1:13">
      <c r="A1559" t="s">
        <v>1711</v>
      </c>
      <c r="B1559" t="s">
        <v>1687</v>
      </c>
      <c r="C1559" t="s">
        <v>23</v>
      </c>
      <c r="D1559" t="s">
        <v>16</v>
      </c>
      <c r="E1559" t="str">
        <f t="shared" si="2094"/>
        <v>pso.full</v>
      </c>
      <c r="F1559" t="s">
        <v>17</v>
      </c>
      <c r="G1559">
        <v>75.6666666666667</v>
      </c>
      <c r="H1559">
        <v>0.09</v>
      </c>
      <c r="I1559" s="1">
        <v>6.81</v>
      </c>
      <c r="J1559" t="s">
        <v>8336</v>
      </c>
      <c r="K1559">
        <f t="shared" ref="K1559:K1622" si="2122">SUMIF(E1556:E1569,"pso.full",I1556:I1569)</f>
        <v>6.81</v>
      </c>
      <c r="L1559" t="s">
        <v>8369</v>
      </c>
      <c r="M1559">
        <f t="shared" ref="M1559:M1622" si="2123">K1562/K1566+K1563/K1567+K1564/K1568+K1565/K1569</f>
        <v>3.5901446494024154</v>
      </c>
    </row>
    <row r="1560" spans="1:13">
      <c r="A1560" t="s">
        <v>1712</v>
      </c>
      <c r="B1560" t="s">
        <v>1687</v>
      </c>
      <c r="C1560" t="s">
        <v>23</v>
      </c>
      <c r="D1560" t="s">
        <v>19</v>
      </c>
      <c r="E1560" t="str">
        <f t="shared" si="2094"/>
        <v>pso.oepc</v>
      </c>
      <c r="F1560" t="s">
        <v>17</v>
      </c>
      <c r="G1560">
        <v>76.1111111111111</v>
      </c>
      <c r="H1560">
        <v>0.09</v>
      </c>
      <c r="I1560" s="1">
        <v>6.85</v>
      </c>
      <c r="J1560" t="s">
        <v>8353</v>
      </c>
      <c r="K1560">
        <f t="shared" ref="K1560:K1623" si="2124">SUMIF(E1556:E1569,"rmo.full",I1556:I1569)</f>
        <v>16.190000000000001</v>
      </c>
    </row>
    <row r="1561" spans="1:13">
      <c r="A1561" t="s">
        <v>1713</v>
      </c>
      <c r="B1561" t="s">
        <v>1687</v>
      </c>
      <c r="C1561" t="s">
        <v>23</v>
      </c>
      <c r="D1561" t="s">
        <v>21</v>
      </c>
      <c r="E1561" t="str">
        <f t="shared" si="2094"/>
        <v>pso.opt</v>
      </c>
      <c r="F1561" t="s">
        <v>17</v>
      </c>
      <c r="G1561">
        <v>76.4444444444444</v>
      </c>
      <c r="H1561">
        <v>0.09</v>
      </c>
      <c r="I1561" s="1">
        <v>6.88</v>
      </c>
      <c r="J1561" t="s">
        <v>8354</v>
      </c>
      <c r="K1561">
        <f t="shared" ref="K1561:K1624" si="2125">SUMIF(E1556:E1569,"power.full",I1556:I1569)</f>
        <v>68.2</v>
      </c>
      <c r="L1561" t="s">
        <v>26</v>
      </c>
      <c r="M1561">
        <f t="shared" ref="M1561:M1624" si="2126">K1558/K1562</f>
        <v>1.0044052863436124</v>
      </c>
    </row>
    <row r="1562" spans="1:13">
      <c r="A1562" t="s">
        <v>1714</v>
      </c>
      <c r="B1562" t="s">
        <v>1687</v>
      </c>
      <c r="C1562" t="s">
        <v>51</v>
      </c>
      <c r="D1562" t="s">
        <v>16</v>
      </c>
      <c r="E1562" t="str">
        <f t="shared" si="2094"/>
        <v>rmo.full</v>
      </c>
      <c r="F1562" t="s">
        <v>17</v>
      </c>
      <c r="G1562">
        <v>179.888888888889</v>
      </c>
      <c r="H1562">
        <v>0.09</v>
      </c>
      <c r="I1562" s="1">
        <v>16.190000000000001</v>
      </c>
      <c r="J1562" t="s">
        <v>8355</v>
      </c>
      <c r="K1562">
        <f t="shared" ref="K1562:K1625" si="2127">SUMIF(E1556:E1569,"tso.oepc",I1556:I1569)</f>
        <v>6.81</v>
      </c>
      <c r="L1562" t="s">
        <v>27</v>
      </c>
      <c r="M1562">
        <f t="shared" si="2126"/>
        <v>0.99416058394160578</v>
      </c>
    </row>
    <row r="1563" spans="1:13">
      <c r="A1563" t="s">
        <v>1715</v>
      </c>
      <c r="B1563" t="s">
        <v>1687</v>
      </c>
      <c r="C1563" t="s">
        <v>51</v>
      </c>
      <c r="D1563" t="s">
        <v>19</v>
      </c>
      <c r="E1563" t="str">
        <f t="shared" si="2094"/>
        <v>rmo.oepc</v>
      </c>
      <c r="F1563" t="s">
        <v>17</v>
      </c>
      <c r="G1563">
        <v>14.4444444444444</v>
      </c>
      <c r="H1563">
        <v>0.09</v>
      </c>
      <c r="I1563" s="1">
        <v>1.3</v>
      </c>
      <c r="J1563" t="s">
        <v>8356</v>
      </c>
      <c r="K1563">
        <f t="shared" ref="K1563:K1626" si="2128">SUMIF(E1556:E1569,"pso.oepc",I1556:I1569)</f>
        <v>6.85</v>
      </c>
      <c r="L1563" t="s">
        <v>28</v>
      </c>
      <c r="M1563">
        <f t="shared" si="2126"/>
        <v>12.453846153846154</v>
      </c>
    </row>
    <row r="1564" spans="1:13">
      <c r="A1564" t="s">
        <v>1716</v>
      </c>
      <c r="B1564" t="s">
        <v>1687</v>
      </c>
      <c r="C1564" t="s">
        <v>51</v>
      </c>
      <c r="D1564" t="s">
        <v>21</v>
      </c>
      <c r="E1564" t="str">
        <f t="shared" si="2094"/>
        <v>rmo.opt</v>
      </c>
      <c r="F1564" t="s">
        <v>17</v>
      </c>
      <c r="G1564">
        <v>14.3333333333333</v>
      </c>
      <c r="H1564">
        <v>0.09</v>
      </c>
      <c r="I1564" s="1">
        <v>1.29</v>
      </c>
      <c r="J1564" t="s">
        <v>8357</v>
      </c>
      <c r="K1564">
        <f t="shared" ref="K1564:K1627" si="2129">SUMIF(E1556:E1569,"rmo.oepc",I1556:I1569)</f>
        <v>1.3</v>
      </c>
      <c r="L1564" t="s">
        <v>29</v>
      </c>
      <c r="M1564">
        <f t="shared" si="2126"/>
        <v>47.361111111111114</v>
      </c>
    </row>
    <row r="1565" spans="1:13">
      <c r="A1565" t="s">
        <v>1737</v>
      </c>
      <c r="B1565" t="s">
        <v>1687</v>
      </c>
      <c r="C1565" t="s">
        <v>55</v>
      </c>
      <c r="D1565" t="s">
        <v>56</v>
      </c>
      <c r="E1565" t="str">
        <f t="shared" si="2094"/>
        <v>sc.none</v>
      </c>
      <c r="F1565" t="s">
        <v>24</v>
      </c>
      <c r="I1565" s="1">
        <v>0.09</v>
      </c>
      <c r="J1565" t="s">
        <v>8358</v>
      </c>
      <c r="K1565">
        <f t="shared" ref="K1565:K1628" si="2130">SUMIF(E1556:E1569,"power.oepc",I1556:I1569)</f>
        <v>1.44</v>
      </c>
    </row>
    <row r="1566" spans="1:13">
      <c r="A1566" t="s">
        <v>1701</v>
      </c>
      <c r="B1566" t="s">
        <v>1687</v>
      </c>
      <c r="C1566" t="s">
        <v>58</v>
      </c>
      <c r="D1566" t="s">
        <v>59</v>
      </c>
      <c r="E1566" t="str">
        <f t="shared" si="2094"/>
        <v>tso.cav11</v>
      </c>
      <c r="F1566" t="s">
        <v>17</v>
      </c>
      <c r="G1566">
        <v>122.222222222222</v>
      </c>
      <c r="H1566">
        <v>0.09</v>
      </c>
      <c r="I1566" s="1">
        <v>11</v>
      </c>
      <c r="J1566" t="s">
        <v>8359</v>
      </c>
      <c r="K1566">
        <f t="shared" ref="K1566:K1629" si="2131">SUMIF(E1556:E1569,"tso.opt",I1556:I1569)</f>
        <v>6.85</v>
      </c>
      <c r="L1566" t="s">
        <v>30</v>
      </c>
      <c r="M1566">
        <f t="shared" ref="M1566:M1629" si="2132">K1558/K1566</f>
        <v>0.99854014598540153</v>
      </c>
    </row>
    <row r="1567" spans="1:13">
      <c r="A1567" t="s">
        <v>1702</v>
      </c>
      <c r="B1567" t="s">
        <v>1687</v>
      </c>
      <c r="C1567" t="s">
        <v>58</v>
      </c>
      <c r="D1567" t="s">
        <v>16</v>
      </c>
      <c r="E1567" t="str">
        <f t="shared" si="2094"/>
        <v>tso.full</v>
      </c>
      <c r="F1567" t="s">
        <v>17</v>
      </c>
      <c r="G1567">
        <v>76</v>
      </c>
      <c r="H1567">
        <v>0.09</v>
      </c>
      <c r="I1567" s="1">
        <v>6.84</v>
      </c>
      <c r="J1567" t="s">
        <v>8360</v>
      </c>
      <c r="K1567">
        <f t="shared" ref="K1567:K1630" si="2133">SUMIF(E1556:E1569,"pso.opt",I1556:I1569)</f>
        <v>6.88</v>
      </c>
      <c r="L1567" t="s">
        <v>33</v>
      </c>
      <c r="M1567">
        <f t="shared" si="2132"/>
        <v>0.98982558139534882</v>
      </c>
    </row>
    <row r="1568" spans="1:13">
      <c r="A1568" t="s">
        <v>1703</v>
      </c>
      <c r="B1568" t="s">
        <v>1687</v>
      </c>
      <c r="C1568" t="s">
        <v>58</v>
      </c>
      <c r="D1568" t="s">
        <v>19</v>
      </c>
      <c r="E1568" t="str">
        <f t="shared" si="2094"/>
        <v>tso.oepc</v>
      </c>
      <c r="F1568" t="s">
        <v>17</v>
      </c>
      <c r="G1568">
        <v>75.6666666666667</v>
      </c>
      <c r="H1568">
        <v>0.09</v>
      </c>
      <c r="I1568" s="1">
        <v>6.81</v>
      </c>
      <c r="J1568" t="s">
        <v>8361</v>
      </c>
      <c r="K1568">
        <f t="shared" ref="K1568:K1631" si="2134">SUMIF(E1556:E1569,"rmo.opt",I1556:I1569)</f>
        <v>1.29</v>
      </c>
      <c r="L1568" t="s">
        <v>32</v>
      </c>
      <c r="M1568">
        <f t="shared" si="2132"/>
        <v>12.550387596899226</v>
      </c>
    </row>
    <row r="1569" spans="1:13">
      <c r="A1569" t="s">
        <v>1704</v>
      </c>
      <c r="B1569" t="s">
        <v>1687</v>
      </c>
      <c r="C1569" t="s">
        <v>58</v>
      </c>
      <c r="D1569" t="s">
        <v>21</v>
      </c>
      <c r="E1569" t="str">
        <f t="shared" si="2094"/>
        <v>tso.opt</v>
      </c>
      <c r="F1569" t="s">
        <v>17</v>
      </c>
      <c r="G1569">
        <v>76.1111111111111</v>
      </c>
      <c r="H1569">
        <v>0.09</v>
      </c>
      <c r="I1569" s="1">
        <v>6.85</v>
      </c>
      <c r="J1569" t="s">
        <v>8362</v>
      </c>
      <c r="K1569">
        <f t="shared" ref="K1569:K1632" si="2135">SUMIF(E1556:E1569,"power.opt",I1556:I1569)</f>
        <v>2.4300000000000002</v>
      </c>
      <c r="L1569" t="s">
        <v>31</v>
      </c>
      <c r="M1569">
        <f t="shared" si="2132"/>
        <v>28.065843621399175</v>
      </c>
    </row>
    <row r="1570" spans="1:13">
      <c r="A1570" t="s">
        <v>1705</v>
      </c>
      <c r="B1570" t="s">
        <v>1706</v>
      </c>
      <c r="C1570" t="s">
        <v>15</v>
      </c>
      <c r="D1570" t="s">
        <v>16</v>
      </c>
      <c r="E1570" t="str">
        <f t="shared" si="2094"/>
        <v>power.full</v>
      </c>
      <c r="F1570" t="s">
        <v>17</v>
      </c>
      <c r="G1570">
        <v>1242</v>
      </c>
      <c r="H1570">
        <v>0.13</v>
      </c>
      <c r="I1570" s="1">
        <v>161.46</v>
      </c>
      <c r="L1570" t="s">
        <v>8363</v>
      </c>
      <c r="M1570">
        <f t="shared" ref="M1570:M1633" si="2136">K1571/K1580</f>
        <v>56.351351351351354</v>
      </c>
    </row>
    <row r="1571" spans="1:13">
      <c r="A1571" t="s">
        <v>1707</v>
      </c>
      <c r="B1571" t="s">
        <v>1706</v>
      </c>
      <c r="C1571" t="s">
        <v>15</v>
      </c>
      <c r="D1571" t="s">
        <v>19</v>
      </c>
      <c r="E1571" t="str">
        <f t="shared" si="2094"/>
        <v>power.oepc</v>
      </c>
      <c r="F1571" t="s">
        <v>17</v>
      </c>
      <c r="G1571">
        <v>11.846153846153801</v>
      </c>
      <c r="H1571">
        <v>0.13</v>
      </c>
      <c r="I1571" s="1">
        <v>1.54</v>
      </c>
      <c r="J1571" t="s">
        <v>8333</v>
      </c>
      <c r="K1571">
        <f t="shared" ref="K1571:K1634" si="2137">SUMIF(E1570:E1583,"tso.cav11",I1570:I1583)</f>
        <v>83.4</v>
      </c>
      <c r="L1571" t="s">
        <v>8364</v>
      </c>
      <c r="M1571">
        <f t="shared" ref="M1571:M1634" si="2138">K1572/K1576+K1573/K1577+K1574/K1578+K1575/K1579</f>
        <v>163.05775233538392</v>
      </c>
    </row>
    <row r="1572" spans="1:13">
      <c r="A1572" t="s">
        <v>1708</v>
      </c>
      <c r="B1572" t="s">
        <v>1706</v>
      </c>
      <c r="C1572" t="s">
        <v>15</v>
      </c>
      <c r="D1572" t="s">
        <v>21</v>
      </c>
      <c r="E1572" t="str">
        <f t="shared" si="2094"/>
        <v>power.opt</v>
      </c>
      <c r="F1572" t="s">
        <v>17</v>
      </c>
      <c r="G1572">
        <v>11.615384615384601</v>
      </c>
      <c r="H1572">
        <v>0.13</v>
      </c>
      <c r="I1572" s="1">
        <v>1.51</v>
      </c>
      <c r="J1572" t="s">
        <v>8335</v>
      </c>
      <c r="K1572">
        <f t="shared" ref="K1572:K1635" si="2139">SUMIF(E1570:E1583,"tso.full",I1570:I1583)</f>
        <v>12.15</v>
      </c>
      <c r="L1572" t="s">
        <v>8365</v>
      </c>
      <c r="M1572">
        <f t="shared" ref="M1572:M1635" si="2140">K1572/K1580+K1573/K1581+K1574/K1582+K1575/K1583</f>
        <v>164.74867172854277</v>
      </c>
    </row>
    <row r="1573" spans="1:13">
      <c r="A1573" t="s">
        <v>1729</v>
      </c>
      <c r="B1573" t="s">
        <v>1706</v>
      </c>
      <c r="C1573" t="s">
        <v>23</v>
      </c>
      <c r="D1573" t="s">
        <v>16</v>
      </c>
      <c r="E1573" t="str">
        <f t="shared" si="2094"/>
        <v>pso.full</v>
      </c>
      <c r="F1573" t="s">
        <v>17</v>
      </c>
      <c r="G1573">
        <v>93.307692307692307</v>
      </c>
      <c r="H1573">
        <v>0.13</v>
      </c>
      <c r="I1573" s="1">
        <v>12.13</v>
      </c>
      <c r="J1573" t="s">
        <v>8336</v>
      </c>
      <c r="K1573">
        <f t="shared" ref="K1573:K1636" si="2141">SUMIF(E1570:E1583,"pso.full",I1570:I1583)</f>
        <v>12.13</v>
      </c>
      <c r="L1573" t="s">
        <v>8369</v>
      </c>
      <c r="M1573">
        <f t="shared" ref="M1573:M1636" si="2142">K1576/K1580+K1577/K1581+K1578/K1582+K1579/K1583</f>
        <v>4.0268456850018373</v>
      </c>
    </row>
    <row r="1574" spans="1:13">
      <c r="A1574" t="s">
        <v>1730</v>
      </c>
      <c r="B1574" t="s">
        <v>1706</v>
      </c>
      <c r="C1574" t="s">
        <v>23</v>
      </c>
      <c r="D1574" t="s">
        <v>19</v>
      </c>
      <c r="E1574" t="str">
        <f t="shared" si="2094"/>
        <v>pso.oepc</v>
      </c>
      <c r="F1574" t="s">
        <v>17</v>
      </c>
      <c r="G1574">
        <v>11.692307692307701</v>
      </c>
      <c r="H1574">
        <v>0.13</v>
      </c>
      <c r="I1574" s="1">
        <v>1.52</v>
      </c>
      <c r="J1574" t="s">
        <v>8353</v>
      </c>
      <c r="K1574">
        <f t="shared" ref="K1574:K1637" si="2143">SUMIF(E1570:E1583,"rmo.full",I1570:I1583)</f>
        <v>63.2</v>
      </c>
    </row>
    <row r="1575" spans="1:13">
      <c r="A1575" t="s">
        <v>1731</v>
      </c>
      <c r="B1575" t="s">
        <v>1706</v>
      </c>
      <c r="C1575" t="s">
        <v>23</v>
      </c>
      <c r="D1575" t="s">
        <v>21</v>
      </c>
      <c r="E1575" t="str">
        <f t="shared" si="2094"/>
        <v>pso.opt</v>
      </c>
      <c r="F1575" t="s">
        <v>17</v>
      </c>
      <c r="G1575">
        <v>11.615384615384601</v>
      </c>
      <c r="H1575">
        <v>0.13</v>
      </c>
      <c r="I1575" s="1">
        <v>1.51</v>
      </c>
      <c r="J1575" t="s">
        <v>8354</v>
      </c>
      <c r="K1575">
        <f t="shared" ref="K1575:K1638" si="2144">SUMIF(E1570:E1583,"power.full",I1570:I1583)</f>
        <v>161.46</v>
      </c>
      <c r="L1575" t="s">
        <v>26</v>
      </c>
      <c r="M1575">
        <f t="shared" ref="M1575:M1638" si="2145">K1572/K1576</f>
        <v>8.1</v>
      </c>
    </row>
    <row r="1576" spans="1:13">
      <c r="A1576" t="s">
        <v>1732</v>
      </c>
      <c r="B1576" t="s">
        <v>1706</v>
      </c>
      <c r="C1576" t="s">
        <v>51</v>
      </c>
      <c r="D1576" t="s">
        <v>16</v>
      </c>
      <c r="E1576" t="str">
        <f t="shared" si="2094"/>
        <v>rmo.full</v>
      </c>
      <c r="F1576" t="s">
        <v>17</v>
      </c>
      <c r="G1576">
        <v>486.15384615384602</v>
      </c>
      <c r="H1576">
        <v>0.13</v>
      </c>
      <c r="I1576" s="1">
        <v>63.2</v>
      </c>
      <c r="J1576" t="s">
        <v>8355</v>
      </c>
      <c r="K1576">
        <f t="shared" ref="K1576:K1639" si="2146">SUMIF(E1570:E1583,"tso.oepc",I1570:I1583)</f>
        <v>1.5</v>
      </c>
      <c r="L1576" t="s">
        <v>27</v>
      </c>
      <c r="M1576">
        <f t="shared" si="2145"/>
        <v>7.9802631578947372</v>
      </c>
    </row>
    <row r="1577" spans="1:13">
      <c r="A1577" t="s">
        <v>1733</v>
      </c>
      <c r="B1577" t="s">
        <v>1706</v>
      </c>
      <c r="C1577" t="s">
        <v>51</v>
      </c>
      <c r="D1577" t="s">
        <v>19</v>
      </c>
      <c r="E1577" t="str">
        <f t="shared" si="2094"/>
        <v>rmo.oepc</v>
      </c>
      <c r="F1577" t="s">
        <v>17</v>
      </c>
      <c r="G1577">
        <v>11.538461538461499</v>
      </c>
      <c r="H1577">
        <v>0.13</v>
      </c>
      <c r="I1577" s="1">
        <v>1.5</v>
      </c>
      <c r="J1577" t="s">
        <v>8356</v>
      </c>
      <c r="K1577">
        <f t="shared" ref="K1577:K1640" si="2147">SUMIF(E1570:E1583,"pso.oepc",I1570:I1583)</f>
        <v>1.52</v>
      </c>
      <c r="L1577" t="s">
        <v>28</v>
      </c>
      <c r="M1577">
        <f t="shared" si="2145"/>
        <v>42.133333333333333</v>
      </c>
    </row>
    <row r="1578" spans="1:13">
      <c r="A1578" t="s">
        <v>1734</v>
      </c>
      <c r="B1578" t="s">
        <v>1706</v>
      </c>
      <c r="C1578" t="s">
        <v>51</v>
      </c>
      <c r="D1578" t="s">
        <v>21</v>
      </c>
      <c r="E1578" t="str">
        <f t="shared" si="2094"/>
        <v>rmo.opt</v>
      </c>
      <c r="F1578" t="s">
        <v>17</v>
      </c>
      <c r="G1578">
        <v>11.692307692307701</v>
      </c>
      <c r="H1578">
        <v>0.13</v>
      </c>
      <c r="I1578" s="1">
        <v>1.52</v>
      </c>
      <c r="J1578" t="s">
        <v>8357</v>
      </c>
      <c r="K1578">
        <f t="shared" ref="K1578:K1641" si="2148">SUMIF(E1570:E1583,"rmo.oepc",I1570:I1583)</f>
        <v>1.5</v>
      </c>
      <c r="L1578" t="s">
        <v>29</v>
      </c>
      <c r="M1578">
        <f t="shared" si="2145"/>
        <v>104.84415584415585</v>
      </c>
    </row>
    <row r="1579" spans="1:13">
      <c r="A1579" t="s">
        <v>1735</v>
      </c>
      <c r="B1579" t="s">
        <v>1706</v>
      </c>
      <c r="C1579" t="s">
        <v>55</v>
      </c>
      <c r="D1579" t="s">
        <v>56</v>
      </c>
      <c r="E1579" t="str">
        <f t="shared" si="2094"/>
        <v>sc.none</v>
      </c>
      <c r="F1579" t="s">
        <v>24</v>
      </c>
      <c r="I1579" s="1">
        <v>0.13</v>
      </c>
      <c r="J1579" t="s">
        <v>8358</v>
      </c>
      <c r="K1579">
        <f t="shared" ref="K1579:K1642" si="2149">SUMIF(E1570:E1583,"power.oepc",I1570:I1583)</f>
        <v>1.54</v>
      </c>
    </row>
    <row r="1580" spans="1:13">
      <c r="A1580" t="s">
        <v>1736</v>
      </c>
      <c r="B1580" t="s">
        <v>1706</v>
      </c>
      <c r="C1580" t="s">
        <v>58</v>
      </c>
      <c r="D1580" t="s">
        <v>59</v>
      </c>
      <c r="E1580" t="str">
        <f t="shared" si="2094"/>
        <v>tso.cav11</v>
      </c>
      <c r="F1580" t="s">
        <v>17</v>
      </c>
      <c r="G1580">
        <v>641.538461538462</v>
      </c>
      <c r="H1580">
        <v>0.13</v>
      </c>
      <c r="I1580" s="1">
        <v>83.4</v>
      </c>
      <c r="J1580" t="s">
        <v>8359</v>
      </c>
      <c r="K1580">
        <f t="shared" ref="K1580:K1643" si="2150">SUMIF(E1570:E1583,"tso.opt",I1570:I1583)</f>
        <v>1.48</v>
      </c>
      <c r="L1580" t="s">
        <v>30</v>
      </c>
      <c r="M1580">
        <f t="shared" ref="M1580:M1643" si="2151">K1572/K1580</f>
        <v>8.2094594594594597</v>
      </c>
    </row>
    <row r="1581" spans="1:13">
      <c r="A1581" t="s">
        <v>1720</v>
      </c>
      <c r="B1581" t="s">
        <v>1706</v>
      </c>
      <c r="C1581" t="s">
        <v>58</v>
      </c>
      <c r="D1581" t="s">
        <v>16</v>
      </c>
      <c r="E1581" t="str">
        <f t="shared" si="2094"/>
        <v>tso.full</v>
      </c>
      <c r="F1581" t="s">
        <v>17</v>
      </c>
      <c r="G1581">
        <v>93.461538461538495</v>
      </c>
      <c r="H1581">
        <v>0.13</v>
      </c>
      <c r="I1581" s="1">
        <v>12.15</v>
      </c>
      <c r="J1581" t="s">
        <v>8360</v>
      </c>
      <c r="K1581">
        <f t="shared" ref="K1581:K1644" si="2152">SUMIF(E1570:E1583,"pso.opt",I1570:I1583)</f>
        <v>1.51</v>
      </c>
      <c r="L1581" t="s">
        <v>33</v>
      </c>
      <c r="M1581">
        <f t="shared" si="2151"/>
        <v>8.0331125827814578</v>
      </c>
    </row>
    <row r="1582" spans="1:13">
      <c r="A1582" t="s">
        <v>1721</v>
      </c>
      <c r="B1582" t="s">
        <v>1706</v>
      </c>
      <c r="C1582" t="s">
        <v>58</v>
      </c>
      <c r="D1582" t="s">
        <v>19</v>
      </c>
      <c r="E1582" t="str">
        <f t="shared" si="2094"/>
        <v>tso.oepc</v>
      </c>
      <c r="F1582" t="s">
        <v>17</v>
      </c>
      <c r="G1582">
        <v>11.538461538461499</v>
      </c>
      <c r="H1582">
        <v>0.13</v>
      </c>
      <c r="I1582" s="1">
        <v>1.5</v>
      </c>
      <c r="J1582" t="s">
        <v>8361</v>
      </c>
      <c r="K1582">
        <f t="shared" ref="K1582:K1645" si="2153">SUMIF(E1570:E1583,"rmo.opt",I1570:I1583)</f>
        <v>1.52</v>
      </c>
      <c r="L1582" t="s">
        <v>32</v>
      </c>
      <c r="M1582">
        <f t="shared" si="2151"/>
        <v>41.578947368421055</v>
      </c>
    </row>
    <row r="1583" spans="1:13">
      <c r="A1583" t="s">
        <v>1722</v>
      </c>
      <c r="B1583" t="s">
        <v>1706</v>
      </c>
      <c r="C1583" t="s">
        <v>58</v>
      </c>
      <c r="D1583" t="s">
        <v>21</v>
      </c>
      <c r="E1583" t="str">
        <f t="shared" si="2094"/>
        <v>tso.opt</v>
      </c>
      <c r="F1583" t="s">
        <v>17</v>
      </c>
      <c r="G1583">
        <v>11.384615384615399</v>
      </c>
      <c r="H1583">
        <v>0.13</v>
      </c>
      <c r="I1583" s="1">
        <v>1.48</v>
      </c>
      <c r="J1583" t="s">
        <v>8362</v>
      </c>
      <c r="K1583">
        <f t="shared" ref="K1583:K1646" si="2154">SUMIF(E1570:E1583,"power.opt",I1570:I1583)</f>
        <v>1.51</v>
      </c>
      <c r="L1583" t="s">
        <v>31</v>
      </c>
      <c r="M1583">
        <f t="shared" si="2151"/>
        <v>106.9271523178808</v>
      </c>
    </row>
    <row r="1584" spans="1:13">
      <c r="A1584" t="s">
        <v>1723</v>
      </c>
      <c r="B1584" t="s">
        <v>1724</v>
      </c>
      <c r="C1584" t="s">
        <v>15</v>
      </c>
      <c r="D1584" t="s">
        <v>16</v>
      </c>
      <c r="E1584" t="str">
        <f t="shared" si="2094"/>
        <v>power.full</v>
      </c>
      <c r="F1584" t="s">
        <v>17</v>
      </c>
      <c r="G1584">
        <v>456.6875</v>
      </c>
      <c r="H1584">
        <v>0.16</v>
      </c>
      <c r="I1584" s="1">
        <v>73.069999999999993</v>
      </c>
      <c r="L1584" t="s">
        <v>8363</v>
      </c>
      <c r="M1584">
        <f t="shared" ref="M1584:M1647" si="2155">K1585/K1594</f>
        <v>438.09090909090907</v>
      </c>
    </row>
    <row r="1585" spans="1:13">
      <c r="A1585" t="s">
        <v>1725</v>
      </c>
      <c r="B1585" t="s">
        <v>1724</v>
      </c>
      <c r="C1585" t="s">
        <v>15</v>
      </c>
      <c r="D1585" t="s">
        <v>19</v>
      </c>
      <c r="E1585" t="str">
        <f t="shared" si="2094"/>
        <v>power.oepc</v>
      </c>
      <c r="F1585" t="s">
        <v>17</v>
      </c>
      <c r="G1585">
        <v>6.0625</v>
      </c>
      <c r="H1585">
        <v>0.16</v>
      </c>
      <c r="I1585" s="1">
        <v>0.97</v>
      </c>
      <c r="J1585" t="s">
        <v>8333</v>
      </c>
      <c r="K1585">
        <f t="shared" ref="K1585:K1648" si="2156">SUMIF(E1584:E1597,"tso.cav11",I1584:I1597)</f>
        <v>48.19</v>
      </c>
      <c r="L1585" t="s">
        <v>8364</v>
      </c>
      <c r="M1585">
        <f t="shared" ref="M1585:M1648" si="2157">K1586/K1590+K1587/K1591+K1588/K1592+K1589/K1593</f>
        <v>89.884941019222623</v>
      </c>
    </row>
    <row r="1586" spans="1:13">
      <c r="A1586" t="s">
        <v>1726</v>
      </c>
      <c r="B1586" t="s">
        <v>1724</v>
      </c>
      <c r="C1586" t="s">
        <v>15</v>
      </c>
      <c r="D1586" t="s">
        <v>21</v>
      </c>
      <c r="E1586" t="str">
        <f t="shared" si="2094"/>
        <v>power.opt</v>
      </c>
      <c r="F1586" t="s">
        <v>17</v>
      </c>
      <c r="G1586">
        <v>8.1875</v>
      </c>
      <c r="H1586">
        <v>0.16</v>
      </c>
      <c r="I1586" s="1">
        <v>1.31</v>
      </c>
      <c r="J1586" t="s">
        <v>8335</v>
      </c>
      <c r="K1586">
        <f t="shared" ref="K1586:K1649" si="2158">SUMIF(E1584:E1597,"tso.full",I1584:I1597)</f>
        <v>0.12</v>
      </c>
      <c r="L1586" t="s">
        <v>8365</v>
      </c>
      <c r="M1586">
        <f t="shared" ref="M1586:M1649" si="2159">K1586/K1594+K1587/K1595+K1588/K1596+K1589/K1597</f>
        <v>62.545421189038819</v>
      </c>
    </row>
    <row r="1587" spans="1:13">
      <c r="A1587" t="s">
        <v>1727</v>
      </c>
      <c r="B1587" t="s">
        <v>1724</v>
      </c>
      <c r="C1587" t="s">
        <v>23</v>
      </c>
      <c r="D1587" t="s">
        <v>16</v>
      </c>
      <c r="E1587" t="str">
        <f t="shared" si="2094"/>
        <v>pso.full</v>
      </c>
      <c r="F1587" t="s">
        <v>17</v>
      </c>
      <c r="G1587">
        <v>7.875</v>
      </c>
      <c r="H1587">
        <v>0.16</v>
      </c>
      <c r="I1587" s="1">
        <v>1.26</v>
      </c>
      <c r="J1587" t="s">
        <v>8336</v>
      </c>
      <c r="K1587">
        <f t="shared" ref="K1587:K1650" si="2160">SUMIF(E1584:E1597,"pso.full",I1584:I1597)</f>
        <v>1.26</v>
      </c>
      <c r="L1587" t="s">
        <v>8369</v>
      </c>
      <c r="M1587">
        <f t="shared" ref="M1587:M1650" si="2161">K1590/K1594+K1591/K1595+K1592/K1596+K1593/K1597</f>
        <v>3.1625847607021917</v>
      </c>
    </row>
    <row r="1588" spans="1:13">
      <c r="A1588" t="s">
        <v>1728</v>
      </c>
      <c r="B1588" t="s">
        <v>1724</v>
      </c>
      <c r="C1588" t="s">
        <v>23</v>
      </c>
      <c r="D1588" t="s">
        <v>19</v>
      </c>
      <c r="E1588" t="str">
        <f t="shared" si="2094"/>
        <v>pso.oepc</v>
      </c>
      <c r="F1588" t="s">
        <v>17</v>
      </c>
      <c r="G1588">
        <v>9.875</v>
      </c>
      <c r="H1588">
        <v>0.16</v>
      </c>
      <c r="I1588" s="1">
        <v>1.58</v>
      </c>
      <c r="J1588" t="s">
        <v>8353</v>
      </c>
      <c r="K1588">
        <f t="shared" ref="K1588:K1651" si="2162">SUMIF(E1584:E1597,"rmo.full",I1584:I1597)</f>
        <v>9.5</v>
      </c>
    </row>
    <row r="1589" spans="1:13">
      <c r="A1589" t="s">
        <v>1750</v>
      </c>
      <c r="B1589" t="s">
        <v>1724</v>
      </c>
      <c r="C1589" t="s">
        <v>23</v>
      </c>
      <c r="D1589" t="s">
        <v>21</v>
      </c>
      <c r="E1589" t="str">
        <f t="shared" si="2094"/>
        <v>pso.opt</v>
      </c>
      <c r="F1589" t="s">
        <v>17</v>
      </c>
      <c r="G1589">
        <v>9.5</v>
      </c>
      <c r="H1589">
        <v>0.16</v>
      </c>
      <c r="I1589" s="1">
        <v>1.52</v>
      </c>
      <c r="J1589" t="s">
        <v>8354</v>
      </c>
      <c r="K1589">
        <f t="shared" ref="K1589:K1652" si="2163">SUMIF(E1584:E1597,"power.full",I1584:I1597)</f>
        <v>73.069999999999993</v>
      </c>
      <c r="L1589" t="s">
        <v>26</v>
      </c>
      <c r="M1589">
        <f t="shared" ref="M1589:M1652" si="2164">K1586/K1590</f>
        <v>1.0909090909090908</v>
      </c>
    </row>
    <row r="1590" spans="1:13">
      <c r="A1590" t="s">
        <v>1751</v>
      </c>
      <c r="B1590" t="s">
        <v>1724</v>
      </c>
      <c r="C1590" t="s">
        <v>51</v>
      </c>
      <c r="D1590" t="s">
        <v>16</v>
      </c>
      <c r="E1590" t="str">
        <f t="shared" si="2094"/>
        <v>rmo.full</v>
      </c>
      <c r="F1590" t="s">
        <v>17</v>
      </c>
      <c r="G1590">
        <v>59.375</v>
      </c>
      <c r="H1590">
        <v>0.16</v>
      </c>
      <c r="I1590" s="1">
        <v>9.5</v>
      </c>
      <c r="J1590" t="s">
        <v>8355</v>
      </c>
      <c r="K1590">
        <f t="shared" ref="K1590:K1653" si="2165">SUMIF(E1584:E1597,"tso.oepc",I1584:I1597)</f>
        <v>0.11</v>
      </c>
      <c r="L1590" t="s">
        <v>27</v>
      </c>
      <c r="M1590">
        <f t="shared" si="2164"/>
        <v>0.79746835443037967</v>
      </c>
    </row>
    <row r="1591" spans="1:13">
      <c r="A1591" t="s">
        <v>1752</v>
      </c>
      <c r="B1591" t="s">
        <v>1724</v>
      </c>
      <c r="C1591" t="s">
        <v>51</v>
      </c>
      <c r="D1591" t="s">
        <v>19</v>
      </c>
      <c r="E1591" t="str">
        <f t="shared" si="2094"/>
        <v>rmo.oepc</v>
      </c>
      <c r="F1591" t="s">
        <v>17</v>
      </c>
      <c r="G1591">
        <v>4.6875</v>
      </c>
      <c r="H1591">
        <v>0.16</v>
      </c>
      <c r="I1591" s="1">
        <v>0.75</v>
      </c>
      <c r="J1591" t="s">
        <v>8356</v>
      </c>
      <c r="K1591">
        <f t="shared" ref="K1591:K1654" si="2166">SUMIF(E1584:E1597,"pso.oepc",I1584:I1597)</f>
        <v>1.58</v>
      </c>
      <c r="L1591" t="s">
        <v>28</v>
      </c>
      <c r="M1591">
        <f t="shared" si="2164"/>
        <v>12.666666666666666</v>
      </c>
    </row>
    <row r="1592" spans="1:13">
      <c r="A1592" t="s">
        <v>1753</v>
      </c>
      <c r="B1592" t="s">
        <v>1724</v>
      </c>
      <c r="C1592" t="s">
        <v>51</v>
      </c>
      <c r="D1592" t="s">
        <v>21</v>
      </c>
      <c r="E1592" t="str">
        <f t="shared" si="2094"/>
        <v>rmo.opt</v>
      </c>
      <c r="F1592" t="s">
        <v>17</v>
      </c>
      <c r="G1592">
        <v>12.25</v>
      </c>
      <c r="H1592">
        <v>0.16</v>
      </c>
      <c r="I1592" s="1">
        <v>1.96</v>
      </c>
      <c r="J1592" t="s">
        <v>8357</v>
      </c>
      <c r="K1592">
        <f t="shared" ref="K1592:K1655" si="2167">SUMIF(E1584:E1597,"rmo.oepc",I1584:I1597)</f>
        <v>0.75</v>
      </c>
      <c r="L1592" t="s">
        <v>29</v>
      </c>
      <c r="M1592">
        <f t="shared" si="2164"/>
        <v>75.329896907216494</v>
      </c>
    </row>
    <row r="1593" spans="1:13">
      <c r="A1593" t="s">
        <v>1754</v>
      </c>
      <c r="B1593" t="s">
        <v>1724</v>
      </c>
      <c r="C1593" t="s">
        <v>55</v>
      </c>
      <c r="D1593" t="s">
        <v>56</v>
      </c>
      <c r="E1593" t="str">
        <f t="shared" si="2094"/>
        <v>sc.none</v>
      </c>
      <c r="F1593" t="s">
        <v>24</v>
      </c>
      <c r="I1593" s="1">
        <v>0.16</v>
      </c>
      <c r="J1593" t="s">
        <v>8358</v>
      </c>
      <c r="K1593">
        <f t="shared" ref="K1593:K1656" si="2168">SUMIF(E1584:E1597,"power.oepc",I1584:I1597)</f>
        <v>0.97</v>
      </c>
    </row>
    <row r="1594" spans="1:13">
      <c r="A1594" t="s">
        <v>1755</v>
      </c>
      <c r="B1594" t="s">
        <v>1724</v>
      </c>
      <c r="C1594" t="s">
        <v>58</v>
      </c>
      <c r="D1594" t="s">
        <v>59</v>
      </c>
      <c r="E1594" t="str">
        <f t="shared" si="2094"/>
        <v>tso.cav11</v>
      </c>
      <c r="F1594" t="s">
        <v>17</v>
      </c>
      <c r="G1594">
        <v>301.1875</v>
      </c>
      <c r="H1594">
        <v>0.16</v>
      </c>
      <c r="I1594" s="1">
        <v>48.19</v>
      </c>
      <c r="J1594" t="s">
        <v>8359</v>
      </c>
      <c r="K1594">
        <f t="shared" ref="K1594:K1657" si="2169">SUMIF(E1584:E1597,"tso.opt",I1584:I1597)</f>
        <v>0.11</v>
      </c>
      <c r="L1594" t="s">
        <v>30</v>
      </c>
      <c r="M1594">
        <f t="shared" ref="M1594:M1657" si="2170">K1586/K1594</f>
        <v>1.0909090909090908</v>
      </c>
    </row>
    <row r="1595" spans="1:13">
      <c r="A1595" t="s">
        <v>1756</v>
      </c>
      <c r="B1595" t="s">
        <v>1724</v>
      </c>
      <c r="C1595" t="s">
        <v>58</v>
      </c>
      <c r="D1595" t="s">
        <v>16</v>
      </c>
      <c r="E1595" t="str">
        <f t="shared" si="2094"/>
        <v>tso.full</v>
      </c>
      <c r="F1595" t="s">
        <v>24</v>
      </c>
      <c r="G1595">
        <v>0.75</v>
      </c>
      <c r="H1595">
        <v>0.16</v>
      </c>
      <c r="I1595" s="1">
        <v>0.12</v>
      </c>
      <c r="J1595" t="s">
        <v>8360</v>
      </c>
      <c r="K1595">
        <f t="shared" ref="K1595:K1658" si="2171">SUMIF(E1584:E1597,"pso.opt",I1584:I1597)</f>
        <v>1.52</v>
      </c>
      <c r="L1595" t="s">
        <v>33</v>
      </c>
      <c r="M1595">
        <f t="shared" si="2170"/>
        <v>0.82894736842105265</v>
      </c>
    </row>
    <row r="1596" spans="1:13">
      <c r="A1596" t="s">
        <v>1719</v>
      </c>
      <c r="B1596" t="s">
        <v>1724</v>
      </c>
      <c r="C1596" t="s">
        <v>58</v>
      </c>
      <c r="D1596" t="s">
        <v>19</v>
      </c>
      <c r="E1596" t="str">
        <f t="shared" si="2094"/>
        <v>tso.oepc</v>
      </c>
      <c r="F1596" t="s">
        <v>24</v>
      </c>
      <c r="G1596">
        <v>0.6875</v>
      </c>
      <c r="H1596">
        <v>0.16</v>
      </c>
      <c r="I1596" s="1">
        <v>0.11</v>
      </c>
      <c r="J1596" t="s">
        <v>8361</v>
      </c>
      <c r="K1596">
        <f t="shared" ref="K1596:K1659" si="2172">SUMIF(E1584:E1597,"rmo.opt",I1584:I1597)</f>
        <v>1.96</v>
      </c>
      <c r="L1596" t="s">
        <v>32</v>
      </c>
      <c r="M1596">
        <f t="shared" si="2170"/>
        <v>4.8469387755102042</v>
      </c>
    </row>
    <row r="1597" spans="1:13">
      <c r="A1597" t="s">
        <v>1741</v>
      </c>
      <c r="B1597" t="s">
        <v>1724</v>
      </c>
      <c r="C1597" t="s">
        <v>58</v>
      </c>
      <c r="D1597" t="s">
        <v>21</v>
      </c>
      <c r="E1597" t="str">
        <f t="shared" si="2094"/>
        <v>tso.opt</v>
      </c>
      <c r="F1597" t="s">
        <v>24</v>
      </c>
      <c r="G1597">
        <v>0.6875</v>
      </c>
      <c r="H1597">
        <v>0.16</v>
      </c>
      <c r="I1597" s="1">
        <v>0.11</v>
      </c>
      <c r="J1597" t="s">
        <v>8362</v>
      </c>
      <c r="K1597">
        <f t="shared" ref="K1597:K1660" si="2173">SUMIF(E1584:E1597,"power.opt",I1584:I1597)</f>
        <v>1.31</v>
      </c>
      <c r="L1597" t="s">
        <v>31</v>
      </c>
      <c r="M1597">
        <f t="shared" si="2170"/>
        <v>55.778625954198468</v>
      </c>
    </row>
    <row r="1598" spans="1:13">
      <c r="A1598" t="s">
        <v>1742</v>
      </c>
      <c r="B1598" t="s">
        <v>1743</v>
      </c>
      <c r="C1598" t="s">
        <v>15</v>
      </c>
      <c r="D1598" t="s">
        <v>16</v>
      </c>
      <c r="E1598" t="str">
        <f t="shared" si="2094"/>
        <v>power.full</v>
      </c>
      <c r="F1598" t="s">
        <v>17</v>
      </c>
      <c r="G1598">
        <v>1362.2222222222199</v>
      </c>
      <c r="H1598">
        <v>0.09</v>
      </c>
      <c r="I1598" s="1">
        <v>122.6</v>
      </c>
      <c r="L1598" t="s">
        <v>8363</v>
      </c>
      <c r="M1598">
        <f t="shared" ref="M1598:M1661" si="2174">K1599/K1608</f>
        <v>337.66666666666669</v>
      </c>
    </row>
    <row r="1599" spans="1:13">
      <c r="A1599" t="s">
        <v>1744</v>
      </c>
      <c r="B1599" t="s">
        <v>1743</v>
      </c>
      <c r="C1599" t="s">
        <v>15</v>
      </c>
      <c r="D1599" t="s">
        <v>19</v>
      </c>
      <c r="E1599" t="str">
        <f t="shared" si="2094"/>
        <v>power.oepc</v>
      </c>
      <c r="F1599" t="s">
        <v>17</v>
      </c>
      <c r="G1599">
        <v>18.3333333333333</v>
      </c>
      <c r="H1599">
        <v>0.09</v>
      </c>
      <c r="I1599" s="1">
        <v>1.65</v>
      </c>
      <c r="J1599" t="s">
        <v>8333</v>
      </c>
      <c r="K1599">
        <f t="shared" ref="K1599:K1662" si="2175">SUMIF(E1598:E1611,"tso.cav11",I1598:I1611)</f>
        <v>30.39</v>
      </c>
      <c r="L1599" t="s">
        <v>8364</v>
      </c>
      <c r="M1599">
        <f t="shared" ref="M1599:M1662" si="2176">K1600/K1604+K1601/K1605+K1602/K1606+K1603/K1607</f>
        <v>81.448975443161487</v>
      </c>
    </row>
    <row r="1600" spans="1:13">
      <c r="A1600" t="s">
        <v>1745</v>
      </c>
      <c r="B1600" t="s">
        <v>1743</v>
      </c>
      <c r="C1600" t="s">
        <v>15</v>
      </c>
      <c r="D1600" t="s">
        <v>21</v>
      </c>
      <c r="E1600" t="str">
        <f t="shared" si="2094"/>
        <v>power.opt</v>
      </c>
      <c r="F1600" t="s">
        <v>17</v>
      </c>
      <c r="G1600">
        <v>18.5555555555556</v>
      </c>
      <c r="H1600">
        <v>0.09</v>
      </c>
      <c r="I1600" s="1">
        <v>1.67</v>
      </c>
      <c r="J1600" t="s">
        <v>8335</v>
      </c>
      <c r="K1600">
        <f t="shared" ref="K1600:K1663" si="2177">SUMIF(E1598:E1611,"tso.full",I1598:I1611)</f>
        <v>0.08</v>
      </c>
      <c r="L1600" t="s">
        <v>8365</v>
      </c>
      <c r="M1600">
        <f t="shared" ref="M1600:M1663" si="2178">K1600/K1608+K1601/K1609+K1602/K1610+K1603/K1611</f>
        <v>80.081553635731083</v>
      </c>
    </row>
    <row r="1601" spans="1:13">
      <c r="A1601" t="s">
        <v>1746</v>
      </c>
      <c r="B1601" t="s">
        <v>1743</v>
      </c>
      <c r="C1601" t="s">
        <v>23</v>
      </c>
      <c r="D1601" t="s">
        <v>16</v>
      </c>
      <c r="E1601" t="str">
        <f t="shared" si="2094"/>
        <v>pso.full</v>
      </c>
      <c r="F1601" t="s">
        <v>17</v>
      </c>
      <c r="G1601">
        <v>17.4444444444444</v>
      </c>
      <c r="H1601">
        <v>0.09</v>
      </c>
      <c r="I1601" s="1">
        <v>1.57</v>
      </c>
      <c r="J1601" t="s">
        <v>8336</v>
      </c>
      <c r="K1601">
        <f t="shared" ref="K1601:K1664" si="2179">SUMIF(E1598:E1611,"pso.full",I1598:I1611)</f>
        <v>1.57</v>
      </c>
      <c r="L1601" t="s">
        <v>8369</v>
      </c>
      <c r="M1601">
        <f t="shared" ref="M1601:M1664" si="2180">K1604/K1608+K1605/K1609+K1606/K1610+K1607/K1611</f>
        <v>3.6794234431899557</v>
      </c>
    </row>
    <row r="1602" spans="1:13">
      <c r="A1602" t="s">
        <v>1747</v>
      </c>
      <c r="B1602" t="s">
        <v>1743</v>
      </c>
      <c r="C1602" t="s">
        <v>23</v>
      </c>
      <c r="D1602" t="s">
        <v>19</v>
      </c>
      <c r="E1602" t="str">
        <f t="shared" si="2094"/>
        <v>pso.oepc</v>
      </c>
      <c r="F1602" t="s">
        <v>17</v>
      </c>
      <c r="G1602">
        <v>17.3333333333333</v>
      </c>
      <c r="H1602">
        <v>0.09</v>
      </c>
      <c r="I1602" s="1">
        <v>1.56</v>
      </c>
      <c r="J1602" t="s">
        <v>8353</v>
      </c>
      <c r="K1602">
        <f t="shared" ref="K1602:K1665" si="2181">SUMIF(E1598:E1611,"rmo.full",I1598:I1611)</f>
        <v>6.2</v>
      </c>
    </row>
    <row r="1603" spans="1:13">
      <c r="A1603" t="s">
        <v>1748</v>
      </c>
      <c r="B1603" t="s">
        <v>1743</v>
      </c>
      <c r="C1603" t="s">
        <v>23</v>
      </c>
      <c r="D1603" t="s">
        <v>21</v>
      </c>
      <c r="E1603" t="str">
        <f t="shared" ref="E1603:E1666" si="2182">CONCATENATE(C1603,".",D1603)</f>
        <v>pso.opt</v>
      </c>
      <c r="F1603" t="s">
        <v>17</v>
      </c>
      <c r="G1603">
        <v>16.6666666666667</v>
      </c>
      <c r="H1603">
        <v>0.09</v>
      </c>
      <c r="I1603" s="1">
        <v>1.5</v>
      </c>
      <c r="J1603" t="s">
        <v>8354</v>
      </c>
      <c r="K1603">
        <f t="shared" ref="K1603:K1666" si="2183">SUMIF(E1598:E1611,"power.full",I1598:I1611)</f>
        <v>122.6</v>
      </c>
      <c r="L1603" t="s">
        <v>26</v>
      </c>
      <c r="M1603">
        <f t="shared" ref="M1603:M1666" si="2184">K1600/K1604</f>
        <v>1.3333333333333335</v>
      </c>
    </row>
    <row r="1604" spans="1:13">
      <c r="A1604" t="s">
        <v>1749</v>
      </c>
      <c r="B1604" t="s">
        <v>1743</v>
      </c>
      <c r="C1604" t="s">
        <v>51</v>
      </c>
      <c r="D1604" t="s">
        <v>16</v>
      </c>
      <c r="E1604" t="str">
        <f t="shared" si="2182"/>
        <v>rmo.full</v>
      </c>
      <c r="F1604" t="s">
        <v>17</v>
      </c>
      <c r="G1604">
        <v>68.8888888888889</v>
      </c>
      <c r="H1604">
        <v>0.09</v>
      </c>
      <c r="I1604" s="1">
        <v>6.2</v>
      </c>
      <c r="J1604" t="s">
        <v>8355</v>
      </c>
      <c r="K1604">
        <f t="shared" ref="K1604:K1667" si="2185">SUMIF(E1598:E1611,"tso.oepc",I1598:I1611)</f>
        <v>0.06</v>
      </c>
      <c r="L1604" t="s">
        <v>27</v>
      </c>
      <c r="M1604">
        <f t="shared" si="2184"/>
        <v>1.0064102564102564</v>
      </c>
    </row>
    <row r="1605" spans="1:13">
      <c r="A1605" t="s">
        <v>1770</v>
      </c>
      <c r="B1605" t="s">
        <v>1743</v>
      </c>
      <c r="C1605" t="s">
        <v>51</v>
      </c>
      <c r="D1605" t="s">
        <v>19</v>
      </c>
      <c r="E1605" t="str">
        <f t="shared" si="2182"/>
        <v>rmo.oepc</v>
      </c>
      <c r="F1605" t="s">
        <v>17</v>
      </c>
      <c r="G1605">
        <v>14.3333333333333</v>
      </c>
      <c r="H1605">
        <v>0.09</v>
      </c>
      <c r="I1605" s="1">
        <v>1.29</v>
      </c>
      <c r="J1605" t="s">
        <v>8356</v>
      </c>
      <c r="K1605">
        <f t="shared" ref="K1605:K1668" si="2186">SUMIF(E1598:E1611,"pso.oepc",I1598:I1611)</f>
        <v>1.56</v>
      </c>
      <c r="L1605" t="s">
        <v>28</v>
      </c>
      <c r="M1605">
        <f t="shared" si="2184"/>
        <v>4.8062015503875966</v>
      </c>
    </row>
    <row r="1606" spans="1:13">
      <c r="A1606" t="s">
        <v>1771</v>
      </c>
      <c r="B1606" t="s">
        <v>1743</v>
      </c>
      <c r="C1606" t="s">
        <v>51</v>
      </c>
      <c r="D1606" t="s">
        <v>21</v>
      </c>
      <c r="E1606" t="str">
        <f t="shared" si="2182"/>
        <v>rmo.opt</v>
      </c>
      <c r="F1606" t="s">
        <v>17</v>
      </c>
      <c r="G1606">
        <v>14.5555555555556</v>
      </c>
      <c r="H1606">
        <v>0.09</v>
      </c>
      <c r="I1606" s="1">
        <v>1.31</v>
      </c>
      <c r="J1606" t="s">
        <v>8357</v>
      </c>
      <c r="K1606">
        <f t="shared" ref="K1606:K1669" si="2187">SUMIF(E1598:E1611,"rmo.oepc",I1598:I1611)</f>
        <v>1.29</v>
      </c>
      <c r="L1606" t="s">
        <v>29</v>
      </c>
      <c r="M1606">
        <f t="shared" si="2184"/>
        <v>74.303030303030297</v>
      </c>
    </row>
    <row r="1607" spans="1:13">
      <c r="A1607" t="s">
        <v>1772</v>
      </c>
      <c r="B1607" t="s">
        <v>1743</v>
      </c>
      <c r="C1607" t="s">
        <v>55</v>
      </c>
      <c r="D1607" t="s">
        <v>56</v>
      </c>
      <c r="E1607" t="str">
        <f t="shared" si="2182"/>
        <v>sc.none</v>
      </c>
      <c r="F1607" t="s">
        <v>24</v>
      </c>
      <c r="I1607" s="1">
        <v>0.09</v>
      </c>
      <c r="J1607" t="s">
        <v>8358</v>
      </c>
      <c r="K1607">
        <f t="shared" ref="K1607:K1670" si="2188">SUMIF(E1598:E1611,"power.oepc",I1598:I1611)</f>
        <v>1.65</v>
      </c>
    </row>
    <row r="1608" spans="1:13">
      <c r="A1608" t="s">
        <v>1773</v>
      </c>
      <c r="B1608" t="s">
        <v>1743</v>
      </c>
      <c r="C1608" t="s">
        <v>58</v>
      </c>
      <c r="D1608" t="s">
        <v>59</v>
      </c>
      <c r="E1608" t="str">
        <f t="shared" si="2182"/>
        <v>tso.cav11</v>
      </c>
      <c r="F1608" t="s">
        <v>17</v>
      </c>
      <c r="G1608">
        <v>337.66666666666703</v>
      </c>
      <c r="H1608">
        <v>0.09</v>
      </c>
      <c r="I1608" s="1">
        <v>30.39</v>
      </c>
      <c r="J1608" t="s">
        <v>8359</v>
      </c>
      <c r="K1608">
        <f t="shared" ref="K1608:K1671" si="2189">SUMIF(E1598:E1611,"tso.opt",I1598:I1611)</f>
        <v>0.09</v>
      </c>
      <c r="L1608" t="s">
        <v>30</v>
      </c>
      <c r="M1608">
        <f t="shared" ref="M1608:M1671" si="2190">K1600/K1608</f>
        <v>0.88888888888888895</v>
      </c>
    </row>
    <row r="1609" spans="1:13">
      <c r="A1609" t="s">
        <v>1774</v>
      </c>
      <c r="B1609" t="s">
        <v>1743</v>
      </c>
      <c r="C1609" t="s">
        <v>58</v>
      </c>
      <c r="D1609" t="s">
        <v>16</v>
      </c>
      <c r="E1609" t="str">
        <f t="shared" si="2182"/>
        <v>tso.full</v>
      </c>
      <c r="F1609" t="s">
        <v>24</v>
      </c>
      <c r="G1609">
        <v>0.88888888888888895</v>
      </c>
      <c r="H1609">
        <v>0.09</v>
      </c>
      <c r="I1609" s="1">
        <v>0.08</v>
      </c>
      <c r="J1609" t="s">
        <v>8360</v>
      </c>
      <c r="K1609">
        <f t="shared" ref="K1609:K1672" si="2191">SUMIF(E1598:E1611,"pso.opt",I1598:I1611)</f>
        <v>1.5</v>
      </c>
      <c r="L1609" t="s">
        <v>33</v>
      </c>
      <c r="M1609">
        <f t="shared" si="2190"/>
        <v>1.0466666666666666</v>
      </c>
    </row>
    <row r="1610" spans="1:13">
      <c r="A1610" t="s">
        <v>1775</v>
      </c>
      <c r="B1610" t="s">
        <v>1743</v>
      </c>
      <c r="C1610" t="s">
        <v>58</v>
      </c>
      <c r="D1610" t="s">
        <v>19</v>
      </c>
      <c r="E1610" t="str">
        <f t="shared" si="2182"/>
        <v>tso.oepc</v>
      </c>
      <c r="F1610" t="s">
        <v>24</v>
      </c>
      <c r="G1610">
        <v>0.66666666666666696</v>
      </c>
      <c r="H1610">
        <v>0.09</v>
      </c>
      <c r="I1610" s="1">
        <v>0.06</v>
      </c>
      <c r="J1610" t="s">
        <v>8361</v>
      </c>
      <c r="K1610">
        <f t="shared" ref="K1610:K1673" si="2192">SUMIF(E1598:E1611,"rmo.opt",I1598:I1611)</f>
        <v>1.31</v>
      </c>
      <c r="L1610" t="s">
        <v>32</v>
      </c>
      <c r="M1610">
        <f t="shared" si="2190"/>
        <v>4.7328244274809164</v>
      </c>
    </row>
    <row r="1611" spans="1:13">
      <c r="A1611" t="s">
        <v>1738</v>
      </c>
      <c r="B1611" t="s">
        <v>1743</v>
      </c>
      <c r="C1611" t="s">
        <v>58</v>
      </c>
      <c r="D1611" t="s">
        <v>21</v>
      </c>
      <c r="E1611" t="str">
        <f t="shared" si="2182"/>
        <v>tso.opt</v>
      </c>
      <c r="F1611" t="s">
        <v>24</v>
      </c>
      <c r="G1611">
        <v>1</v>
      </c>
      <c r="H1611">
        <v>0.09</v>
      </c>
      <c r="I1611" s="1">
        <v>0.09</v>
      </c>
      <c r="J1611" t="s">
        <v>8362</v>
      </c>
      <c r="K1611">
        <f t="shared" ref="K1611:K1674" si="2193">SUMIF(E1598:E1611,"power.opt",I1598:I1611)</f>
        <v>1.67</v>
      </c>
      <c r="L1611" t="s">
        <v>31</v>
      </c>
      <c r="M1611">
        <f t="shared" si="2190"/>
        <v>73.41317365269461</v>
      </c>
    </row>
    <row r="1612" spans="1:13">
      <c r="A1612" t="s">
        <v>1739</v>
      </c>
      <c r="B1612" t="s">
        <v>1740</v>
      </c>
      <c r="C1612" t="s">
        <v>15</v>
      </c>
      <c r="D1612" t="s">
        <v>16</v>
      </c>
      <c r="E1612" t="str">
        <f t="shared" si="2182"/>
        <v>power.full</v>
      </c>
      <c r="F1612" t="s">
        <v>17</v>
      </c>
      <c r="G1612">
        <v>530.22222222222194</v>
      </c>
      <c r="H1612">
        <v>0.09</v>
      </c>
      <c r="I1612" s="1">
        <v>47.72</v>
      </c>
      <c r="L1612" t="s">
        <v>8363</v>
      </c>
      <c r="M1612">
        <f t="shared" ref="M1612:M1675" si="2194">K1613/K1622</f>
        <v>265.625</v>
      </c>
    </row>
    <row r="1613" spans="1:13">
      <c r="A1613" t="s">
        <v>1762</v>
      </c>
      <c r="B1613" t="s">
        <v>1740</v>
      </c>
      <c r="C1613" t="s">
        <v>15</v>
      </c>
      <c r="D1613" t="s">
        <v>19</v>
      </c>
      <c r="E1613" t="str">
        <f t="shared" si="2182"/>
        <v>power.oepc</v>
      </c>
      <c r="F1613" t="s">
        <v>17</v>
      </c>
      <c r="G1613">
        <v>25</v>
      </c>
      <c r="H1613">
        <v>0.09</v>
      </c>
      <c r="I1613" s="1">
        <v>2.25</v>
      </c>
      <c r="J1613" t="s">
        <v>8333</v>
      </c>
      <c r="K1613">
        <f t="shared" ref="K1613:K1676" si="2195">SUMIF(E1612:E1625,"tso.cav11",I1612:I1625)</f>
        <v>21.25</v>
      </c>
      <c r="L1613" t="s">
        <v>8364</v>
      </c>
      <c r="M1613">
        <f t="shared" ref="M1613:M1676" si="2196">K1614/K1618+K1615/K1619+K1616/K1620+K1617/K1621</f>
        <v>39.024980842911873</v>
      </c>
    </row>
    <row r="1614" spans="1:13">
      <c r="A1614" t="s">
        <v>1763</v>
      </c>
      <c r="B1614" t="s">
        <v>1740</v>
      </c>
      <c r="C1614" t="s">
        <v>15</v>
      </c>
      <c r="D1614" t="s">
        <v>21</v>
      </c>
      <c r="E1614" t="str">
        <f t="shared" si="2182"/>
        <v>power.opt</v>
      </c>
      <c r="F1614" t="s">
        <v>17</v>
      </c>
      <c r="G1614">
        <v>24.6666666666667</v>
      </c>
      <c r="H1614">
        <v>0.09</v>
      </c>
      <c r="I1614" s="1">
        <v>2.2200000000000002</v>
      </c>
      <c r="J1614" t="s">
        <v>8335</v>
      </c>
      <c r="K1614">
        <f t="shared" ref="K1614:K1677" si="2197">SUMIF(E1612:E1625,"tso.full",I1612:I1625)</f>
        <v>0.08</v>
      </c>
      <c r="L1614" t="s">
        <v>8365</v>
      </c>
      <c r="M1614">
        <f t="shared" ref="M1614:M1677" si="2198">K1614/K1622+K1615/K1623+K1616/K1624+K1617/K1625</f>
        <v>39.301524556436718</v>
      </c>
    </row>
    <row r="1615" spans="1:13">
      <c r="A1615" t="s">
        <v>1764</v>
      </c>
      <c r="B1615" t="s">
        <v>1740</v>
      </c>
      <c r="C1615" t="s">
        <v>23</v>
      </c>
      <c r="D1615" t="s">
        <v>16</v>
      </c>
      <c r="E1615" t="str">
        <f t="shared" si="2182"/>
        <v>pso.full</v>
      </c>
      <c r="F1615" t="s">
        <v>17</v>
      </c>
      <c r="G1615">
        <v>87.4444444444444</v>
      </c>
      <c r="H1615">
        <v>0.09</v>
      </c>
      <c r="I1615" s="1">
        <v>7.87</v>
      </c>
      <c r="J1615" t="s">
        <v>8336</v>
      </c>
      <c r="K1615">
        <f t="shared" ref="K1615:K1678" si="2199">SUMIF(E1612:E1625,"pso.full",I1612:I1625)</f>
        <v>7.87</v>
      </c>
      <c r="L1615" t="s">
        <v>8369</v>
      </c>
      <c r="M1615">
        <f t="shared" ref="M1615:M1678" si="2200">K1618/K1622+K1619/K1623+K1620/K1624+K1621/K1625</f>
        <v>4.0034506204317521</v>
      </c>
    </row>
    <row r="1616" spans="1:13">
      <c r="A1616" t="s">
        <v>1765</v>
      </c>
      <c r="B1616" t="s">
        <v>1740</v>
      </c>
      <c r="C1616" t="s">
        <v>23</v>
      </c>
      <c r="D1616" t="s">
        <v>19</v>
      </c>
      <c r="E1616" t="str">
        <f t="shared" si="2182"/>
        <v>pso.oepc</v>
      </c>
      <c r="F1616" t="s">
        <v>17</v>
      </c>
      <c r="G1616">
        <v>87.4444444444444</v>
      </c>
      <c r="H1616">
        <v>0.09</v>
      </c>
      <c r="I1616" s="1">
        <v>7.87</v>
      </c>
      <c r="J1616" t="s">
        <v>8353</v>
      </c>
      <c r="K1616">
        <f t="shared" ref="K1616:K1679" si="2201">SUMIF(E1612:E1625,"rmo.full",I1612:I1625)</f>
        <v>27.52</v>
      </c>
    </row>
    <row r="1617" spans="1:13">
      <c r="A1617" t="s">
        <v>1766</v>
      </c>
      <c r="B1617" t="s">
        <v>1740</v>
      </c>
      <c r="C1617" t="s">
        <v>23</v>
      </c>
      <c r="D1617" t="s">
        <v>21</v>
      </c>
      <c r="E1617" t="str">
        <f t="shared" si="2182"/>
        <v>pso.opt</v>
      </c>
      <c r="F1617" t="s">
        <v>17</v>
      </c>
      <c r="G1617">
        <v>88.3333333333333</v>
      </c>
      <c r="H1617">
        <v>0.09</v>
      </c>
      <c r="I1617" s="1">
        <v>7.95</v>
      </c>
      <c r="J1617" t="s">
        <v>8354</v>
      </c>
      <c r="K1617">
        <f t="shared" ref="K1617:K1680" si="2202">SUMIF(E1612:E1625,"power.full",I1612:I1625)</f>
        <v>47.72</v>
      </c>
      <c r="L1617" t="s">
        <v>26</v>
      </c>
      <c r="M1617">
        <f t="shared" ref="M1617:M1680" si="2203">K1614/K1618</f>
        <v>1</v>
      </c>
    </row>
    <row r="1618" spans="1:13">
      <c r="A1618" t="s">
        <v>1767</v>
      </c>
      <c r="B1618" t="s">
        <v>1740</v>
      </c>
      <c r="C1618" t="s">
        <v>51</v>
      </c>
      <c r="D1618" t="s">
        <v>16</v>
      </c>
      <c r="E1618" t="str">
        <f t="shared" si="2182"/>
        <v>rmo.full</v>
      </c>
      <c r="F1618" t="s">
        <v>17</v>
      </c>
      <c r="G1618">
        <v>305.777777777778</v>
      </c>
      <c r="H1618">
        <v>0.09</v>
      </c>
      <c r="I1618" s="1">
        <v>27.52</v>
      </c>
      <c r="J1618" t="s">
        <v>8355</v>
      </c>
      <c r="K1618">
        <f t="shared" ref="K1618:K1681" si="2204">SUMIF(E1612:E1625,"tso.oepc",I1612:I1625)</f>
        <v>0.08</v>
      </c>
      <c r="L1618" t="s">
        <v>27</v>
      </c>
      <c r="M1618">
        <f t="shared" si="2203"/>
        <v>1</v>
      </c>
    </row>
    <row r="1619" spans="1:13">
      <c r="A1619" t="s">
        <v>1768</v>
      </c>
      <c r="B1619" t="s">
        <v>1740</v>
      </c>
      <c r="C1619" t="s">
        <v>51</v>
      </c>
      <c r="D1619" t="s">
        <v>19</v>
      </c>
      <c r="E1619" t="str">
        <f t="shared" si="2182"/>
        <v>rmo.oepc</v>
      </c>
      <c r="F1619" t="s">
        <v>17</v>
      </c>
      <c r="G1619">
        <v>19.3333333333333</v>
      </c>
      <c r="H1619">
        <v>0.09</v>
      </c>
      <c r="I1619" s="1">
        <v>1.74</v>
      </c>
      <c r="J1619" t="s">
        <v>8356</v>
      </c>
      <c r="K1619">
        <f t="shared" ref="K1619:K1682" si="2205">SUMIF(E1612:E1625,"pso.oepc",I1612:I1625)</f>
        <v>7.87</v>
      </c>
      <c r="L1619" t="s">
        <v>28</v>
      </c>
      <c r="M1619">
        <f t="shared" si="2203"/>
        <v>15.816091954022989</v>
      </c>
    </row>
    <row r="1620" spans="1:13">
      <c r="A1620" t="s">
        <v>1769</v>
      </c>
      <c r="B1620" t="s">
        <v>1740</v>
      </c>
      <c r="C1620" t="s">
        <v>51</v>
      </c>
      <c r="D1620" t="s">
        <v>21</v>
      </c>
      <c r="E1620" t="str">
        <f t="shared" si="2182"/>
        <v>rmo.opt</v>
      </c>
      <c r="F1620" t="s">
        <v>17</v>
      </c>
      <c r="G1620">
        <v>19.3333333333333</v>
      </c>
      <c r="H1620">
        <v>0.09</v>
      </c>
      <c r="I1620" s="1">
        <v>1.74</v>
      </c>
      <c r="J1620" t="s">
        <v>8357</v>
      </c>
      <c r="K1620">
        <f t="shared" ref="K1620:K1683" si="2206">SUMIF(E1612:E1625,"rmo.oepc",I1612:I1625)</f>
        <v>1.74</v>
      </c>
      <c r="L1620" t="s">
        <v>29</v>
      </c>
      <c r="M1620">
        <f t="shared" si="2203"/>
        <v>21.20888888888889</v>
      </c>
    </row>
    <row r="1621" spans="1:13">
      <c r="A1621" t="s">
        <v>1791</v>
      </c>
      <c r="B1621" t="s">
        <v>1740</v>
      </c>
      <c r="C1621" t="s">
        <v>55</v>
      </c>
      <c r="D1621" t="s">
        <v>56</v>
      </c>
      <c r="E1621" t="str">
        <f t="shared" si="2182"/>
        <v>sc.none</v>
      </c>
      <c r="F1621" t="s">
        <v>24</v>
      </c>
      <c r="I1621" s="1">
        <v>0.09</v>
      </c>
      <c r="J1621" t="s">
        <v>8358</v>
      </c>
      <c r="K1621">
        <f t="shared" ref="K1621:K1684" si="2207">SUMIF(E1612:E1625,"power.oepc",I1612:I1625)</f>
        <v>2.25</v>
      </c>
    </row>
    <row r="1622" spans="1:13">
      <c r="A1622" t="s">
        <v>1792</v>
      </c>
      <c r="B1622" t="s">
        <v>1740</v>
      </c>
      <c r="C1622" t="s">
        <v>58</v>
      </c>
      <c r="D1622" t="s">
        <v>59</v>
      </c>
      <c r="E1622" t="str">
        <f t="shared" si="2182"/>
        <v>tso.cav11</v>
      </c>
      <c r="F1622" t="s">
        <v>17</v>
      </c>
      <c r="G1622">
        <v>236.111111111111</v>
      </c>
      <c r="H1622">
        <v>0.09</v>
      </c>
      <c r="I1622" s="1">
        <v>21.25</v>
      </c>
      <c r="J1622" t="s">
        <v>8359</v>
      </c>
      <c r="K1622">
        <f t="shared" ref="K1622:K1685" si="2208">SUMIF(E1612:E1625,"tso.opt",I1612:I1625)</f>
        <v>0.08</v>
      </c>
      <c r="L1622" t="s">
        <v>30</v>
      </c>
      <c r="M1622">
        <f t="shared" ref="M1622:M1685" si="2209">K1614/K1622</f>
        <v>1</v>
      </c>
    </row>
    <row r="1623" spans="1:13">
      <c r="A1623" t="s">
        <v>1793</v>
      </c>
      <c r="B1623" t="s">
        <v>1740</v>
      </c>
      <c r="C1623" t="s">
        <v>58</v>
      </c>
      <c r="D1623" t="s">
        <v>16</v>
      </c>
      <c r="E1623" t="str">
        <f t="shared" si="2182"/>
        <v>tso.full</v>
      </c>
      <c r="F1623" t="s">
        <v>24</v>
      </c>
      <c r="G1623">
        <v>0.88888888888888895</v>
      </c>
      <c r="H1623">
        <v>0.09</v>
      </c>
      <c r="I1623" s="1">
        <v>0.08</v>
      </c>
      <c r="J1623" t="s">
        <v>8360</v>
      </c>
      <c r="K1623">
        <f t="shared" ref="K1623:K1686" si="2210">SUMIF(E1612:E1625,"pso.opt",I1612:I1625)</f>
        <v>7.95</v>
      </c>
      <c r="L1623" t="s">
        <v>33</v>
      </c>
      <c r="M1623">
        <f t="shared" si="2209"/>
        <v>0.989937106918239</v>
      </c>
    </row>
    <row r="1624" spans="1:13">
      <c r="A1624" t="s">
        <v>1794</v>
      </c>
      <c r="B1624" t="s">
        <v>1740</v>
      </c>
      <c r="C1624" t="s">
        <v>58</v>
      </c>
      <c r="D1624" t="s">
        <v>19</v>
      </c>
      <c r="E1624" t="str">
        <f t="shared" si="2182"/>
        <v>tso.oepc</v>
      </c>
      <c r="F1624" t="s">
        <v>24</v>
      </c>
      <c r="G1624">
        <v>0.88888888888888895</v>
      </c>
      <c r="H1624">
        <v>0.09</v>
      </c>
      <c r="I1624" s="1">
        <v>0.08</v>
      </c>
      <c r="J1624" t="s">
        <v>8361</v>
      </c>
      <c r="K1624">
        <f t="shared" ref="K1624:K1687" si="2211">SUMIF(E1612:E1625,"rmo.opt",I1612:I1625)</f>
        <v>1.74</v>
      </c>
      <c r="L1624" t="s">
        <v>32</v>
      </c>
      <c r="M1624">
        <f t="shared" si="2209"/>
        <v>15.816091954022989</v>
      </c>
    </row>
    <row r="1625" spans="1:13">
      <c r="A1625" t="s">
        <v>1757</v>
      </c>
      <c r="B1625" t="s">
        <v>1740</v>
      </c>
      <c r="C1625" t="s">
        <v>58</v>
      </c>
      <c r="D1625" t="s">
        <v>21</v>
      </c>
      <c r="E1625" t="str">
        <f t="shared" si="2182"/>
        <v>tso.opt</v>
      </c>
      <c r="F1625" t="s">
        <v>24</v>
      </c>
      <c r="G1625">
        <v>0.88888888888888895</v>
      </c>
      <c r="H1625">
        <v>0.09</v>
      </c>
      <c r="I1625" s="1">
        <v>0.08</v>
      </c>
      <c r="J1625" t="s">
        <v>8362</v>
      </c>
      <c r="K1625">
        <f t="shared" ref="K1625:K1688" si="2212">SUMIF(E1612:E1625,"power.opt",I1612:I1625)</f>
        <v>2.2200000000000002</v>
      </c>
      <c r="L1625" t="s">
        <v>31</v>
      </c>
      <c r="M1625">
        <f t="shared" si="2209"/>
        <v>21.495495495495494</v>
      </c>
    </row>
    <row r="1626" spans="1:13">
      <c r="A1626" t="s">
        <v>1758</v>
      </c>
      <c r="B1626" t="s">
        <v>1759</v>
      </c>
      <c r="C1626" t="s">
        <v>15</v>
      </c>
      <c r="D1626" t="s">
        <v>16</v>
      </c>
      <c r="E1626" t="str">
        <f t="shared" si="2182"/>
        <v>power.full</v>
      </c>
      <c r="F1626" t="s">
        <v>17</v>
      </c>
      <c r="G1626">
        <v>892.6</v>
      </c>
      <c r="H1626">
        <v>0.15</v>
      </c>
      <c r="I1626" s="1">
        <v>133.88999999999999</v>
      </c>
      <c r="L1626" t="s">
        <v>8363</v>
      </c>
      <c r="M1626">
        <f t="shared" ref="M1626:M1689" si="2213">K1627/K1636</f>
        <v>667.08333333333337</v>
      </c>
    </row>
    <row r="1627" spans="1:13">
      <c r="A1627" t="s">
        <v>1760</v>
      </c>
      <c r="B1627" t="s">
        <v>1759</v>
      </c>
      <c r="C1627" t="s">
        <v>15</v>
      </c>
      <c r="D1627" t="s">
        <v>19</v>
      </c>
      <c r="E1627" t="str">
        <f t="shared" si="2182"/>
        <v>power.oepc</v>
      </c>
      <c r="F1627" t="s">
        <v>17</v>
      </c>
      <c r="G1627">
        <v>8.8000000000000007</v>
      </c>
      <c r="H1627">
        <v>0.15</v>
      </c>
      <c r="I1627" s="1">
        <v>1.32</v>
      </c>
      <c r="J1627" t="s">
        <v>8333</v>
      </c>
      <c r="K1627">
        <f t="shared" ref="K1627:K1690" si="2214">SUMIF(E1626:E1639,"tso.cav11",I1626:I1639)</f>
        <v>80.05</v>
      </c>
      <c r="L1627" t="s">
        <v>8364</v>
      </c>
      <c r="M1627">
        <f t="shared" ref="M1627:M1690" si="2215">K1628/K1632+K1629/K1633+K1630/K1634+K1631/K1635</f>
        <v>169.74248971373035</v>
      </c>
    </row>
    <row r="1628" spans="1:13">
      <c r="A1628" t="s">
        <v>1761</v>
      </c>
      <c r="B1628" t="s">
        <v>1759</v>
      </c>
      <c r="C1628" t="s">
        <v>15</v>
      </c>
      <c r="D1628" t="s">
        <v>21</v>
      </c>
      <c r="E1628" t="str">
        <f t="shared" si="2182"/>
        <v>power.opt</v>
      </c>
      <c r="F1628" t="s">
        <v>17</v>
      </c>
      <c r="G1628">
        <v>8.7333333333333307</v>
      </c>
      <c r="H1628">
        <v>0.15</v>
      </c>
      <c r="I1628" s="1">
        <v>1.31</v>
      </c>
      <c r="J1628" t="s">
        <v>8335</v>
      </c>
      <c r="K1628">
        <f t="shared" ref="K1628:K1691" si="2216">SUMIF(E1626:E1639,"tso.full",I1626:I1639)</f>
        <v>0.13</v>
      </c>
      <c r="L1628" t="s">
        <v>8365</v>
      </c>
      <c r="M1628">
        <f t="shared" ref="M1628:M1691" si="2217">K1628/K1636+K1629/K1637+K1630/K1638+K1631/K1639</f>
        <v>167.35894278913239</v>
      </c>
    </row>
    <row r="1629" spans="1:13">
      <c r="A1629" t="s">
        <v>1783</v>
      </c>
      <c r="B1629" t="s">
        <v>1759</v>
      </c>
      <c r="C1629" t="s">
        <v>23</v>
      </c>
      <c r="D1629" t="s">
        <v>16</v>
      </c>
      <c r="E1629" t="str">
        <f t="shared" si="2182"/>
        <v>pso.full</v>
      </c>
      <c r="F1629" t="s">
        <v>17</v>
      </c>
      <c r="G1629">
        <v>86.3333333333333</v>
      </c>
      <c r="H1629">
        <v>0.15</v>
      </c>
      <c r="I1629" s="1">
        <v>12.95</v>
      </c>
      <c r="J1629" t="s">
        <v>8336</v>
      </c>
      <c r="K1629">
        <f t="shared" ref="K1629:K1692" si="2218">SUMIF(E1626:E1639,"pso.full",I1626:I1639)</f>
        <v>12.95</v>
      </c>
      <c r="L1629" t="s">
        <v>8369</v>
      </c>
      <c r="M1629">
        <f t="shared" ref="M1629:M1692" si="2219">K1632/K1636+K1633/K1637+K1634/K1638+K1635/K1639</f>
        <v>4.0540917672166135</v>
      </c>
    </row>
    <row r="1630" spans="1:13">
      <c r="A1630" t="s">
        <v>1784</v>
      </c>
      <c r="B1630" t="s">
        <v>1759</v>
      </c>
      <c r="C1630" t="s">
        <v>23</v>
      </c>
      <c r="D1630" t="s">
        <v>19</v>
      </c>
      <c r="E1630" t="str">
        <f t="shared" si="2182"/>
        <v>pso.oepc</v>
      </c>
      <c r="F1630" t="s">
        <v>17</v>
      </c>
      <c r="G1630">
        <v>8.4666666666666703</v>
      </c>
      <c r="H1630">
        <v>0.15</v>
      </c>
      <c r="I1630" s="1">
        <v>1.27</v>
      </c>
      <c r="J1630" t="s">
        <v>8353</v>
      </c>
      <c r="K1630">
        <f t="shared" ref="K1630:K1693" si="2220">SUMIF(E1626:E1639,"rmo.full",I1626:I1639)</f>
        <v>70.25</v>
      </c>
    </row>
    <row r="1631" spans="1:13">
      <c r="A1631" t="s">
        <v>1785</v>
      </c>
      <c r="B1631" t="s">
        <v>1759</v>
      </c>
      <c r="C1631" t="s">
        <v>23</v>
      </c>
      <c r="D1631" t="s">
        <v>21</v>
      </c>
      <c r="E1631" t="str">
        <f t="shared" si="2182"/>
        <v>pso.opt</v>
      </c>
      <c r="F1631" t="s">
        <v>17</v>
      </c>
      <c r="G1631">
        <v>8.2666666666666693</v>
      </c>
      <c r="H1631">
        <v>0.15</v>
      </c>
      <c r="I1631" s="1">
        <v>1.24</v>
      </c>
      <c r="J1631" t="s">
        <v>8354</v>
      </c>
      <c r="K1631">
        <f t="shared" ref="K1631:K1694" si="2221">SUMIF(E1626:E1639,"power.full",I1626:I1639)</f>
        <v>133.88999999999999</v>
      </c>
      <c r="L1631" t="s">
        <v>26</v>
      </c>
      <c r="M1631">
        <f t="shared" ref="M1631:M1694" si="2222">K1628/K1632</f>
        <v>1</v>
      </c>
    </row>
    <row r="1632" spans="1:13">
      <c r="A1632" t="s">
        <v>1786</v>
      </c>
      <c r="B1632" t="s">
        <v>1759</v>
      </c>
      <c r="C1632" t="s">
        <v>51</v>
      </c>
      <c r="D1632" t="s">
        <v>16</v>
      </c>
      <c r="E1632" t="str">
        <f t="shared" si="2182"/>
        <v>rmo.full</v>
      </c>
      <c r="F1632" t="s">
        <v>17</v>
      </c>
      <c r="G1632">
        <v>468.33333333333297</v>
      </c>
      <c r="H1632">
        <v>0.15</v>
      </c>
      <c r="I1632" s="1">
        <v>70.25</v>
      </c>
      <c r="J1632" t="s">
        <v>8355</v>
      </c>
      <c r="K1632">
        <f t="shared" ref="K1632:K1695" si="2223">SUMIF(E1626:E1639,"tso.oepc",I1626:I1639)</f>
        <v>0.13</v>
      </c>
      <c r="L1632" t="s">
        <v>27</v>
      </c>
      <c r="M1632">
        <f t="shared" si="2222"/>
        <v>10.196850393700787</v>
      </c>
    </row>
    <row r="1633" spans="1:13">
      <c r="A1633" t="s">
        <v>1787</v>
      </c>
      <c r="B1633" t="s">
        <v>1759</v>
      </c>
      <c r="C1633" t="s">
        <v>51</v>
      </c>
      <c r="D1633" t="s">
        <v>19</v>
      </c>
      <c r="E1633" t="str">
        <f t="shared" si="2182"/>
        <v>rmo.oepc</v>
      </c>
      <c r="F1633" t="s">
        <v>17</v>
      </c>
      <c r="G1633">
        <v>8.1999999999999993</v>
      </c>
      <c r="H1633">
        <v>0.15</v>
      </c>
      <c r="I1633" s="1">
        <v>1.23</v>
      </c>
      <c r="J1633" t="s">
        <v>8356</v>
      </c>
      <c r="K1633">
        <f t="shared" ref="K1633:K1696" si="2224">SUMIF(E1626:E1639,"pso.oepc",I1626:I1639)</f>
        <v>1.27</v>
      </c>
      <c r="L1633" t="s">
        <v>28</v>
      </c>
      <c r="M1633">
        <f t="shared" si="2222"/>
        <v>57.113821138211385</v>
      </c>
    </row>
    <row r="1634" spans="1:13">
      <c r="A1634" t="s">
        <v>1788</v>
      </c>
      <c r="B1634" t="s">
        <v>1759</v>
      </c>
      <c r="C1634" t="s">
        <v>51</v>
      </c>
      <c r="D1634" t="s">
        <v>21</v>
      </c>
      <c r="E1634" t="str">
        <f t="shared" si="2182"/>
        <v>rmo.opt</v>
      </c>
      <c r="F1634" t="s">
        <v>17</v>
      </c>
      <c r="G1634">
        <v>8.7333333333333307</v>
      </c>
      <c r="H1634">
        <v>0.15</v>
      </c>
      <c r="I1634" s="1">
        <v>1.31</v>
      </c>
      <c r="J1634" t="s">
        <v>8357</v>
      </c>
      <c r="K1634">
        <f t="shared" ref="K1634:K1697" si="2225">SUMIF(E1626:E1639,"rmo.oepc",I1626:I1639)</f>
        <v>1.23</v>
      </c>
      <c r="L1634" t="s">
        <v>29</v>
      </c>
      <c r="M1634">
        <f t="shared" si="2222"/>
        <v>101.43181818181817</v>
      </c>
    </row>
    <row r="1635" spans="1:13">
      <c r="A1635" t="s">
        <v>1789</v>
      </c>
      <c r="B1635" t="s">
        <v>1759</v>
      </c>
      <c r="C1635" t="s">
        <v>55</v>
      </c>
      <c r="D1635" t="s">
        <v>56</v>
      </c>
      <c r="E1635" t="str">
        <f t="shared" si="2182"/>
        <v>sc.none</v>
      </c>
      <c r="F1635" t="s">
        <v>24</v>
      </c>
      <c r="I1635" s="1">
        <v>0.15</v>
      </c>
      <c r="J1635" t="s">
        <v>8358</v>
      </c>
      <c r="K1635">
        <f t="shared" ref="K1635:K1698" si="2226">SUMIF(E1626:E1639,"power.oepc",I1626:I1639)</f>
        <v>1.32</v>
      </c>
    </row>
    <row r="1636" spans="1:13">
      <c r="A1636" t="s">
        <v>1790</v>
      </c>
      <c r="B1636" t="s">
        <v>1759</v>
      </c>
      <c r="C1636" t="s">
        <v>58</v>
      </c>
      <c r="D1636" t="s">
        <v>59</v>
      </c>
      <c r="E1636" t="str">
        <f t="shared" si="2182"/>
        <v>tso.cav11</v>
      </c>
      <c r="F1636" t="s">
        <v>17</v>
      </c>
      <c r="G1636">
        <v>533.66666666666697</v>
      </c>
      <c r="H1636">
        <v>0.15</v>
      </c>
      <c r="I1636" s="1">
        <v>80.05</v>
      </c>
      <c r="J1636" t="s">
        <v>8359</v>
      </c>
      <c r="K1636">
        <f t="shared" ref="K1636:K1699" si="2227">SUMIF(E1626:E1639,"tso.opt",I1626:I1639)</f>
        <v>0.12</v>
      </c>
      <c r="L1636" t="s">
        <v>30</v>
      </c>
      <c r="M1636">
        <f t="shared" ref="M1636:M1699" si="2228">K1628/K1636</f>
        <v>1.0833333333333335</v>
      </c>
    </row>
    <row r="1637" spans="1:13">
      <c r="A1637" t="s">
        <v>1812</v>
      </c>
      <c r="B1637" t="s">
        <v>1759</v>
      </c>
      <c r="C1637" t="s">
        <v>58</v>
      </c>
      <c r="D1637" t="s">
        <v>16</v>
      </c>
      <c r="E1637" t="str">
        <f t="shared" si="2182"/>
        <v>tso.full</v>
      </c>
      <c r="F1637" t="s">
        <v>24</v>
      </c>
      <c r="G1637">
        <v>0.86666666666666703</v>
      </c>
      <c r="H1637">
        <v>0.15</v>
      </c>
      <c r="I1637" s="1">
        <v>0.13</v>
      </c>
      <c r="J1637" t="s">
        <v>8360</v>
      </c>
      <c r="K1637">
        <f t="shared" ref="K1637:K1700" si="2229">SUMIF(E1626:E1639,"pso.opt",I1626:I1639)</f>
        <v>1.24</v>
      </c>
      <c r="L1637" t="s">
        <v>33</v>
      </c>
      <c r="M1637">
        <f t="shared" si="2228"/>
        <v>10.443548387096774</v>
      </c>
    </row>
    <row r="1638" spans="1:13">
      <c r="A1638" t="s">
        <v>1813</v>
      </c>
      <c r="B1638" t="s">
        <v>1759</v>
      </c>
      <c r="C1638" t="s">
        <v>58</v>
      </c>
      <c r="D1638" t="s">
        <v>19</v>
      </c>
      <c r="E1638" t="str">
        <f t="shared" si="2182"/>
        <v>tso.oepc</v>
      </c>
      <c r="F1638" t="s">
        <v>24</v>
      </c>
      <c r="G1638">
        <v>0.86666666666666703</v>
      </c>
      <c r="H1638">
        <v>0.15</v>
      </c>
      <c r="I1638" s="1">
        <v>0.13</v>
      </c>
      <c r="J1638" t="s">
        <v>8361</v>
      </c>
      <c r="K1638">
        <f t="shared" ref="K1638:K1701" si="2230">SUMIF(E1626:E1639,"rmo.opt",I1626:I1639)</f>
        <v>1.31</v>
      </c>
      <c r="L1638" t="s">
        <v>32</v>
      </c>
      <c r="M1638">
        <f t="shared" si="2228"/>
        <v>53.625954198473281</v>
      </c>
    </row>
    <row r="1639" spans="1:13">
      <c r="A1639" t="s">
        <v>1776</v>
      </c>
      <c r="B1639" t="s">
        <v>1759</v>
      </c>
      <c r="C1639" t="s">
        <v>58</v>
      </c>
      <c r="D1639" t="s">
        <v>21</v>
      </c>
      <c r="E1639" t="str">
        <f t="shared" si="2182"/>
        <v>tso.opt</v>
      </c>
      <c r="F1639" t="s">
        <v>24</v>
      </c>
      <c r="G1639">
        <v>0.8</v>
      </c>
      <c r="H1639">
        <v>0.15</v>
      </c>
      <c r="I1639" s="1">
        <v>0.12</v>
      </c>
      <c r="J1639" t="s">
        <v>8362</v>
      </c>
      <c r="K1639">
        <f t="shared" ref="K1639:K1702" si="2231">SUMIF(E1626:E1639,"power.opt",I1626:I1639)</f>
        <v>1.31</v>
      </c>
      <c r="L1639" t="s">
        <v>31</v>
      </c>
      <c r="M1639">
        <f t="shared" si="2228"/>
        <v>102.20610687022899</v>
      </c>
    </row>
    <row r="1640" spans="1:13">
      <c r="A1640" t="s">
        <v>1777</v>
      </c>
      <c r="B1640" t="s">
        <v>1778</v>
      </c>
      <c r="C1640" t="s">
        <v>15</v>
      </c>
      <c r="D1640" t="s">
        <v>16</v>
      </c>
      <c r="E1640" t="str">
        <f t="shared" si="2182"/>
        <v>power.full</v>
      </c>
      <c r="F1640" t="s">
        <v>17</v>
      </c>
      <c r="G1640">
        <v>1234.5333333333299</v>
      </c>
      <c r="H1640">
        <v>0.15</v>
      </c>
      <c r="I1640" s="1">
        <v>185.18</v>
      </c>
      <c r="L1640" t="s">
        <v>8363</v>
      </c>
      <c r="M1640">
        <f t="shared" ref="M1640:M1703" si="2232">K1641/K1650</f>
        <v>452.27272727272725</v>
      </c>
    </row>
    <row r="1641" spans="1:13">
      <c r="A1641" t="s">
        <v>1779</v>
      </c>
      <c r="B1641" t="s">
        <v>1778</v>
      </c>
      <c r="C1641" t="s">
        <v>15</v>
      </c>
      <c r="D1641" t="s">
        <v>19</v>
      </c>
      <c r="E1641" t="str">
        <f t="shared" si="2182"/>
        <v>power.oepc</v>
      </c>
      <c r="F1641" t="s">
        <v>17</v>
      </c>
      <c r="G1641">
        <v>5.3333333333333304</v>
      </c>
      <c r="H1641">
        <v>0.15</v>
      </c>
      <c r="I1641" s="1">
        <v>0.8</v>
      </c>
      <c r="J1641" t="s">
        <v>8333</v>
      </c>
      <c r="K1641">
        <f t="shared" ref="K1641:K1704" si="2233">SUMIF(E1640:E1653,"tso.cav11",I1640:I1653)</f>
        <v>49.75</v>
      </c>
      <c r="L1641" t="s">
        <v>8364</v>
      </c>
      <c r="M1641">
        <f t="shared" ref="M1641:M1704" si="2234">K1642/K1646+K1643/K1647+K1644/K1648+K1645/K1649</f>
        <v>243.36328732652126</v>
      </c>
    </row>
    <row r="1642" spans="1:13">
      <c r="A1642" t="s">
        <v>1780</v>
      </c>
      <c r="B1642" t="s">
        <v>1778</v>
      </c>
      <c r="C1642" t="s">
        <v>15</v>
      </c>
      <c r="D1642" t="s">
        <v>21</v>
      </c>
      <c r="E1642" t="str">
        <f t="shared" si="2182"/>
        <v>power.opt</v>
      </c>
      <c r="F1642" t="s">
        <v>17</v>
      </c>
      <c r="G1642">
        <v>9.1333333333333293</v>
      </c>
      <c r="H1642">
        <v>0.15</v>
      </c>
      <c r="I1642" s="1">
        <v>1.37</v>
      </c>
      <c r="J1642" t="s">
        <v>8335</v>
      </c>
      <c r="K1642">
        <f t="shared" ref="K1642:K1705" si="2235">SUMIF(E1640:E1653,"tso.full",I1640:I1653)</f>
        <v>0.12</v>
      </c>
      <c r="L1642" t="s">
        <v>8365</v>
      </c>
      <c r="M1642">
        <f t="shared" ref="M1642:M1705" si="2236">K1642/K1650+K1643/K1651+K1644/K1652+K1645/K1653</f>
        <v>139.92410887891765</v>
      </c>
    </row>
    <row r="1643" spans="1:13">
      <c r="A1643" t="s">
        <v>1781</v>
      </c>
      <c r="B1643" t="s">
        <v>1778</v>
      </c>
      <c r="C1643" t="s">
        <v>23</v>
      </c>
      <c r="D1643" t="s">
        <v>16</v>
      </c>
      <c r="E1643" t="str">
        <f t="shared" si="2182"/>
        <v>pso.full</v>
      </c>
      <c r="F1643" t="s">
        <v>17</v>
      </c>
      <c r="G1643">
        <v>11.133333333333301</v>
      </c>
      <c r="H1643">
        <v>0.15</v>
      </c>
      <c r="I1643" s="1">
        <v>1.67</v>
      </c>
      <c r="J1643" t="s">
        <v>8336</v>
      </c>
      <c r="K1643">
        <f t="shared" ref="K1643:K1706" si="2237">SUMIF(E1640:E1653,"pso.full",I1640:I1653)</f>
        <v>1.67</v>
      </c>
      <c r="L1643" t="s">
        <v>8369</v>
      </c>
      <c r="M1643">
        <f t="shared" ref="M1643:M1706" si="2238">K1646/K1650+K1647/K1651+K1648/K1652+K1649/K1653</f>
        <v>2.9127842643622222</v>
      </c>
    </row>
    <row r="1644" spans="1:13">
      <c r="A1644" t="s">
        <v>1782</v>
      </c>
      <c r="B1644" t="s">
        <v>1778</v>
      </c>
      <c r="C1644" t="s">
        <v>23</v>
      </c>
      <c r="D1644" t="s">
        <v>19</v>
      </c>
      <c r="E1644" t="str">
        <f t="shared" si="2182"/>
        <v>pso.oepc</v>
      </c>
      <c r="F1644" t="s">
        <v>17</v>
      </c>
      <c r="G1644">
        <v>10.533333333333299</v>
      </c>
      <c r="H1644">
        <v>0.15</v>
      </c>
      <c r="I1644" s="1">
        <v>1.58</v>
      </c>
      <c r="J1644" t="s">
        <v>8353</v>
      </c>
      <c r="K1644">
        <f t="shared" ref="K1644:K1707" si="2239">SUMIF(E1640:E1653,"rmo.full",I1640:I1653)</f>
        <v>8.16</v>
      </c>
    </row>
    <row r="1645" spans="1:13">
      <c r="A1645" t="s">
        <v>1804</v>
      </c>
      <c r="B1645" t="s">
        <v>1778</v>
      </c>
      <c r="C1645" t="s">
        <v>23</v>
      </c>
      <c r="D1645" t="s">
        <v>21</v>
      </c>
      <c r="E1645" t="str">
        <f t="shared" si="2182"/>
        <v>pso.opt</v>
      </c>
      <c r="F1645" t="s">
        <v>17</v>
      </c>
      <c r="G1645">
        <v>10.866666666666699</v>
      </c>
      <c r="H1645">
        <v>0.15</v>
      </c>
      <c r="I1645" s="1">
        <v>1.63</v>
      </c>
      <c r="J1645" t="s">
        <v>8354</v>
      </c>
      <c r="K1645">
        <f t="shared" ref="K1645:K1708" si="2240">SUMIF(E1640:E1653,"power.full",I1640:I1653)</f>
        <v>185.18</v>
      </c>
      <c r="L1645" t="s">
        <v>26</v>
      </c>
      <c r="M1645">
        <f t="shared" ref="M1645:M1708" si="2241">K1642/K1646</f>
        <v>1</v>
      </c>
    </row>
    <row r="1646" spans="1:13">
      <c r="A1646" t="s">
        <v>1805</v>
      </c>
      <c r="B1646" t="s">
        <v>1778</v>
      </c>
      <c r="C1646" t="s">
        <v>51</v>
      </c>
      <c r="D1646" t="s">
        <v>16</v>
      </c>
      <c r="E1646" t="str">
        <f t="shared" si="2182"/>
        <v>rmo.full</v>
      </c>
      <c r="F1646" t="s">
        <v>17</v>
      </c>
      <c r="G1646">
        <v>54.4</v>
      </c>
      <c r="H1646">
        <v>0.15</v>
      </c>
      <c r="I1646" s="1">
        <v>8.16</v>
      </c>
      <c r="J1646" t="s">
        <v>8355</v>
      </c>
      <c r="K1646">
        <f t="shared" ref="K1646:K1709" si="2242">SUMIF(E1640:E1653,"tso.oepc",I1640:I1653)</f>
        <v>0.12</v>
      </c>
      <c r="L1646" t="s">
        <v>27</v>
      </c>
      <c r="M1646">
        <f t="shared" si="2241"/>
        <v>1.0569620253164556</v>
      </c>
    </row>
    <row r="1647" spans="1:13">
      <c r="A1647" t="s">
        <v>1806</v>
      </c>
      <c r="B1647" t="s">
        <v>1778</v>
      </c>
      <c r="C1647" t="s">
        <v>51</v>
      </c>
      <c r="D1647" t="s">
        <v>19</v>
      </c>
      <c r="E1647" t="str">
        <f t="shared" si="2182"/>
        <v>rmo.oepc</v>
      </c>
      <c r="F1647" t="s">
        <v>17</v>
      </c>
      <c r="G1647">
        <v>5.5333333333333297</v>
      </c>
      <c r="H1647">
        <v>0.15</v>
      </c>
      <c r="I1647" s="1">
        <v>0.83</v>
      </c>
      <c r="J1647" t="s">
        <v>8356</v>
      </c>
      <c r="K1647">
        <f t="shared" ref="K1647:K1710" si="2243">SUMIF(E1640:E1653,"pso.oepc",I1640:I1653)</f>
        <v>1.58</v>
      </c>
      <c r="L1647" t="s">
        <v>28</v>
      </c>
      <c r="M1647">
        <f t="shared" si="2241"/>
        <v>9.8313253012048207</v>
      </c>
    </row>
    <row r="1648" spans="1:13">
      <c r="A1648" t="s">
        <v>1807</v>
      </c>
      <c r="B1648" t="s">
        <v>1778</v>
      </c>
      <c r="C1648" t="s">
        <v>51</v>
      </c>
      <c r="D1648" t="s">
        <v>21</v>
      </c>
      <c r="E1648" t="str">
        <f t="shared" si="2182"/>
        <v>rmo.opt</v>
      </c>
      <c r="F1648" t="s">
        <v>17</v>
      </c>
      <c r="G1648">
        <v>20.6</v>
      </c>
      <c r="H1648">
        <v>0.15</v>
      </c>
      <c r="I1648" s="1">
        <v>3.09</v>
      </c>
      <c r="J1648" t="s">
        <v>8357</v>
      </c>
      <c r="K1648">
        <f t="shared" ref="K1648:K1711" si="2244">SUMIF(E1640:E1653,"rmo.oepc",I1640:I1653)</f>
        <v>0.83</v>
      </c>
      <c r="L1648" t="s">
        <v>29</v>
      </c>
      <c r="M1648">
        <f t="shared" si="2241"/>
        <v>231.47499999999999</v>
      </c>
    </row>
    <row r="1649" spans="1:13">
      <c r="A1649" t="s">
        <v>1808</v>
      </c>
      <c r="B1649" t="s">
        <v>1778</v>
      </c>
      <c r="C1649" t="s">
        <v>55</v>
      </c>
      <c r="D1649" t="s">
        <v>56</v>
      </c>
      <c r="E1649" t="str">
        <f t="shared" si="2182"/>
        <v>sc.none</v>
      </c>
      <c r="F1649" t="s">
        <v>24</v>
      </c>
      <c r="I1649" s="1">
        <v>0.15</v>
      </c>
      <c r="J1649" t="s">
        <v>8358</v>
      </c>
      <c r="K1649">
        <f t="shared" ref="K1649:K1712" si="2245">SUMIF(E1640:E1653,"power.oepc",I1640:I1653)</f>
        <v>0.8</v>
      </c>
    </row>
    <row r="1650" spans="1:13">
      <c r="A1650" t="s">
        <v>1809</v>
      </c>
      <c r="B1650" t="s">
        <v>1778</v>
      </c>
      <c r="C1650" t="s">
        <v>58</v>
      </c>
      <c r="D1650" t="s">
        <v>59</v>
      </c>
      <c r="E1650" t="str">
        <f t="shared" si="2182"/>
        <v>tso.cav11</v>
      </c>
      <c r="F1650" t="s">
        <v>17</v>
      </c>
      <c r="G1650">
        <v>331.66666666666703</v>
      </c>
      <c r="H1650">
        <v>0.15</v>
      </c>
      <c r="I1650" s="1">
        <v>49.75</v>
      </c>
      <c r="J1650" t="s">
        <v>8359</v>
      </c>
      <c r="K1650">
        <f t="shared" ref="K1650:K1713" si="2246">SUMIF(E1640:E1653,"tso.opt",I1640:I1653)</f>
        <v>0.11</v>
      </c>
      <c r="L1650" t="s">
        <v>30</v>
      </c>
      <c r="M1650">
        <f t="shared" ref="M1650:M1713" si="2247">K1642/K1650</f>
        <v>1.0909090909090908</v>
      </c>
    </row>
    <row r="1651" spans="1:13">
      <c r="A1651" t="s">
        <v>1810</v>
      </c>
      <c r="B1651" t="s">
        <v>1778</v>
      </c>
      <c r="C1651" t="s">
        <v>58</v>
      </c>
      <c r="D1651" t="s">
        <v>16</v>
      </c>
      <c r="E1651" t="str">
        <f t="shared" si="2182"/>
        <v>tso.full</v>
      </c>
      <c r="F1651" t="s">
        <v>24</v>
      </c>
      <c r="G1651">
        <v>0.8</v>
      </c>
      <c r="H1651">
        <v>0.15</v>
      </c>
      <c r="I1651" s="1">
        <v>0.12</v>
      </c>
      <c r="J1651" t="s">
        <v>8360</v>
      </c>
      <c r="K1651">
        <f t="shared" ref="K1651:K1714" si="2248">SUMIF(E1640:E1653,"pso.opt",I1640:I1653)</f>
        <v>1.63</v>
      </c>
      <c r="L1651" t="s">
        <v>33</v>
      </c>
      <c r="M1651">
        <f t="shared" si="2247"/>
        <v>1.0245398773006136</v>
      </c>
    </row>
    <row r="1652" spans="1:13">
      <c r="A1652" t="s">
        <v>1811</v>
      </c>
      <c r="B1652" t="s">
        <v>1778</v>
      </c>
      <c r="C1652" t="s">
        <v>58</v>
      </c>
      <c r="D1652" t="s">
        <v>19</v>
      </c>
      <c r="E1652" t="str">
        <f t="shared" si="2182"/>
        <v>tso.oepc</v>
      </c>
      <c r="F1652" t="s">
        <v>24</v>
      </c>
      <c r="G1652">
        <v>0.8</v>
      </c>
      <c r="H1652">
        <v>0.15</v>
      </c>
      <c r="I1652" s="1">
        <v>0.12</v>
      </c>
      <c r="J1652" t="s">
        <v>8361</v>
      </c>
      <c r="K1652">
        <f t="shared" ref="K1652:K1715" si="2249">SUMIF(E1640:E1653,"rmo.opt",I1640:I1653)</f>
        <v>3.09</v>
      </c>
      <c r="L1652" t="s">
        <v>32</v>
      </c>
      <c r="M1652">
        <f t="shared" si="2247"/>
        <v>2.6407766990291264</v>
      </c>
    </row>
    <row r="1653" spans="1:13">
      <c r="A1653" t="s">
        <v>1795</v>
      </c>
      <c r="B1653" t="s">
        <v>1778</v>
      </c>
      <c r="C1653" t="s">
        <v>58</v>
      </c>
      <c r="D1653" t="s">
        <v>21</v>
      </c>
      <c r="E1653" t="str">
        <f t="shared" si="2182"/>
        <v>tso.opt</v>
      </c>
      <c r="F1653" t="s">
        <v>24</v>
      </c>
      <c r="G1653">
        <v>0.73333333333333295</v>
      </c>
      <c r="H1653">
        <v>0.15</v>
      </c>
      <c r="I1653" s="1">
        <v>0.11</v>
      </c>
      <c r="J1653" t="s">
        <v>8362</v>
      </c>
      <c r="K1653">
        <f t="shared" ref="K1653:K1716" si="2250">SUMIF(E1640:E1653,"power.opt",I1640:I1653)</f>
        <v>1.37</v>
      </c>
      <c r="L1653" t="s">
        <v>31</v>
      </c>
      <c r="M1653">
        <f t="shared" si="2247"/>
        <v>135.16788321167883</v>
      </c>
    </row>
    <row r="1654" spans="1:13">
      <c r="A1654" t="s">
        <v>1796</v>
      </c>
      <c r="B1654" t="s">
        <v>1797</v>
      </c>
      <c r="C1654" t="s">
        <v>15</v>
      </c>
      <c r="D1654" t="s">
        <v>16</v>
      </c>
      <c r="E1654" t="str">
        <f t="shared" si="2182"/>
        <v>power.full</v>
      </c>
      <c r="F1654" t="s">
        <v>17</v>
      </c>
      <c r="G1654">
        <v>191.875</v>
      </c>
      <c r="H1654">
        <v>0.08</v>
      </c>
      <c r="I1654" s="1">
        <v>15.35</v>
      </c>
      <c r="L1654" t="s">
        <v>8363</v>
      </c>
      <c r="M1654">
        <f t="shared" ref="M1654:M1717" si="2251">K1655/K1664</f>
        <v>10.531914893617021</v>
      </c>
    </row>
    <row r="1655" spans="1:13">
      <c r="A1655" t="s">
        <v>1798</v>
      </c>
      <c r="B1655" t="s">
        <v>1797</v>
      </c>
      <c r="C1655" t="s">
        <v>15</v>
      </c>
      <c r="D1655" t="s">
        <v>19</v>
      </c>
      <c r="E1655" t="str">
        <f t="shared" si="2182"/>
        <v>power.oepc</v>
      </c>
      <c r="F1655" t="s">
        <v>17</v>
      </c>
      <c r="G1655">
        <v>21.5</v>
      </c>
      <c r="H1655">
        <v>0.08</v>
      </c>
      <c r="I1655" s="1">
        <v>1.72</v>
      </c>
      <c r="J1655" t="s">
        <v>8333</v>
      </c>
      <c r="K1655">
        <f t="shared" ref="K1655:K1718" si="2252">SUMIF(E1654:E1667,"tso.cav11",I1654:I1667)</f>
        <v>14.85</v>
      </c>
      <c r="L1655" t="s">
        <v>8364</v>
      </c>
      <c r="M1655">
        <f t="shared" ref="M1655:M1718" si="2253">K1656/K1660+K1657/K1661+K1658/K1662+K1659/K1663</f>
        <v>33.386474881707443</v>
      </c>
    </row>
    <row r="1656" spans="1:13">
      <c r="A1656" t="s">
        <v>1799</v>
      </c>
      <c r="B1656" t="s">
        <v>1797</v>
      </c>
      <c r="C1656" t="s">
        <v>15</v>
      </c>
      <c r="D1656" t="s">
        <v>21</v>
      </c>
      <c r="E1656" t="str">
        <f t="shared" si="2182"/>
        <v>power.opt</v>
      </c>
      <c r="F1656" t="s">
        <v>17</v>
      </c>
      <c r="G1656">
        <v>15.875</v>
      </c>
      <c r="H1656">
        <v>0.08</v>
      </c>
      <c r="I1656" s="1">
        <v>1.27</v>
      </c>
      <c r="J1656" t="s">
        <v>8335</v>
      </c>
      <c r="K1656">
        <f t="shared" ref="K1656:K1719" si="2254">SUMIF(E1654:E1667,"tso.full",I1654:I1667)</f>
        <v>15.21</v>
      </c>
      <c r="L1656" t="s">
        <v>8365</v>
      </c>
      <c r="M1656">
        <f t="shared" ref="M1656:M1719" si="2255">K1656/K1664+K1657/K1665+K1658/K1666+K1659/K1667</f>
        <v>46.123717085437981</v>
      </c>
    </row>
    <row r="1657" spans="1:13">
      <c r="A1657" t="s">
        <v>1800</v>
      </c>
      <c r="B1657" t="s">
        <v>1797</v>
      </c>
      <c r="C1657" t="s">
        <v>23</v>
      </c>
      <c r="D1657" t="s">
        <v>16</v>
      </c>
      <c r="E1657" t="str">
        <f t="shared" si="2182"/>
        <v>pso.full</v>
      </c>
      <c r="F1657" t="s">
        <v>17</v>
      </c>
      <c r="G1657">
        <v>199.625</v>
      </c>
      <c r="H1657">
        <v>0.08</v>
      </c>
      <c r="I1657" s="1">
        <v>15.97</v>
      </c>
      <c r="J1657" t="s">
        <v>8336</v>
      </c>
      <c r="K1657">
        <f t="shared" ref="K1657:K1720" si="2256">SUMIF(E1654:E1667,"pso.full",I1654:I1667)</f>
        <v>15.97</v>
      </c>
      <c r="L1657" t="s">
        <v>8369</v>
      </c>
      <c r="M1657">
        <f t="shared" ref="M1657:M1720" si="2257">K1660/K1664+K1661/K1665+K1662/K1666+K1663/K1667</f>
        <v>5.535730008927584</v>
      </c>
    </row>
    <row r="1658" spans="1:13">
      <c r="A1658" t="s">
        <v>1801</v>
      </c>
      <c r="B1658" t="s">
        <v>1797</v>
      </c>
      <c r="C1658" t="s">
        <v>23</v>
      </c>
      <c r="D1658" t="s">
        <v>19</v>
      </c>
      <c r="E1658" t="str">
        <f t="shared" si="2182"/>
        <v>pso.oepc</v>
      </c>
      <c r="F1658" t="s">
        <v>17</v>
      </c>
      <c r="G1658">
        <v>21</v>
      </c>
      <c r="H1658">
        <v>0.08</v>
      </c>
      <c r="I1658" s="1">
        <v>1.68</v>
      </c>
      <c r="J1658" t="s">
        <v>8353</v>
      </c>
      <c r="K1658">
        <f t="shared" ref="K1658:K1721" si="2258">SUMIF(E1654:E1667,"rmo.full",I1654:I1667)</f>
        <v>12.73</v>
      </c>
    </row>
    <row r="1659" spans="1:13">
      <c r="A1659" t="s">
        <v>1802</v>
      </c>
      <c r="B1659" t="s">
        <v>1797</v>
      </c>
      <c r="C1659" t="s">
        <v>23</v>
      </c>
      <c r="D1659" t="s">
        <v>21</v>
      </c>
      <c r="E1659" t="str">
        <f t="shared" si="2182"/>
        <v>pso.opt</v>
      </c>
      <c r="F1659" t="s">
        <v>17</v>
      </c>
      <c r="G1659">
        <v>15.375</v>
      </c>
      <c r="H1659">
        <v>0.08</v>
      </c>
      <c r="I1659" s="1">
        <v>1.23</v>
      </c>
      <c r="J1659" t="s">
        <v>8354</v>
      </c>
      <c r="K1659">
        <f t="shared" ref="K1659:K1722" si="2259">SUMIF(E1654:E1667,"power.full",I1654:I1667)</f>
        <v>15.35</v>
      </c>
      <c r="L1659" t="s">
        <v>26</v>
      </c>
      <c r="M1659">
        <f t="shared" ref="M1659:M1722" si="2260">K1656/K1660</f>
        <v>7.6818181818181825</v>
      </c>
    </row>
    <row r="1660" spans="1:13">
      <c r="A1660" t="s">
        <v>1803</v>
      </c>
      <c r="B1660" t="s">
        <v>1797</v>
      </c>
      <c r="C1660" t="s">
        <v>51</v>
      </c>
      <c r="D1660" t="s">
        <v>16</v>
      </c>
      <c r="E1660" t="str">
        <f t="shared" si="2182"/>
        <v>rmo.full</v>
      </c>
      <c r="F1660" t="s">
        <v>17</v>
      </c>
      <c r="G1660">
        <v>159.125</v>
      </c>
      <c r="H1660">
        <v>0.08</v>
      </c>
      <c r="I1660" s="1">
        <v>12.73</v>
      </c>
      <c r="J1660" t="s">
        <v>8355</v>
      </c>
      <c r="K1660">
        <f t="shared" ref="K1660:K1723" si="2261">SUMIF(E1654:E1667,"tso.oepc",I1654:I1667)</f>
        <v>1.98</v>
      </c>
      <c r="L1660" t="s">
        <v>27</v>
      </c>
      <c r="M1660">
        <f t="shared" si="2260"/>
        <v>9.5059523809523814</v>
      </c>
    </row>
    <row r="1661" spans="1:13">
      <c r="A1661" t="s">
        <v>1824</v>
      </c>
      <c r="B1661" t="s">
        <v>1797</v>
      </c>
      <c r="C1661" t="s">
        <v>51</v>
      </c>
      <c r="D1661" t="s">
        <v>19</v>
      </c>
      <c r="E1661" t="str">
        <f t="shared" si="2182"/>
        <v>rmo.oepc</v>
      </c>
      <c r="F1661" t="s">
        <v>17</v>
      </c>
      <c r="G1661">
        <v>21.875</v>
      </c>
      <c r="H1661">
        <v>0.08</v>
      </c>
      <c r="I1661" s="1">
        <v>1.75</v>
      </c>
      <c r="J1661" t="s">
        <v>8356</v>
      </c>
      <c r="K1661">
        <f t="shared" ref="K1661:K1724" si="2262">SUMIF(E1654:E1667,"pso.oepc",I1654:I1667)</f>
        <v>1.68</v>
      </c>
      <c r="L1661" t="s">
        <v>28</v>
      </c>
      <c r="M1661">
        <f t="shared" si="2260"/>
        <v>7.2742857142857149</v>
      </c>
    </row>
    <row r="1662" spans="1:13">
      <c r="A1662" t="s">
        <v>1825</v>
      </c>
      <c r="B1662" t="s">
        <v>1797</v>
      </c>
      <c r="C1662" t="s">
        <v>51</v>
      </c>
      <c r="D1662" t="s">
        <v>21</v>
      </c>
      <c r="E1662" t="str">
        <f t="shared" si="2182"/>
        <v>rmo.opt</v>
      </c>
      <c r="F1662" t="s">
        <v>17</v>
      </c>
      <c r="G1662">
        <v>15.5</v>
      </c>
      <c r="H1662">
        <v>0.08</v>
      </c>
      <c r="I1662" s="1">
        <v>1.24</v>
      </c>
      <c r="J1662" t="s">
        <v>8357</v>
      </c>
      <c r="K1662">
        <f t="shared" ref="K1662:K1725" si="2263">SUMIF(E1654:E1667,"rmo.oepc",I1654:I1667)</f>
        <v>1.75</v>
      </c>
      <c r="L1662" t="s">
        <v>29</v>
      </c>
      <c r="M1662">
        <f t="shared" si="2260"/>
        <v>8.9244186046511622</v>
      </c>
    </row>
    <row r="1663" spans="1:13">
      <c r="A1663" t="s">
        <v>1826</v>
      </c>
      <c r="B1663" t="s">
        <v>1797</v>
      </c>
      <c r="C1663" t="s">
        <v>55</v>
      </c>
      <c r="D1663" t="s">
        <v>56</v>
      </c>
      <c r="E1663" t="str">
        <f t="shared" si="2182"/>
        <v>sc.none</v>
      </c>
      <c r="F1663" t="s">
        <v>24</v>
      </c>
      <c r="I1663" s="1">
        <v>0.08</v>
      </c>
      <c r="J1663" t="s">
        <v>8358</v>
      </c>
      <c r="K1663">
        <f t="shared" ref="K1663:K1726" si="2264">SUMIF(E1654:E1667,"power.oepc",I1654:I1667)</f>
        <v>1.72</v>
      </c>
    </row>
    <row r="1664" spans="1:13">
      <c r="A1664" t="s">
        <v>1827</v>
      </c>
      <c r="B1664" t="s">
        <v>1797</v>
      </c>
      <c r="C1664" t="s">
        <v>58</v>
      </c>
      <c r="D1664" t="s">
        <v>59</v>
      </c>
      <c r="E1664" t="str">
        <f t="shared" si="2182"/>
        <v>tso.cav11</v>
      </c>
      <c r="F1664" t="s">
        <v>17</v>
      </c>
      <c r="G1664">
        <v>185.625</v>
      </c>
      <c r="H1664">
        <v>0.08</v>
      </c>
      <c r="I1664" s="1">
        <v>14.85</v>
      </c>
      <c r="J1664" t="s">
        <v>8359</v>
      </c>
      <c r="K1664">
        <f t="shared" ref="K1664:K1727" si="2265">SUMIF(E1654:E1667,"tso.opt",I1654:I1667)</f>
        <v>1.41</v>
      </c>
      <c r="L1664" t="s">
        <v>30</v>
      </c>
      <c r="M1664">
        <f t="shared" ref="M1664:M1727" si="2266">K1656/K1664</f>
        <v>10.787234042553193</v>
      </c>
    </row>
    <row r="1665" spans="1:13">
      <c r="A1665" t="s">
        <v>1828</v>
      </c>
      <c r="B1665" t="s">
        <v>1797</v>
      </c>
      <c r="C1665" t="s">
        <v>58</v>
      </c>
      <c r="D1665" t="s">
        <v>16</v>
      </c>
      <c r="E1665" t="str">
        <f t="shared" si="2182"/>
        <v>tso.full</v>
      </c>
      <c r="F1665" t="s">
        <v>17</v>
      </c>
      <c r="G1665">
        <v>190.125</v>
      </c>
      <c r="H1665">
        <v>0.08</v>
      </c>
      <c r="I1665" s="1">
        <v>15.21</v>
      </c>
      <c r="J1665" t="s">
        <v>8360</v>
      </c>
      <c r="K1665">
        <f t="shared" ref="K1665:K1728" si="2267">SUMIF(E1654:E1667,"pso.opt",I1654:I1667)</f>
        <v>1.23</v>
      </c>
      <c r="L1665" t="s">
        <v>33</v>
      </c>
      <c r="M1665">
        <f t="shared" si="2266"/>
        <v>12.983739837398375</v>
      </c>
    </row>
    <row r="1666" spans="1:13">
      <c r="A1666" t="s">
        <v>1829</v>
      </c>
      <c r="B1666" t="s">
        <v>1797</v>
      </c>
      <c r="C1666" t="s">
        <v>58</v>
      </c>
      <c r="D1666" t="s">
        <v>19</v>
      </c>
      <c r="E1666" t="str">
        <f t="shared" si="2182"/>
        <v>tso.oepc</v>
      </c>
      <c r="F1666" t="s">
        <v>17</v>
      </c>
      <c r="G1666">
        <v>24.75</v>
      </c>
      <c r="H1666">
        <v>0.08</v>
      </c>
      <c r="I1666" s="1">
        <v>1.98</v>
      </c>
      <c r="J1666" t="s">
        <v>8361</v>
      </c>
      <c r="K1666">
        <f t="shared" ref="K1666:K1729" si="2268">SUMIF(E1654:E1667,"rmo.opt",I1654:I1667)</f>
        <v>1.24</v>
      </c>
      <c r="L1666" t="s">
        <v>32</v>
      </c>
      <c r="M1666">
        <f t="shared" si="2266"/>
        <v>10.266129032258064</v>
      </c>
    </row>
    <row r="1667" spans="1:13">
      <c r="A1667" t="s">
        <v>1830</v>
      </c>
      <c r="B1667" t="s">
        <v>1797</v>
      </c>
      <c r="C1667" t="s">
        <v>58</v>
      </c>
      <c r="D1667" t="s">
        <v>21</v>
      </c>
      <c r="E1667" t="str">
        <f t="shared" ref="E1667:E1730" si="2269">CONCATENATE(C1667,".",D1667)</f>
        <v>tso.opt</v>
      </c>
      <c r="F1667" t="s">
        <v>17</v>
      </c>
      <c r="G1667">
        <v>17.625</v>
      </c>
      <c r="H1667">
        <v>0.08</v>
      </c>
      <c r="I1667" s="1">
        <v>1.41</v>
      </c>
      <c r="J1667" t="s">
        <v>8362</v>
      </c>
      <c r="K1667">
        <f t="shared" ref="K1667:K1730" si="2270">SUMIF(E1654:E1667,"power.opt",I1654:I1667)</f>
        <v>1.27</v>
      </c>
      <c r="L1667" t="s">
        <v>31</v>
      </c>
      <c r="M1667">
        <f t="shared" si="2266"/>
        <v>12.086614173228346</v>
      </c>
    </row>
    <row r="1668" spans="1:13">
      <c r="A1668" t="s">
        <v>1831</v>
      </c>
      <c r="B1668" t="s">
        <v>1832</v>
      </c>
      <c r="C1668" t="s">
        <v>15</v>
      </c>
      <c r="D1668" t="s">
        <v>16</v>
      </c>
      <c r="E1668" t="str">
        <f t="shared" si="2269"/>
        <v>power.full</v>
      </c>
      <c r="F1668" t="s">
        <v>17</v>
      </c>
      <c r="G1668">
        <v>144.083333333333</v>
      </c>
      <c r="H1668">
        <v>0.12</v>
      </c>
      <c r="I1668" s="1">
        <v>17.29</v>
      </c>
      <c r="L1668" t="s">
        <v>8363</v>
      </c>
      <c r="M1668">
        <f t="shared" ref="M1668:M1731" si="2271">K1669/K1678</f>
        <v>13.830303030303032</v>
      </c>
    </row>
    <row r="1669" spans="1:13">
      <c r="A1669" t="s">
        <v>1816</v>
      </c>
      <c r="B1669" t="s">
        <v>1832</v>
      </c>
      <c r="C1669" t="s">
        <v>15</v>
      </c>
      <c r="D1669" t="s">
        <v>19</v>
      </c>
      <c r="E1669" t="str">
        <f t="shared" si="2269"/>
        <v>power.oepc</v>
      </c>
      <c r="F1669" t="s">
        <v>17</v>
      </c>
      <c r="G1669">
        <v>7.75</v>
      </c>
      <c r="H1669">
        <v>0.12</v>
      </c>
      <c r="I1669" s="1">
        <v>0.93</v>
      </c>
      <c r="J1669" t="s">
        <v>8333</v>
      </c>
      <c r="K1669">
        <f t="shared" ref="K1669:K1732" si="2272">SUMIF(E1668:E1681,"tso.cav11",I1668:I1681)</f>
        <v>22.82</v>
      </c>
      <c r="L1669" t="s">
        <v>8364</v>
      </c>
      <c r="M1669">
        <f t="shared" ref="M1669:M1732" si="2273">K1670/K1674+K1671/K1675+K1672/K1676+K1673/K1677</f>
        <v>90.084677419354847</v>
      </c>
    </row>
    <row r="1670" spans="1:13">
      <c r="A1670" t="s">
        <v>1817</v>
      </c>
      <c r="B1670" t="s">
        <v>1832</v>
      </c>
      <c r="C1670" t="s">
        <v>15</v>
      </c>
      <c r="D1670" t="s">
        <v>21</v>
      </c>
      <c r="E1670" t="str">
        <f t="shared" si="2269"/>
        <v>power.opt</v>
      </c>
      <c r="F1670" t="s">
        <v>17</v>
      </c>
      <c r="G1670">
        <v>13.0833333333333</v>
      </c>
      <c r="H1670">
        <v>0.12</v>
      </c>
      <c r="I1670" s="1">
        <v>1.57</v>
      </c>
      <c r="J1670" t="s">
        <v>8335</v>
      </c>
      <c r="K1670">
        <f t="shared" ref="K1670:K1733" si="2274">SUMIF(E1668:E1681,"tso.full",I1668:I1681)</f>
        <v>22.61</v>
      </c>
      <c r="L1670" t="s">
        <v>8365</v>
      </c>
      <c r="M1670">
        <f t="shared" ref="M1670:M1733" si="2275">K1670/K1678+K1671/K1679+K1672/K1680+K1673/K1681</f>
        <v>52.330415059388514</v>
      </c>
    </row>
    <row r="1671" spans="1:13">
      <c r="A1671" t="s">
        <v>1818</v>
      </c>
      <c r="B1671" t="s">
        <v>1832</v>
      </c>
      <c r="C1671" t="s">
        <v>23</v>
      </c>
      <c r="D1671" t="s">
        <v>16</v>
      </c>
      <c r="E1671" t="str">
        <f t="shared" si="2269"/>
        <v>pso.full</v>
      </c>
      <c r="F1671" t="s">
        <v>17</v>
      </c>
      <c r="G1671">
        <v>190.583333333333</v>
      </c>
      <c r="H1671">
        <v>0.12</v>
      </c>
      <c r="I1671" s="1">
        <v>22.87</v>
      </c>
      <c r="J1671" t="s">
        <v>8336</v>
      </c>
      <c r="K1671">
        <f t="shared" ref="K1671:K1734" si="2276">SUMIF(E1668:E1681,"pso.full",I1668:I1681)</f>
        <v>22.87</v>
      </c>
      <c r="L1671" t="s">
        <v>8369</v>
      </c>
      <c r="M1671">
        <f t="shared" ref="M1671:M1734" si="2277">K1674/K1678+K1675/K1679+K1676/K1680+K1677/K1681</f>
        <v>2.3258990076473056</v>
      </c>
    </row>
    <row r="1672" spans="1:13">
      <c r="A1672" t="s">
        <v>1819</v>
      </c>
      <c r="B1672" t="s">
        <v>1832</v>
      </c>
      <c r="C1672" t="s">
        <v>23</v>
      </c>
      <c r="D1672" t="s">
        <v>19</v>
      </c>
      <c r="E1672" t="str">
        <f t="shared" si="2269"/>
        <v>pso.oepc</v>
      </c>
      <c r="F1672" t="s">
        <v>17</v>
      </c>
      <c r="G1672">
        <v>8</v>
      </c>
      <c r="H1672">
        <v>0.12</v>
      </c>
      <c r="I1672" s="1">
        <v>0.96</v>
      </c>
      <c r="J1672" t="s">
        <v>8353</v>
      </c>
      <c r="K1672">
        <f t="shared" ref="K1672:K1735" si="2278">SUMIF(E1668:E1681,"rmo.full",I1668:I1681)</f>
        <v>22.43</v>
      </c>
    </row>
    <row r="1673" spans="1:13">
      <c r="A1673" t="s">
        <v>1820</v>
      </c>
      <c r="B1673" t="s">
        <v>1832</v>
      </c>
      <c r="C1673" t="s">
        <v>23</v>
      </c>
      <c r="D1673" t="s">
        <v>21</v>
      </c>
      <c r="E1673" t="str">
        <f t="shared" si="2269"/>
        <v>pso.opt</v>
      </c>
      <c r="F1673" t="s">
        <v>17</v>
      </c>
      <c r="G1673">
        <v>14.5</v>
      </c>
      <c r="H1673">
        <v>0.12</v>
      </c>
      <c r="I1673" s="1">
        <v>1.74</v>
      </c>
      <c r="J1673" t="s">
        <v>8354</v>
      </c>
      <c r="K1673">
        <f t="shared" ref="K1673:K1736" si="2279">SUMIF(E1668:E1681,"power.full",I1668:I1681)</f>
        <v>17.29</v>
      </c>
      <c r="L1673" t="s">
        <v>26</v>
      </c>
      <c r="M1673">
        <f t="shared" ref="M1673:M1736" si="2280">K1670/K1674</f>
        <v>23.552083333333332</v>
      </c>
    </row>
    <row r="1674" spans="1:13">
      <c r="A1674" t="s">
        <v>1821</v>
      </c>
      <c r="B1674" t="s">
        <v>1832</v>
      </c>
      <c r="C1674" t="s">
        <v>51</v>
      </c>
      <c r="D1674" t="s">
        <v>16</v>
      </c>
      <c r="E1674" t="str">
        <f t="shared" si="2269"/>
        <v>rmo.full</v>
      </c>
      <c r="F1674" t="s">
        <v>17</v>
      </c>
      <c r="G1674">
        <v>186.916666666667</v>
      </c>
      <c r="H1674">
        <v>0.12</v>
      </c>
      <c r="I1674" s="1">
        <v>22.43</v>
      </c>
      <c r="J1674" t="s">
        <v>8355</v>
      </c>
      <c r="K1674">
        <f t="shared" ref="K1674:K1737" si="2281">SUMIF(E1668:E1681,"tso.oepc",I1668:I1681)</f>
        <v>0.96</v>
      </c>
      <c r="L1674" t="s">
        <v>27</v>
      </c>
      <c r="M1674">
        <f t="shared" si="2280"/>
        <v>23.822916666666668</v>
      </c>
    </row>
    <row r="1675" spans="1:13">
      <c r="A1675" t="s">
        <v>1822</v>
      </c>
      <c r="B1675" t="s">
        <v>1832</v>
      </c>
      <c r="C1675" t="s">
        <v>51</v>
      </c>
      <c r="D1675" t="s">
        <v>19</v>
      </c>
      <c r="E1675" t="str">
        <f t="shared" si="2269"/>
        <v>rmo.oepc</v>
      </c>
      <c r="F1675" t="s">
        <v>17</v>
      </c>
      <c r="G1675">
        <v>7.75</v>
      </c>
      <c r="H1675">
        <v>0.12</v>
      </c>
      <c r="I1675" s="1">
        <v>0.93</v>
      </c>
      <c r="J1675" t="s">
        <v>8356</v>
      </c>
      <c r="K1675">
        <f t="shared" ref="K1675:K1738" si="2282">SUMIF(E1668:E1681,"pso.oepc",I1668:I1681)</f>
        <v>0.96</v>
      </c>
      <c r="L1675" t="s">
        <v>28</v>
      </c>
      <c r="M1675">
        <f t="shared" si="2280"/>
        <v>24.118279569892472</v>
      </c>
    </row>
    <row r="1676" spans="1:13">
      <c r="A1676" t="s">
        <v>1823</v>
      </c>
      <c r="B1676" t="s">
        <v>1832</v>
      </c>
      <c r="C1676" t="s">
        <v>51</v>
      </c>
      <c r="D1676" t="s">
        <v>21</v>
      </c>
      <c r="E1676" t="str">
        <f t="shared" si="2269"/>
        <v>rmo.opt</v>
      </c>
      <c r="F1676" t="s">
        <v>17</v>
      </c>
      <c r="G1676">
        <v>12.9166666666667</v>
      </c>
      <c r="H1676">
        <v>0.12</v>
      </c>
      <c r="I1676" s="1">
        <v>1.55</v>
      </c>
      <c r="J1676" t="s">
        <v>8357</v>
      </c>
      <c r="K1676">
        <f t="shared" ref="K1676:K1739" si="2283">SUMIF(E1668:E1681,"rmo.oepc",I1668:I1681)</f>
        <v>0.93</v>
      </c>
      <c r="L1676" t="s">
        <v>29</v>
      </c>
      <c r="M1676">
        <f t="shared" si="2280"/>
        <v>18.591397849462364</v>
      </c>
    </row>
    <row r="1677" spans="1:13">
      <c r="A1677" t="s">
        <v>1845</v>
      </c>
      <c r="B1677" t="s">
        <v>1832</v>
      </c>
      <c r="C1677" t="s">
        <v>55</v>
      </c>
      <c r="D1677" t="s">
        <v>56</v>
      </c>
      <c r="E1677" t="str">
        <f t="shared" si="2269"/>
        <v>sc.none</v>
      </c>
      <c r="F1677" t="s">
        <v>24</v>
      </c>
      <c r="I1677" s="1">
        <v>0.12</v>
      </c>
      <c r="J1677" t="s">
        <v>8358</v>
      </c>
      <c r="K1677">
        <f t="shared" ref="K1677:K1740" si="2284">SUMIF(E1668:E1681,"power.oepc",I1668:I1681)</f>
        <v>0.93</v>
      </c>
    </row>
    <row r="1678" spans="1:13">
      <c r="A1678" t="s">
        <v>1846</v>
      </c>
      <c r="B1678" t="s">
        <v>1832</v>
      </c>
      <c r="C1678" t="s">
        <v>58</v>
      </c>
      <c r="D1678" t="s">
        <v>59</v>
      </c>
      <c r="E1678" t="str">
        <f t="shared" si="2269"/>
        <v>tso.cav11</v>
      </c>
      <c r="F1678" t="s">
        <v>17</v>
      </c>
      <c r="G1678">
        <v>190.166666666667</v>
      </c>
      <c r="H1678">
        <v>0.12</v>
      </c>
      <c r="I1678" s="1">
        <v>22.82</v>
      </c>
      <c r="J1678" t="s">
        <v>8359</v>
      </c>
      <c r="K1678">
        <f t="shared" ref="K1678:K1741" si="2285">SUMIF(E1668:E1681,"tso.opt",I1668:I1681)</f>
        <v>1.65</v>
      </c>
      <c r="L1678" t="s">
        <v>30</v>
      </c>
      <c r="M1678">
        <f t="shared" ref="M1678:M1741" si="2286">K1670/K1678</f>
        <v>13.703030303030303</v>
      </c>
    </row>
    <row r="1679" spans="1:13">
      <c r="A1679" t="s">
        <v>1847</v>
      </c>
      <c r="B1679" t="s">
        <v>1832</v>
      </c>
      <c r="C1679" t="s">
        <v>58</v>
      </c>
      <c r="D1679" t="s">
        <v>16</v>
      </c>
      <c r="E1679" t="str">
        <f t="shared" si="2269"/>
        <v>tso.full</v>
      </c>
      <c r="F1679" t="s">
        <v>17</v>
      </c>
      <c r="G1679">
        <v>188.416666666667</v>
      </c>
      <c r="H1679">
        <v>0.12</v>
      </c>
      <c r="I1679" s="1">
        <v>22.61</v>
      </c>
      <c r="J1679" t="s">
        <v>8360</v>
      </c>
      <c r="K1679">
        <f t="shared" ref="K1679:K1742" si="2287">SUMIF(E1668:E1681,"pso.opt",I1668:I1681)</f>
        <v>1.74</v>
      </c>
      <c r="L1679" t="s">
        <v>33</v>
      </c>
      <c r="M1679">
        <f t="shared" si="2286"/>
        <v>13.14367816091954</v>
      </c>
    </row>
    <row r="1680" spans="1:13">
      <c r="A1680" t="s">
        <v>1848</v>
      </c>
      <c r="B1680" t="s">
        <v>1832</v>
      </c>
      <c r="C1680" t="s">
        <v>58</v>
      </c>
      <c r="D1680" t="s">
        <v>19</v>
      </c>
      <c r="E1680" t="str">
        <f t="shared" si="2269"/>
        <v>tso.oepc</v>
      </c>
      <c r="F1680" t="s">
        <v>17</v>
      </c>
      <c r="G1680">
        <v>8</v>
      </c>
      <c r="H1680">
        <v>0.12</v>
      </c>
      <c r="I1680" s="1">
        <v>0.96</v>
      </c>
      <c r="J1680" t="s">
        <v>8361</v>
      </c>
      <c r="K1680">
        <f t="shared" ref="K1680:K1743" si="2288">SUMIF(E1668:E1681,"rmo.opt",I1668:I1681)</f>
        <v>1.55</v>
      </c>
      <c r="L1680" t="s">
        <v>32</v>
      </c>
      <c r="M1680">
        <f t="shared" si="2286"/>
        <v>14.470967741935484</v>
      </c>
    </row>
    <row r="1681" spans="1:13">
      <c r="A1681" t="s">
        <v>1849</v>
      </c>
      <c r="B1681" t="s">
        <v>1832</v>
      </c>
      <c r="C1681" t="s">
        <v>58</v>
      </c>
      <c r="D1681" t="s">
        <v>21</v>
      </c>
      <c r="E1681" t="str">
        <f t="shared" si="2269"/>
        <v>tso.opt</v>
      </c>
      <c r="F1681" t="s">
        <v>17</v>
      </c>
      <c r="G1681">
        <v>13.75</v>
      </c>
      <c r="H1681">
        <v>0.12</v>
      </c>
      <c r="I1681" s="1">
        <v>1.65</v>
      </c>
      <c r="J1681" t="s">
        <v>8362</v>
      </c>
      <c r="K1681">
        <f t="shared" ref="K1681:K1744" si="2289">SUMIF(E1668:E1681,"power.opt",I1668:I1681)</f>
        <v>1.57</v>
      </c>
      <c r="L1681" t="s">
        <v>31</v>
      </c>
      <c r="M1681">
        <f t="shared" si="2286"/>
        <v>11.012738853503183</v>
      </c>
    </row>
    <row r="1682" spans="1:13">
      <c r="A1682" t="s">
        <v>1850</v>
      </c>
      <c r="B1682" t="s">
        <v>1851</v>
      </c>
      <c r="C1682" t="s">
        <v>15</v>
      </c>
      <c r="D1682" t="s">
        <v>16</v>
      </c>
      <c r="E1682" t="str">
        <f t="shared" si="2269"/>
        <v>power.full</v>
      </c>
      <c r="F1682" t="s">
        <v>17</v>
      </c>
      <c r="G1682">
        <v>260.28571428571399</v>
      </c>
      <c r="H1682">
        <v>7.0000000000000007E-2</v>
      </c>
      <c r="I1682" s="1">
        <v>18.22</v>
      </c>
      <c r="L1682" t="s">
        <v>8363</v>
      </c>
      <c r="M1682">
        <f t="shared" ref="M1682:M1745" si="2290">K1683/K1692</f>
        <v>10.330578512396695</v>
      </c>
    </row>
    <row r="1683" spans="1:13">
      <c r="A1683" t="s">
        <v>1814</v>
      </c>
      <c r="B1683" t="s">
        <v>1851</v>
      </c>
      <c r="C1683" t="s">
        <v>15</v>
      </c>
      <c r="D1683" t="s">
        <v>19</v>
      </c>
      <c r="E1683" t="str">
        <f t="shared" si="2269"/>
        <v>power.oepc</v>
      </c>
      <c r="F1683" t="s">
        <v>17</v>
      </c>
      <c r="G1683">
        <v>30.1428571428571</v>
      </c>
      <c r="H1683">
        <v>7.0000000000000007E-2</v>
      </c>
      <c r="I1683" s="1">
        <v>2.11</v>
      </c>
      <c r="J1683" t="s">
        <v>8333</v>
      </c>
      <c r="K1683">
        <f t="shared" ref="K1683:K1746" si="2291">SUMIF(E1682:E1695,"tso.cav11",I1682:I1695)</f>
        <v>12.5</v>
      </c>
      <c r="L1683" t="s">
        <v>8364</v>
      </c>
      <c r="M1683">
        <f t="shared" ref="M1683:M1746" si="2292">K1684/K1688+K1685/K1689+K1686/K1690+K1687/K1691</f>
        <v>25.235232231706522</v>
      </c>
    </row>
    <row r="1684" spans="1:13">
      <c r="A1684" t="s">
        <v>1815</v>
      </c>
      <c r="B1684" t="s">
        <v>1851</v>
      </c>
      <c r="C1684" t="s">
        <v>15</v>
      </c>
      <c r="D1684" t="s">
        <v>21</v>
      </c>
      <c r="E1684" t="str">
        <f t="shared" si="2269"/>
        <v>power.opt</v>
      </c>
      <c r="F1684" t="s">
        <v>17</v>
      </c>
      <c r="G1684">
        <v>13.8571428571429</v>
      </c>
      <c r="H1684">
        <v>7.0000000000000007E-2</v>
      </c>
      <c r="I1684" s="1">
        <v>0.97</v>
      </c>
      <c r="J1684" t="s">
        <v>8335</v>
      </c>
      <c r="K1684">
        <f t="shared" ref="K1684:K1747" si="2293">SUMIF(E1682:E1695,"tso.full",I1682:I1695)</f>
        <v>10.33</v>
      </c>
      <c r="L1684" t="s">
        <v>8365</v>
      </c>
      <c r="M1684">
        <f t="shared" ref="M1684:M1747" si="2294">K1684/K1692+K1685/K1693+K1686/K1694+K1687/K1695</f>
        <v>53.206111903950472</v>
      </c>
    </row>
    <row r="1685" spans="1:13">
      <c r="A1685" t="s">
        <v>1837</v>
      </c>
      <c r="B1685" t="s">
        <v>1851</v>
      </c>
      <c r="C1685" t="s">
        <v>23</v>
      </c>
      <c r="D1685" t="s">
        <v>16</v>
      </c>
      <c r="E1685" t="str">
        <f t="shared" si="2269"/>
        <v>pso.full</v>
      </c>
      <c r="F1685" t="s">
        <v>17</v>
      </c>
      <c r="G1685">
        <v>148.28571428571399</v>
      </c>
      <c r="H1685">
        <v>7.0000000000000007E-2</v>
      </c>
      <c r="I1685" s="1">
        <v>10.38</v>
      </c>
      <c r="J1685" t="s">
        <v>8336</v>
      </c>
      <c r="K1685">
        <f t="shared" ref="K1685:K1748" si="2295">SUMIF(E1682:E1695,"pso.full",I1682:I1695)</f>
        <v>10.38</v>
      </c>
      <c r="L1685" t="s">
        <v>8369</v>
      </c>
      <c r="M1685">
        <f t="shared" ref="M1685:M1748" si="2296">K1688/K1692+K1689/K1693+K1690/K1694+K1691/K1695</f>
        <v>8.3378782553747417</v>
      </c>
    </row>
    <row r="1686" spans="1:13">
      <c r="A1686" t="s">
        <v>1838</v>
      </c>
      <c r="B1686" t="s">
        <v>1851</v>
      </c>
      <c r="C1686" t="s">
        <v>23</v>
      </c>
      <c r="D1686" t="s">
        <v>19</v>
      </c>
      <c r="E1686" t="str">
        <f t="shared" si="2269"/>
        <v>pso.oepc</v>
      </c>
      <c r="F1686" t="s">
        <v>17</v>
      </c>
      <c r="G1686">
        <v>30.1428571428571</v>
      </c>
      <c r="H1686">
        <v>7.0000000000000007E-2</v>
      </c>
      <c r="I1686" s="1">
        <v>2.11</v>
      </c>
      <c r="J1686" t="s">
        <v>8353</v>
      </c>
      <c r="K1686">
        <f t="shared" ref="K1686:K1749" si="2297">SUMIF(E1682:E1695,"rmo.full",I1682:I1695)</f>
        <v>14.47</v>
      </c>
    </row>
    <row r="1687" spans="1:13">
      <c r="A1687" t="s">
        <v>1839</v>
      </c>
      <c r="B1687" t="s">
        <v>1851</v>
      </c>
      <c r="C1687" t="s">
        <v>23</v>
      </c>
      <c r="D1687" t="s">
        <v>21</v>
      </c>
      <c r="E1687" t="str">
        <f t="shared" si="2269"/>
        <v>pso.opt</v>
      </c>
      <c r="F1687" t="s">
        <v>17</v>
      </c>
      <c r="G1687">
        <v>13.714285714285699</v>
      </c>
      <c r="H1687">
        <v>7.0000000000000007E-2</v>
      </c>
      <c r="I1687" s="1">
        <v>0.96</v>
      </c>
      <c r="J1687" t="s">
        <v>8354</v>
      </c>
      <c r="K1687">
        <f t="shared" ref="K1687:K1750" si="2298">SUMIF(E1682:E1695,"power.full",I1682:I1695)</f>
        <v>18.22</v>
      </c>
      <c r="L1687" t="s">
        <v>26</v>
      </c>
      <c r="M1687">
        <f t="shared" ref="M1687:M1750" si="2299">K1684/K1688</f>
        <v>4.9190476190476184</v>
      </c>
    </row>
    <row r="1688" spans="1:13">
      <c r="A1688" t="s">
        <v>1840</v>
      </c>
      <c r="B1688" t="s">
        <v>1851</v>
      </c>
      <c r="C1688" t="s">
        <v>51</v>
      </c>
      <c r="D1688" t="s">
        <v>16</v>
      </c>
      <c r="E1688" t="str">
        <f t="shared" si="2269"/>
        <v>rmo.full</v>
      </c>
      <c r="F1688" t="s">
        <v>17</v>
      </c>
      <c r="G1688">
        <v>206.71428571428601</v>
      </c>
      <c r="H1688">
        <v>7.0000000000000007E-2</v>
      </c>
      <c r="I1688" s="1">
        <v>14.47</v>
      </c>
      <c r="J1688" t="s">
        <v>8355</v>
      </c>
      <c r="K1688">
        <f t="shared" ref="K1688:K1751" si="2300">SUMIF(E1682:E1695,"tso.oepc",I1682:I1695)</f>
        <v>2.1</v>
      </c>
      <c r="L1688" t="s">
        <v>27</v>
      </c>
      <c r="M1688">
        <f t="shared" si="2299"/>
        <v>4.9194312796208539</v>
      </c>
    </row>
    <row r="1689" spans="1:13">
      <c r="A1689" t="s">
        <v>1841</v>
      </c>
      <c r="B1689" t="s">
        <v>1851</v>
      </c>
      <c r="C1689" t="s">
        <v>51</v>
      </c>
      <c r="D1689" t="s">
        <v>19</v>
      </c>
      <c r="E1689" t="str">
        <f t="shared" si="2269"/>
        <v>rmo.oepc</v>
      </c>
      <c r="F1689" t="s">
        <v>17</v>
      </c>
      <c r="G1689">
        <v>30.571428571428601</v>
      </c>
      <c r="H1689">
        <v>7.0000000000000007E-2</v>
      </c>
      <c r="I1689" s="1">
        <v>2.14</v>
      </c>
      <c r="J1689" t="s">
        <v>8356</v>
      </c>
      <c r="K1689">
        <f t="shared" ref="K1689:K1752" si="2301">SUMIF(E1682:E1695,"pso.oepc",I1682:I1695)</f>
        <v>2.11</v>
      </c>
      <c r="L1689" t="s">
        <v>28</v>
      </c>
      <c r="M1689">
        <f t="shared" si="2299"/>
        <v>6.7616822429906538</v>
      </c>
    </row>
    <row r="1690" spans="1:13">
      <c r="A1690" t="s">
        <v>1842</v>
      </c>
      <c r="B1690" t="s">
        <v>1851</v>
      </c>
      <c r="C1690" t="s">
        <v>51</v>
      </c>
      <c r="D1690" t="s">
        <v>21</v>
      </c>
      <c r="E1690" t="str">
        <f t="shared" si="2269"/>
        <v>rmo.opt</v>
      </c>
      <c r="F1690" t="s">
        <v>17</v>
      </c>
      <c r="G1690">
        <v>13.714285714285699</v>
      </c>
      <c r="H1690">
        <v>7.0000000000000007E-2</v>
      </c>
      <c r="I1690" s="1">
        <v>0.96</v>
      </c>
      <c r="J1690" t="s">
        <v>8357</v>
      </c>
      <c r="K1690">
        <f t="shared" ref="K1690:K1753" si="2302">SUMIF(E1682:E1695,"rmo.oepc",I1682:I1695)</f>
        <v>2.14</v>
      </c>
      <c r="L1690" t="s">
        <v>29</v>
      </c>
      <c r="M1690">
        <f t="shared" si="2299"/>
        <v>8.6350710900473935</v>
      </c>
    </row>
    <row r="1691" spans="1:13">
      <c r="A1691" t="s">
        <v>1843</v>
      </c>
      <c r="B1691" t="s">
        <v>1851</v>
      </c>
      <c r="C1691" t="s">
        <v>55</v>
      </c>
      <c r="D1691" t="s">
        <v>56</v>
      </c>
      <c r="E1691" t="str">
        <f t="shared" si="2269"/>
        <v>sc.none</v>
      </c>
      <c r="F1691" t="s">
        <v>24</v>
      </c>
      <c r="I1691" s="1">
        <v>7.0000000000000007E-2</v>
      </c>
      <c r="J1691" t="s">
        <v>8358</v>
      </c>
      <c r="K1691">
        <f t="shared" ref="K1691:K1754" si="2303">SUMIF(E1682:E1695,"power.oepc",I1682:I1695)</f>
        <v>2.11</v>
      </c>
    </row>
    <row r="1692" spans="1:13">
      <c r="A1692" t="s">
        <v>1844</v>
      </c>
      <c r="B1692" t="s">
        <v>1851</v>
      </c>
      <c r="C1692" t="s">
        <v>58</v>
      </c>
      <c r="D1692" t="s">
        <v>59</v>
      </c>
      <c r="E1692" t="str">
        <f t="shared" si="2269"/>
        <v>tso.cav11</v>
      </c>
      <c r="F1692" t="s">
        <v>17</v>
      </c>
      <c r="G1692">
        <v>178.57142857142901</v>
      </c>
      <c r="H1692">
        <v>7.0000000000000007E-2</v>
      </c>
      <c r="I1692" s="1">
        <v>12.5</v>
      </c>
      <c r="J1692" t="s">
        <v>8359</v>
      </c>
      <c r="K1692">
        <f t="shared" ref="K1692:K1755" si="2304">SUMIF(E1682:E1695,"tso.opt",I1682:I1695)</f>
        <v>1.21</v>
      </c>
      <c r="L1692" t="s">
        <v>30</v>
      </c>
      <c r="M1692">
        <f t="shared" ref="M1692:M1755" si="2305">K1684/K1692</f>
        <v>8.5371900826446279</v>
      </c>
    </row>
    <row r="1693" spans="1:13">
      <c r="A1693" t="s">
        <v>1866</v>
      </c>
      <c r="B1693" t="s">
        <v>1851</v>
      </c>
      <c r="C1693" t="s">
        <v>58</v>
      </c>
      <c r="D1693" t="s">
        <v>16</v>
      </c>
      <c r="E1693" t="str">
        <f t="shared" si="2269"/>
        <v>tso.full</v>
      </c>
      <c r="F1693" t="s">
        <v>17</v>
      </c>
      <c r="G1693">
        <v>147.57142857142901</v>
      </c>
      <c r="H1693">
        <v>7.0000000000000007E-2</v>
      </c>
      <c r="I1693" s="1">
        <v>10.33</v>
      </c>
      <c r="J1693" t="s">
        <v>8360</v>
      </c>
      <c r="K1693">
        <f t="shared" ref="K1693:K1756" si="2306">SUMIF(E1682:E1695,"pso.opt",I1682:I1695)</f>
        <v>0.96</v>
      </c>
      <c r="L1693" t="s">
        <v>33</v>
      </c>
      <c r="M1693">
        <f t="shared" si="2305"/>
        <v>10.812500000000002</v>
      </c>
    </row>
    <row r="1694" spans="1:13">
      <c r="A1694" t="s">
        <v>1867</v>
      </c>
      <c r="B1694" t="s">
        <v>1851</v>
      </c>
      <c r="C1694" t="s">
        <v>58</v>
      </c>
      <c r="D1694" t="s">
        <v>19</v>
      </c>
      <c r="E1694" t="str">
        <f t="shared" si="2269"/>
        <v>tso.oepc</v>
      </c>
      <c r="F1694" t="s">
        <v>17</v>
      </c>
      <c r="G1694">
        <v>30</v>
      </c>
      <c r="H1694">
        <v>7.0000000000000007E-2</v>
      </c>
      <c r="I1694" s="1">
        <v>2.1</v>
      </c>
      <c r="J1694" t="s">
        <v>8361</v>
      </c>
      <c r="K1694">
        <f t="shared" ref="K1694:K1757" si="2307">SUMIF(E1682:E1695,"rmo.opt",I1682:I1695)</f>
        <v>0.96</v>
      </c>
      <c r="L1694" t="s">
        <v>32</v>
      </c>
      <c r="M1694">
        <f t="shared" si="2305"/>
        <v>15.072916666666668</v>
      </c>
    </row>
    <row r="1695" spans="1:13">
      <c r="A1695" t="s">
        <v>1868</v>
      </c>
      <c r="B1695" t="s">
        <v>1851</v>
      </c>
      <c r="C1695" t="s">
        <v>58</v>
      </c>
      <c r="D1695" t="s">
        <v>21</v>
      </c>
      <c r="E1695" t="str">
        <f t="shared" si="2269"/>
        <v>tso.opt</v>
      </c>
      <c r="F1695" t="s">
        <v>17</v>
      </c>
      <c r="G1695">
        <v>17.285714285714299</v>
      </c>
      <c r="H1695">
        <v>7.0000000000000007E-2</v>
      </c>
      <c r="I1695" s="1">
        <v>1.21</v>
      </c>
      <c r="J1695" t="s">
        <v>8362</v>
      </c>
      <c r="K1695">
        <f t="shared" ref="K1695:K1758" si="2308">SUMIF(E1682:E1695,"power.opt",I1682:I1695)</f>
        <v>0.97</v>
      </c>
      <c r="L1695" t="s">
        <v>31</v>
      </c>
      <c r="M1695">
        <f t="shared" si="2305"/>
        <v>18.783505154639176</v>
      </c>
    </row>
    <row r="1696" spans="1:13">
      <c r="A1696" t="s">
        <v>1869</v>
      </c>
      <c r="B1696" t="s">
        <v>1870</v>
      </c>
      <c r="C1696" t="s">
        <v>15</v>
      </c>
      <c r="D1696" t="s">
        <v>16</v>
      </c>
      <c r="E1696" t="str">
        <f t="shared" si="2269"/>
        <v>power.full</v>
      </c>
      <c r="F1696" t="s">
        <v>17</v>
      </c>
      <c r="G1696">
        <v>493.63636363636402</v>
      </c>
      <c r="H1696">
        <v>0.11</v>
      </c>
      <c r="I1696" s="1">
        <v>54.3</v>
      </c>
      <c r="L1696" t="s">
        <v>8363</v>
      </c>
      <c r="M1696">
        <f t="shared" ref="M1696:M1759" si="2309">K1697/K1706</f>
        <v>30.549450549450547</v>
      </c>
    </row>
    <row r="1697" spans="1:13">
      <c r="A1697" t="s">
        <v>1833</v>
      </c>
      <c r="B1697" t="s">
        <v>1870</v>
      </c>
      <c r="C1697" t="s">
        <v>15</v>
      </c>
      <c r="D1697" t="s">
        <v>19</v>
      </c>
      <c r="E1697" t="str">
        <f t="shared" si="2269"/>
        <v>power.oepc</v>
      </c>
      <c r="F1697" t="s">
        <v>17</v>
      </c>
      <c r="G1697">
        <v>10.909090909090899</v>
      </c>
      <c r="H1697">
        <v>0.11</v>
      </c>
      <c r="I1697" s="1">
        <v>1.2</v>
      </c>
      <c r="J1697" t="s">
        <v>8333</v>
      </c>
      <c r="K1697">
        <f t="shared" ref="K1697:K1760" si="2310">SUMIF(E1696:E1709,"tso.cav11",I1696:I1709)</f>
        <v>27.8</v>
      </c>
      <c r="L1697" t="s">
        <v>8364</v>
      </c>
      <c r="M1697">
        <f t="shared" ref="M1697:M1760" si="2311">K1698/K1702+K1699/K1703+K1700/K1704+K1701/K1705</f>
        <v>78.304743170177716</v>
      </c>
    </row>
    <row r="1698" spans="1:13">
      <c r="A1698" t="s">
        <v>1834</v>
      </c>
      <c r="B1698" t="s">
        <v>1870</v>
      </c>
      <c r="C1698" t="s">
        <v>15</v>
      </c>
      <c r="D1698" t="s">
        <v>21</v>
      </c>
      <c r="E1698" t="str">
        <f t="shared" si="2269"/>
        <v>power.opt</v>
      </c>
      <c r="F1698" t="s">
        <v>17</v>
      </c>
      <c r="G1698">
        <v>8.3636363636363598</v>
      </c>
      <c r="H1698">
        <v>0.11</v>
      </c>
      <c r="I1698" s="1">
        <v>0.92</v>
      </c>
      <c r="J1698" t="s">
        <v>8335</v>
      </c>
      <c r="K1698">
        <f t="shared" ref="K1698:K1761" si="2312">SUMIF(E1696:E1709,"tso.full",I1696:I1709)</f>
        <v>11.69</v>
      </c>
      <c r="L1698" t="s">
        <v>8365</v>
      </c>
      <c r="M1698">
        <f t="shared" ref="M1698:M1761" si="2313">K1698/K1706+K1699/K1707+K1700/K1708+K1701/K1709</f>
        <v>124.20248460321869</v>
      </c>
    </row>
    <row r="1699" spans="1:13">
      <c r="A1699" t="s">
        <v>1835</v>
      </c>
      <c r="B1699" t="s">
        <v>1870</v>
      </c>
      <c r="C1699" t="s">
        <v>23</v>
      </c>
      <c r="D1699" t="s">
        <v>16</v>
      </c>
      <c r="E1699" t="str">
        <f t="shared" si="2269"/>
        <v>pso.full</v>
      </c>
      <c r="F1699" t="s">
        <v>17</v>
      </c>
      <c r="G1699">
        <v>206.727272727273</v>
      </c>
      <c r="H1699">
        <v>0.11</v>
      </c>
      <c r="I1699" s="1">
        <v>22.74</v>
      </c>
      <c r="J1699" t="s">
        <v>8336</v>
      </c>
      <c r="K1699">
        <f t="shared" ref="K1699:K1762" si="2314">SUMIF(E1696:E1709,"pso.full",I1696:I1709)</f>
        <v>22.74</v>
      </c>
      <c r="L1699" t="s">
        <v>8369</v>
      </c>
      <c r="M1699">
        <f t="shared" ref="M1699:M1762" si="2315">K1702/K1706+K1703/K1707+K1704/K1708+K1705/K1709</f>
        <v>15.543850944793919</v>
      </c>
    </row>
    <row r="1700" spans="1:13">
      <c r="A1700" t="s">
        <v>1836</v>
      </c>
      <c r="B1700" t="s">
        <v>1870</v>
      </c>
      <c r="C1700" t="s">
        <v>23</v>
      </c>
      <c r="D1700" t="s">
        <v>19</v>
      </c>
      <c r="E1700" t="str">
        <f t="shared" si="2269"/>
        <v>pso.oepc</v>
      </c>
      <c r="F1700" t="s">
        <v>17</v>
      </c>
      <c r="G1700">
        <v>13.909090909090899</v>
      </c>
      <c r="H1700">
        <v>0.11</v>
      </c>
      <c r="I1700" s="1">
        <v>1.53</v>
      </c>
      <c r="J1700" t="s">
        <v>8353</v>
      </c>
      <c r="K1700">
        <f t="shared" ref="K1700:K1763" si="2316">SUMIF(E1696:E1709,"rmo.full",I1696:I1709)</f>
        <v>26.21</v>
      </c>
    </row>
    <row r="1701" spans="1:13">
      <c r="A1701" t="s">
        <v>1858</v>
      </c>
      <c r="B1701" t="s">
        <v>1870</v>
      </c>
      <c r="C1701" t="s">
        <v>23</v>
      </c>
      <c r="D1701" t="s">
        <v>21</v>
      </c>
      <c r="E1701" t="str">
        <f t="shared" si="2269"/>
        <v>pso.opt</v>
      </c>
      <c r="F1701" t="s">
        <v>17</v>
      </c>
      <c r="G1701">
        <v>8.4545454545454604</v>
      </c>
      <c r="H1701">
        <v>0.11</v>
      </c>
      <c r="I1701" s="1">
        <v>0.93</v>
      </c>
      <c r="J1701" t="s">
        <v>8354</v>
      </c>
      <c r="K1701">
        <f t="shared" ref="K1701:K1764" si="2317">SUMIF(E1696:E1709,"power.full",I1696:I1709)</f>
        <v>54.3</v>
      </c>
      <c r="L1701" t="s">
        <v>26</v>
      </c>
      <c r="M1701">
        <f t="shared" ref="M1701:M1764" si="2318">K1698/K1702</f>
        <v>1.1725175526579739</v>
      </c>
    </row>
    <row r="1702" spans="1:13">
      <c r="A1702" t="s">
        <v>1859</v>
      </c>
      <c r="B1702" t="s">
        <v>1870</v>
      </c>
      <c r="C1702" t="s">
        <v>51</v>
      </c>
      <c r="D1702" t="s">
        <v>16</v>
      </c>
      <c r="E1702" t="str">
        <f t="shared" si="2269"/>
        <v>rmo.full</v>
      </c>
      <c r="F1702" t="s">
        <v>17</v>
      </c>
      <c r="G1702">
        <v>238.272727272727</v>
      </c>
      <c r="H1702">
        <v>0.11</v>
      </c>
      <c r="I1702" s="1">
        <v>26.21</v>
      </c>
      <c r="J1702" t="s">
        <v>8355</v>
      </c>
      <c r="K1702">
        <f t="shared" ref="K1702:K1765" si="2319">SUMIF(E1696:E1709,"tso.oepc",I1696:I1709)</f>
        <v>9.9700000000000006</v>
      </c>
      <c r="L1702" t="s">
        <v>27</v>
      </c>
      <c r="M1702">
        <f t="shared" si="2318"/>
        <v>14.862745098039214</v>
      </c>
    </row>
    <row r="1703" spans="1:13">
      <c r="A1703" t="s">
        <v>1860</v>
      </c>
      <c r="B1703" t="s">
        <v>1870</v>
      </c>
      <c r="C1703" t="s">
        <v>51</v>
      </c>
      <c r="D1703" t="s">
        <v>19</v>
      </c>
      <c r="E1703" t="str">
        <f t="shared" si="2269"/>
        <v>rmo.oepc</v>
      </c>
      <c r="F1703" t="s">
        <v>17</v>
      </c>
      <c r="G1703">
        <v>14</v>
      </c>
      <c r="H1703">
        <v>0.11</v>
      </c>
      <c r="I1703" s="1">
        <v>1.54</v>
      </c>
      <c r="J1703" t="s">
        <v>8356</v>
      </c>
      <c r="K1703">
        <f t="shared" ref="K1703:K1766" si="2320">SUMIF(E1696:E1709,"pso.oepc",I1696:I1709)</f>
        <v>1.53</v>
      </c>
      <c r="L1703" t="s">
        <v>28</v>
      </c>
      <c r="M1703">
        <f t="shared" si="2318"/>
        <v>17.019480519480521</v>
      </c>
    </row>
    <row r="1704" spans="1:13">
      <c r="A1704" t="s">
        <v>1861</v>
      </c>
      <c r="B1704" t="s">
        <v>1870</v>
      </c>
      <c r="C1704" t="s">
        <v>51</v>
      </c>
      <c r="D1704" t="s">
        <v>21</v>
      </c>
      <c r="E1704" t="str">
        <f t="shared" si="2269"/>
        <v>rmo.opt</v>
      </c>
      <c r="F1704" t="s">
        <v>17</v>
      </c>
      <c r="G1704">
        <v>8.5454545454545396</v>
      </c>
      <c r="H1704">
        <v>0.11</v>
      </c>
      <c r="I1704" s="1">
        <v>0.94</v>
      </c>
      <c r="J1704" t="s">
        <v>8357</v>
      </c>
      <c r="K1704">
        <f t="shared" ref="K1704:K1767" si="2321">SUMIF(E1696:E1709,"rmo.oepc",I1696:I1709)</f>
        <v>1.54</v>
      </c>
      <c r="L1704" t="s">
        <v>29</v>
      </c>
      <c r="M1704">
        <f t="shared" si="2318"/>
        <v>45.25</v>
      </c>
    </row>
    <row r="1705" spans="1:13">
      <c r="A1705" t="s">
        <v>1862</v>
      </c>
      <c r="B1705" t="s">
        <v>1870</v>
      </c>
      <c r="C1705" t="s">
        <v>55</v>
      </c>
      <c r="D1705" t="s">
        <v>56</v>
      </c>
      <c r="E1705" t="str">
        <f t="shared" si="2269"/>
        <v>sc.none</v>
      </c>
      <c r="F1705" t="s">
        <v>24</v>
      </c>
      <c r="I1705" s="1">
        <v>0.11</v>
      </c>
      <c r="J1705" t="s">
        <v>8358</v>
      </c>
      <c r="K1705">
        <f t="shared" ref="K1705:K1768" si="2322">SUMIF(E1696:E1709,"power.oepc",I1696:I1709)</f>
        <v>1.2</v>
      </c>
    </row>
    <row r="1706" spans="1:13">
      <c r="A1706" t="s">
        <v>1863</v>
      </c>
      <c r="B1706" t="s">
        <v>1870</v>
      </c>
      <c r="C1706" t="s">
        <v>58</v>
      </c>
      <c r="D1706" t="s">
        <v>59</v>
      </c>
      <c r="E1706" t="str">
        <f t="shared" si="2269"/>
        <v>tso.cav11</v>
      </c>
      <c r="F1706" t="s">
        <v>17</v>
      </c>
      <c r="G1706">
        <v>252.727272727273</v>
      </c>
      <c r="H1706">
        <v>0.11</v>
      </c>
      <c r="I1706" s="1">
        <v>27.8</v>
      </c>
      <c r="J1706" t="s">
        <v>8359</v>
      </c>
      <c r="K1706">
        <f t="shared" ref="K1706:K1769" si="2323">SUMIF(E1696:E1709,"tso.opt",I1696:I1709)</f>
        <v>0.91</v>
      </c>
      <c r="L1706" t="s">
        <v>30</v>
      </c>
      <c r="M1706">
        <f t="shared" ref="M1706:M1769" si="2324">K1698/K1706</f>
        <v>12.846153846153845</v>
      </c>
    </row>
    <row r="1707" spans="1:13">
      <c r="A1707" t="s">
        <v>1864</v>
      </c>
      <c r="B1707" t="s">
        <v>1870</v>
      </c>
      <c r="C1707" t="s">
        <v>58</v>
      </c>
      <c r="D1707" t="s">
        <v>16</v>
      </c>
      <c r="E1707" t="str">
        <f t="shared" si="2269"/>
        <v>tso.full</v>
      </c>
      <c r="F1707" t="s">
        <v>17</v>
      </c>
      <c r="G1707">
        <v>106.272727272727</v>
      </c>
      <c r="H1707">
        <v>0.11</v>
      </c>
      <c r="I1707" s="1">
        <v>11.69</v>
      </c>
      <c r="J1707" t="s">
        <v>8360</v>
      </c>
      <c r="K1707">
        <f t="shared" ref="K1707:K1770" si="2325">SUMIF(E1696:E1709,"pso.opt",I1696:I1709)</f>
        <v>0.93</v>
      </c>
      <c r="L1707" t="s">
        <v>33</v>
      </c>
      <c r="M1707">
        <f t="shared" si="2324"/>
        <v>24.451612903225804</v>
      </c>
    </row>
    <row r="1708" spans="1:13">
      <c r="A1708" t="s">
        <v>1865</v>
      </c>
      <c r="B1708" t="s">
        <v>1870</v>
      </c>
      <c r="C1708" t="s">
        <v>58</v>
      </c>
      <c r="D1708" t="s">
        <v>19</v>
      </c>
      <c r="E1708" t="str">
        <f t="shared" si="2269"/>
        <v>tso.oepc</v>
      </c>
      <c r="F1708" t="s">
        <v>17</v>
      </c>
      <c r="G1708">
        <v>90.636363636363598</v>
      </c>
      <c r="H1708">
        <v>0.11</v>
      </c>
      <c r="I1708" s="1">
        <v>9.9700000000000006</v>
      </c>
      <c r="J1708" t="s">
        <v>8361</v>
      </c>
      <c r="K1708">
        <f t="shared" ref="K1708:K1771" si="2326">SUMIF(E1696:E1709,"rmo.opt",I1696:I1709)</f>
        <v>0.94</v>
      </c>
      <c r="L1708" t="s">
        <v>32</v>
      </c>
      <c r="M1708">
        <f t="shared" si="2324"/>
        <v>27.882978723404257</v>
      </c>
    </row>
    <row r="1709" spans="1:13">
      <c r="A1709" t="s">
        <v>1887</v>
      </c>
      <c r="B1709" t="s">
        <v>1870</v>
      </c>
      <c r="C1709" t="s">
        <v>58</v>
      </c>
      <c r="D1709" t="s">
        <v>21</v>
      </c>
      <c r="E1709" t="str">
        <f t="shared" si="2269"/>
        <v>tso.opt</v>
      </c>
      <c r="F1709" t="s">
        <v>17</v>
      </c>
      <c r="G1709">
        <v>8.2727272727272698</v>
      </c>
      <c r="H1709">
        <v>0.11</v>
      </c>
      <c r="I1709" s="1">
        <v>0.91</v>
      </c>
      <c r="J1709" t="s">
        <v>8362</v>
      </c>
      <c r="K1709">
        <f t="shared" ref="K1709:K1772" si="2327">SUMIF(E1696:E1709,"power.opt",I1696:I1709)</f>
        <v>0.92</v>
      </c>
      <c r="L1709" t="s">
        <v>31</v>
      </c>
      <c r="M1709">
        <f t="shared" si="2324"/>
        <v>59.021739130434774</v>
      </c>
    </row>
    <row r="1710" spans="1:13">
      <c r="A1710" t="s">
        <v>1888</v>
      </c>
      <c r="B1710" t="s">
        <v>1889</v>
      </c>
      <c r="C1710" t="s">
        <v>15</v>
      </c>
      <c r="D1710" t="s">
        <v>16</v>
      </c>
      <c r="E1710" t="str">
        <f t="shared" si="2269"/>
        <v>power.full</v>
      </c>
      <c r="F1710" t="s">
        <v>17</v>
      </c>
      <c r="G1710">
        <v>601.66666666666697</v>
      </c>
      <c r="H1710">
        <v>0.06</v>
      </c>
      <c r="I1710" s="1">
        <v>36.1</v>
      </c>
      <c r="L1710" t="s">
        <v>8363</v>
      </c>
      <c r="M1710">
        <f t="shared" ref="M1710:M1773" si="2328">K1711/K1720</f>
        <v>12.60144927536232</v>
      </c>
    </row>
    <row r="1711" spans="1:13">
      <c r="A1711" t="s">
        <v>1852</v>
      </c>
      <c r="B1711" t="s">
        <v>1889</v>
      </c>
      <c r="C1711" t="s">
        <v>15</v>
      </c>
      <c r="D1711" t="s">
        <v>19</v>
      </c>
      <c r="E1711" t="str">
        <f t="shared" si="2269"/>
        <v>power.oepc</v>
      </c>
      <c r="F1711" t="s">
        <v>17</v>
      </c>
      <c r="G1711">
        <v>192.166666666667</v>
      </c>
      <c r="H1711">
        <v>0.06</v>
      </c>
      <c r="I1711" s="1">
        <v>11.53</v>
      </c>
      <c r="J1711" t="s">
        <v>8333</v>
      </c>
      <c r="K1711">
        <f t="shared" ref="K1711:K1774" si="2329">SUMIF(E1710:E1723,"tso.cav11",I1710:I1723)</f>
        <v>17.39</v>
      </c>
      <c r="L1711" t="s">
        <v>8364</v>
      </c>
      <c r="M1711">
        <f t="shared" ref="M1711:M1774" si="2330">K1712/K1716+K1713/K1717+K1714/K1718+K1715/K1719</f>
        <v>13.225870374487563</v>
      </c>
    </row>
    <row r="1712" spans="1:13">
      <c r="A1712" t="s">
        <v>1853</v>
      </c>
      <c r="B1712" t="s">
        <v>1889</v>
      </c>
      <c r="C1712" t="s">
        <v>15</v>
      </c>
      <c r="D1712" t="s">
        <v>21</v>
      </c>
      <c r="E1712" t="str">
        <f t="shared" si="2269"/>
        <v>power.opt</v>
      </c>
      <c r="F1712" t="s">
        <v>17</v>
      </c>
      <c r="G1712">
        <v>21</v>
      </c>
      <c r="H1712">
        <v>0.06</v>
      </c>
      <c r="I1712" s="1">
        <v>1.26</v>
      </c>
      <c r="J1712" t="s">
        <v>8335</v>
      </c>
      <c r="K1712">
        <f t="shared" ref="K1712:K1775" si="2331">SUMIF(E1710:E1723,"tso.full",I1710:I1723)</f>
        <v>11.22</v>
      </c>
      <c r="L1712" t="s">
        <v>8365</v>
      </c>
      <c r="M1712">
        <f t="shared" ref="M1712:M1775" si="2332">K1712/K1720+K1713/K1721+K1714/K1722+K1715/K1723</f>
        <v>55.265886528083826</v>
      </c>
    </row>
    <row r="1713" spans="1:13">
      <c r="A1713" t="s">
        <v>1854</v>
      </c>
      <c r="B1713" t="s">
        <v>1889</v>
      </c>
      <c r="C1713" t="s">
        <v>23</v>
      </c>
      <c r="D1713" t="s">
        <v>16</v>
      </c>
      <c r="E1713" t="str">
        <f t="shared" si="2269"/>
        <v>pso.full</v>
      </c>
      <c r="F1713" t="s">
        <v>17</v>
      </c>
      <c r="G1713">
        <v>175.833333333333</v>
      </c>
      <c r="H1713">
        <v>0.06</v>
      </c>
      <c r="I1713" s="1">
        <v>10.55</v>
      </c>
      <c r="J1713" t="s">
        <v>8336</v>
      </c>
      <c r="K1713">
        <f t="shared" ref="K1713:K1776" si="2333">SUMIF(E1710:E1723,"pso.full",I1710:I1723)</f>
        <v>10.55</v>
      </c>
      <c r="L1713" t="s">
        <v>8369</v>
      </c>
      <c r="M1713">
        <f t="shared" ref="M1713:M1776" si="2334">K1716/K1720+K1717/K1721+K1718/K1722+K1719/K1723</f>
        <v>30.284459868532245</v>
      </c>
    </row>
    <row r="1714" spans="1:13">
      <c r="A1714" t="s">
        <v>1855</v>
      </c>
      <c r="B1714" t="s">
        <v>1889</v>
      </c>
      <c r="C1714" t="s">
        <v>23</v>
      </c>
      <c r="D1714" t="s">
        <v>19</v>
      </c>
      <c r="E1714" t="str">
        <f t="shared" si="2269"/>
        <v>pso.oepc</v>
      </c>
      <c r="F1714" t="s">
        <v>17</v>
      </c>
      <c r="G1714">
        <v>207.666666666667</v>
      </c>
      <c r="H1714">
        <v>0.06</v>
      </c>
      <c r="I1714" s="1">
        <v>12.46</v>
      </c>
      <c r="J1714" t="s">
        <v>8353</v>
      </c>
      <c r="K1714">
        <f t="shared" ref="K1714:K1777" si="2335">SUMIF(E1710:E1723,"rmo.full",I1710:I1723)</f>
        <v>11.08</v>
      </c>
    </row>
    <row r="1715" spans="1:13">
      <c r="A1715" t="s">
        <v>1856</v>
      </c>
      <c r="B1715" t="s">
        <v>1889</v>
      </c>
      <c r="C1715" t="s">
        <v>23</v>
      </c>
      <c r="D1715" t="s">
        <v>21</v>
      </c>
      <c r="E1715" t="str">
        <f t="shared" si="2269"/>
        <v>pso.opt</v>
      </c>
      <c r="F1715" t="s">
        <v>17</v>
      </c>
      <c r="G1715">
        <v>19.3333333333333</v>
      </c>
      <c r="H1715">
        <v>0.06</v>
      </c>
      <c r="I1715" s="1">
        <v>1.1599999999999999</v>
      </c>
      <c r="J1715" t="s">
        <v>8354</v>
      </c>
      <c r="K1715">
        <f t="shared" ref="K1715:K1778" si="2336">SUMIF(E1710:E1723,"power.full",I1710:I1723)</f>
        <v>36.1</v>
      </c>
      <c r="L1715" t="s">
        <v>26</v>
      </c>
      <c r="M1715">
        <f t="shared" ref="M1715:M1778" si="2337">K1712/K1716</f>
        <v>8.25</v>
      </c>
    </row>
    <row r="1716" spans="1:13">
      <c r="A1716" t="s">
        <v>1857</v>
      </c>
      <c r="B1716" t="s">
        <v>1889</v>
      </c>
      <c r="C1716" t="s">
        <v>51</v>
      </c>
      <c r="D1716" t="s">
        <v>16</v>
      </c>
      <c r="E1716" t="str">
        <f t="shared" si="2269"/>
        <v>rmo.full</v>
      </c>
      <c r="F1716" t="s">
        <v>17</v>
      </c>
      <c r="G1716">
        <v>184.666666666667</v>
      </c>
      <c r="H1716">
        <v>0.06</v>
      </c>
      <c r="I1716" s="1">
        <v>11.08</v>
      </c>
      <c r="J1716" t="s">
        <v>8355</v>
      </c>
      <c r="K1716">
        <f t="shared" ref="K1716:K1779" si="2338">SUMIF(E1710:E1723,"tso.oepc",I1710:I1723)</f>
        <v>1.36</v>
      </c>
      <c r="L1716" t="s">
        <v>27</v>
      </c>
      <c r="M1716">
        <f t="shared" si="2337"/>
        <v>0.8467094703049759</v>
      </c>
    </row>
    <row r="1717" spans="1:13">
      <c r="A1717" t="s">
        <v>1878</v>
      </c>
      <c r="B1717" t="s">
        <v>1889</v>
      </c>
      <c r="C1717" t="s">
        <v>51</v>
      </c>
      <c r="D1717" t="s">
        <v>19</v>
      </c>
      <c r="E1717" t="str">
        <f t="shared" si="2269"/>
        <v>rmo.oepc</v>
      </c>
      <c r="F1717" t="s">
        <v>17</v>
      </c>
      <c r="G1717">
        <v>185</v>
      </c>
      <c r="H1717">
        <v>0.06</v>
      </c>
      <c r="I1717" s="1">
        <v>11.1</v>
      </c>
      <c r="J1717" t="s">
        <v>8356</v>
      </c>
      <c r="K1717">
        <f t="shared" ref="K1717:K1780" si="2339">SUMIF(E1710:E1723,"pso.oepc",I1710:I1723)</f>
        <v>12.46</v>
      </c>
      <c r="L1717" t="s">
        <v>28</v>
      </c>
      <c r="M1717">
        <f t="shared" si="2337"/>
        <v>0.99819819819819822</v>
      </c>
    </row>
    <row r="1718" spans="1:13">
      <c r="A1718" t="s">
        <v>1879</v>
      </c>
      <c r="B1718" t="s">
        <v>1889</v>
      </c>
      <c r="C1718" t="s">
        <v>51</v>
      </c>
      <c r="D1718" t="s">
        <v>21</v>
      </c>
      <c r="E1718" t="str">
        <f t="shared" si="2269"/>
        <v>rmo.opt</v>
      </c>
      <c r="F1718" t="s">
        <v>17</v>
      </c>
      <c r="G1718">
        <v>19.6666666666667</v>
      </c>
      <c r="H1718">
        <v>0.06</v>
      </c>
      <c r="I1718" s="1">
        <v>1.18</v>
      </c>
      <c r="J1718" t="s">
        <v>8357</v>
      </c>
      <c r="K1718">
        <f t="shared" ref="K1718:K1781" si="2340">SUMIF(E1710:E1723,"rmo.oepc",I1710:I1723)</f>
        <v>11.1</v>
      </c>
      <c r="L1718" t="s">
        <v>29</v>
      </c>
      <c r="M1718">
        <f t="shared" si="2337"/>
        <v>3.130962705984389</v>
      </c>
    </row>
    <row r="1719" spans="1:13">
      <c r="A1719" t="s">
        <v>1880</v>
      </c>
      <c r="B1719" t="s">
        <v>1889</v>
      </c>
      <c r="C1719" t="s">
        <v>55</v>
      </c>
      <c r="D1719" t="s">
        <v>56</v>
      </c>
      <c r="E1719" t="str">
        <f t="shared" si="2269"/>
        <v>sc.none</v>
      </c>
      <c r="F1719" t="s">
        <v>24</v>
      </c>
      <c r="I1719" s="1">
        <v>0.06</v>
      </c>
      <c r="J1719" t="s">
        <v>8358</v>
      </c>
      <c r="K1719">
        <f t="shared" ref="K1719:K1782" si="2341">SUMIF(E1710:E1723,"power.oepc",I1710:I1723)</f>
        <v>11.53</v>
      </c>
    </row>
    <row r="1720" spans="1:13">
      <c r="A1720" t="s">
        <v>1881</v>
      </c>
      <c r="B1720" t="s">
        <v>1889</v>
      </c>
      <c r="C1720" t="s">
        <v>58</v>
      </c>
      <c r="D1720" t="s">
        <v>59</v>
      </c>
      <c r="E1720" t="str">
        <f t="shared" si="2269"/>
        <v>tso.cav11</v>
      </c>
      <c r="F1720" t="s">
        <v>17</v>
      </c>
      <c r="G1720">
        <v>289.83333333333297</v>
      </c>
      <c r="H1720">
        <v>0.06</v>
      </c>
      <c r="I1720" s="1">
        <v>17.39</v>
      </c>
      <c r="J1720" t="s">
        <v>8359</v>
      </c>
      <c r="K1720">
        <f t="shared" ref="K1720:K1783" si="2342">SUMIF(E1710:E1723,"tso.opt",I1710:I1723)</f>
        <v>1.38</v>
      </c>
      <c r="L1720" t="s">
        <v>30</v>
      </c>
      <c r="M1720">
        <f t="shared" ref="M1720:M1783" si="2343">K1712/K1720</f>
        <v>8.1304347826086971</v>
      </c>
    </row>
    <row r="1721" spans="1:13">
      <c r="A1721" t="s">
        <v>1882</v>
      </c>
      <c r="B1721" t="s">
        <v>1889</v>
      </c>
      <c r="C1721" t="s">
        <v>58</v>
      </c>
      <c r="D1721" t="s">
        <v>16</v>
      </c>
      <c r="E1721" t="str">
        <f t="shared" si="2269"/>
        <v>tso.full</v>
      </c>
      <c r="F1721" t="s">
        <v>17</v>
      </c>
      <c r="G1721">
        <v>187</v>
      </c>
      <c r="H1721">
        <v>0.06</v>
      </c>
      <c r="I1721" s="1">
        <v>11.22</v>
      </c>
      <c r="J1721" t="s">
        <v>8360</v>
      </c>
      <c r="K1721">
        <f t="shared" ref="K1721:K1784" si="2344">SUMIF(E1710:E1723,"pso.opt",I1710:I1723)</f>
        <v>1.1599999999999999</v>
      </c>
      <c r="L1721" t="s">
        <v>33</v>
      </c>
      <c r="M1721">
        <f t="shared" si="2343"/>
        <v>9.0948275862068986</v>
      </c>
    </row>
    <row r="1722" spans="1:13">
      <c r="A1722" t="s">
        <v>1883</v>
      </c>
      <c r="B1722" t="s">
        <v>1889</v>
      </c>
      <c r="C1722" t="s">
        <v>58</v>
      </c>
      <c r="D1722" t="s">
        <v>19</v>
      </c>
      <c r="E1722" t="str">
        <f t="shared" si="2269"/>
        <v>tso.oepc</v>
      </c>
      <c r="F1722" t="s">
        <v>17</v>
      </c>
      <c r="G1722">
        <v>22.6666666666667</v>
      </c>
      <c r="H1722">
        <v>0.06</v>
      </c>
      <c r="I1722" s="1">
        <v>1.36</v>
      </c>
      <c r="J1722" t="s">
        <v>8361</v>
      </c>
      <c r="K1722">
        <f t="shared" ref="K1722:K1785" si="2345">SUMIF(E1710:E1723,"rmo.opt",I1710:I1723)</f>
        <v>1.18</v>
      </c>
      <c r="L1722" t="s">
        <v>32</v>
      </c>
      <c r="M1722">
        <f t="shared" si="2343"/>
        <v>9.3898305084745761</v>
      </c>
    </row>
    <row r="1723" spans="1:13">
      <c r="A1723" t="s">
        <v>1884</v>
      </c>
      <c r="B1723" t="s">
        <v>1889</v>
      </c>
      <c r="C1723" t="s">
        <v>58</v>
      </c>
      <c r="D1723" t="s">
        <v>21</v>
      </c>
      <c r="E1723" t="str">
        <f t="shared" si="2269"/>
        <v>tso.opt</v>
      </c>
      <c r="F1723" t="s">
        <v>17</v>
      </c>
      <c r="G1723">
        <v>23</v>
      </c>
      <c r="H1723">
        <v>0.06</v>
      </c>
      <c r="I1723" s="1">
        <v>1.38</v>
      </c>
      <c r="J1723" t="s">
        <v>8362</v>
      </c>
      <c r="K1723">
        <f t="shared" ref="K1723:K1786" si="2346">SUMIF(E1710:E1723,"power.opt",I1710:I1723)</f>
        <v>1.26</v>
      </c>
      <c r="L1723" t="s">
        <v>31</v>
      </c>
      <c r="M1723">
        <f t="shared" si="2343"/>
        <v>28.650793650793652</v>
      </c>
    </row>
    <row r="1724" spans="1:13">
      <c r="A1724" t="s">
        <v>1885</v>
      </c>
      <c r="B1724" t="s">
        <v>1886</v>
      </c>
      <c r="C1724" t="s">
        <v>15</v>
      </c>
      <c r="D1724" t="s">
        <v>16</v>
      </c>
      <c r="E1724" t="str">
        <f t="shared" si="2269"/>
        <v>power.full</v>
      </c>
      <c r="F1724" t="s">
        <v>17</v>
      </c>
      <c r="G1724">
        <v>129.42857142857099</v>
      </c>
      <c r="H1724">
        <v>7.0000000000000007E-2</v>
      </c>
      <c r="I1724" s="1">
        <v>9.06</v>
      </c>
      <c r="L1724" t="s">
        <v>8363</v>
      </c>
      <c r="M1724">
        <f t="shared" ref="M1724:M1787" si="2347">K1725/K1734</f>
        <v>8.7631578947368425</v>
      </c>
    </row>
    <row r="1725" spans="1:13">
      <c r="A1725" t="s">
        <v>1908</v>
      </c>
      <c r="B1725" t="s">
        <v>1886</v>
      </c>
      <c r="C1725" t="s">
        <v>15</v>
      </c>
      <c r="D1725" t="s">
        <v>19</v>
      </c>
      <c r="E1725" t="str">
        <f t="shared" si="2269"/>
        <v>power.oepc</v>
      </c>
      <c r="F1725" t="s">
        <v>17</v>
      </c>
      <c r="G1725">
        <v>11.8571428571429</v>
      </c>
      <c r="H1725">
        <v>7.0000000000000007E-2</v>
      </c>
      <c r="I1725" s="1">
        <v>0.83</v>
      </c>
      <c r="J1725" t="s">
        <v>8333</v>
      </c>
      <c r="K1725">
        <f t="shared" ref="K1725:K1788" si="2348">SUMIF(E1724:E1737,"tso.cav11",I1724:I1737)</f>
        <v>9.99</v>
      </c>
      <c r="L1725" t="s">
        <v>8364</v>
      </c>
      <c r="M1725">
        <f t="shared" ref="M1725:M1788" si="2349">K1726/K1730+K1727/K1731+K1728/K1732+K1729/K1733</f>
        <v>41.403289550776051</v>
      </c>
    </row>
    <row r="1726" spans="1:13">
      <c r="A1726" t="s">
        <v>1871</v>
      </c>
      <c r="B1726" t="s">
        <v>1886</v>
      </c>
      <c r="C1726" t="s">
        <v>15</v>
      </c>
      <c r="D1726" t="s">
        <v>21</v>
      </c>
      <c r="E1726" t="str">
        <f t="shared" si="2269"/>
        <v>power.opt</v>
      </c>
      <c r="F1726" t="s">
        <v>17</v>
      </c>
      <c r="G1726">
        <v>16</v>
      </c>
      <c r="H1726">
        <v>7.0000000000000007E-2</v>
      </c>
      <c r="I1726" s="1">
        <v>1.1200000000000001</v>
      </c>
      <c r="J1726" t="s">
        <v>8335</v>
      </c>
      <c r="K1726">
        <f t="shared" ref="K1726:K1789" si="2350">SUMIF(E1724:E1737,"tso.full",I1724:I1737)</f>
        <v>9.93</v>
      </c>
      <c r="L1726" t="s">
        <v>8365</v>
      </c>
      <c r="M1726">
        <f t="shared" ref="M1726:M1789" si="2351">K1726/K1734+K1727/K1735+K1728/K1736+K1729/K1737</f>
        <v>32.027696173423251</v>
      </c>
    </row>
    <row r="1727" spans="1:13">
      <c r="A1727" t="s">
        <v>1872</v>
      </c>
      <c r="B1727" t="s">
        <v>1886</v>
      </c>
      <c r="C1727" t="s">
        <v>23</v>
      </c>
      <c r="D1727" t="s">
        <v>16</v>
      </c>
      <c r="E1727" t="str">
        <f t="shared" si="2269"/>
        <v>pso.full</v>
      </c>
      <c r="F1727" t="s">
        <v>17</v>
      </c>
      <c r="G1727">
        <v>95.428571428571402</v>
      </c>
      <c r="H1727">
        <v>7.0000000000000007E-2</v>
      </c>
      <c r="I1727" s="1">
        <v>6.68</v>
      </c>
      <c r="J1727" t="s">
        <v>8336</v>
      </c>
      <c r="K1727">
        <f t="shared" ref="K1727:K1790" si="2352">SUMIF(E1724:E1737,"pso.full",I1724:I1737)</f>
        <v>6.68</v>
      </c>
      <c r="L1727" t="s">
        <v>8369</v>
      </c>
      <c r="M1727">
        <f t="shared" ref="M1727:M1790" si="2353">K1730/K1734+K1731/K1735+K1732/K1736+K1733/K1737</f>
        <v>3.0988292251246672</v>
      </c>
    </row>
    <row r="1728" spans="1:13">
      <c r="A1728" t="s">
        <v>1873</v>
      </c>
      <c r="B1728" t="s">
        <v>1886</v>
      </c>
      <c r="C1728" t="s">
        <v>23</v>
      </c>
      <c r="D1728" t="s">
        <v>19</v>
      </c>
      <c r="E1728" t="str">
        <f t="shared" si="2269"/>
        <v>pso.oepc</v>
      </c>
      <c r="F1728" t="s">
        <v>17</v>
      </c>
      <c r="G1728">
        <v>11.8571428571429</v>
      </c>
      <c r="H1728">
        <v>7.0000000000000007E-2</v>
      </c>
      <c r="I1728" s="1">
        <v>0.83</v>
      </c>
      <c r="J1728" t="s">
        <v>8353</v>
      </c>
      <c r="K1728">
        <f t="shared" ref="K1728:K1791" si="2354">SUMIF(E1724:E1737,"rmo.full",I1724:I1737)</f>
        <v>8.6</v>
      </c>
    </row>
    <row r="1729" spans="1:13">
      <c r="A1729" t="s">
        <v>1874</v>
      </c>
      <c r="B1729" t="s">
        <v>1886</v>
      </c>
      <c r="C1729" t="s">
        <v>23</v>
      </c>
      <c r="D1729" t="s">
        <v>21</v>
      </c>
      <c r="E1729" t="str">
        <f t="shared" si="2269"/>
        <v>pso.opt</v>
      </c>
      <c r="F1729" t="s">
        <v>17</v>
      </c>
      <c r="G1729">
        <v>15</v>
      </c>
      <c r="H1729">
        <v>7.0000000000000007E-2</v>
      </c>
      <c r="I1729" s="1">
        <v>1.05</v>
      </c>
      <c r="J1729" t="s">
        <v>8354</v>
      </c>
      <c r="K1729">
        <f t="shared" ref="K1729:K1792" si="2355">SUMIF(E1724:E1737,"power.full",I1724:I1737)</f>
        <v>9.06</v>
      </c>
      <c r="L1729" t="s">
        <v>26</v>
      </c>
      <c r="M1729">
        <f t="shared" ref="M1729:M1792" si="2356">K1726/K1730</f>
        <v>11.413793103448276</v>
      </c>
    </row>
    <row r="1730" spans="1:13">
      <c r="A1730" t="s">
        <v>1875</v>
      </c>
      <c r="B1730" t="s">
        <v>1886</v>
      </c>
      <c r="C1730" t="s">
        <v>51</v>
      </c>
      <c r="D1730" t="s">
        <v>16</v>
      </c>
      <c r="E1730" t="str">
        <f t="shared" si="2269"/>
        <v>rmo.full</v>
      </c>
      <c r="F1730" t="s">
        <v>17</v>
      </c>
      <c r="G1730">
        <v>122.857142857143</v>
      </c>
      <c r="H1730">
        <v>7.0000000000000007E-2</v>
      </c>
      <c r="I1730" s="1">
        <v>8.6</v>
      </c>
      <c r="J1730" t="s">
        <v>8355</v>
      </c>
      <c r="K1730">
        <f t="shared" ref="K1730:K1793" si="2357">SUMIF(E1724:E1737,"tso.oepc",I1724:I1737)</f>
        <v>0.87</v>
      </c>
      <c r="L1730" t="s">
        <v>27</v>
      </c>
      <c r="M1730">
        <f t="shared" si="2356"/>
        <v>8.0481927710843379</v>
      </c>
    </row>
    <row r="1731" spans="1:13">
      <c r="A1731" t="s">
        <v>1876</v>
      </c>
      <c r="B1731" t="s">
        <v>1886</v>
      </c>
      <c r="C1731" t="s">
        <v>51</v>
      </c>
      <c r="D1731" t="s">
        <v>19</v>
      </c>
      <c r="E1731" t="str">
        <f t="shared" ref="E1731:E1794" si="2358">CONCATENATE(C1731,".",D1731)</f>
        <v>rmo.oepc</v>
      </c>
      <c r="F1731" t="s">
        <v>17</v>
      </c>
      <c r="G1731">
        <v>11.1428571428571</v>
      </c>
      <c r="H1731">
        <v>7.0000000000000007E-2</v>
      </c>
      <c r="I1731" s="1">
        <v>0.78</v>
      </c>
      <c r="J1731" t="s">
        <v>8356</v>
      </c>
      <c r="K1731">
        <f t="shared" ref="K1731:K1794" si="2359">SUMIF(E1724:E1737,"pso.oepc",I1724:I1737)</f>
        <v>0.83</v>
      </c>
      <c r="L1731" t="s">
        <v>28</v>
      </c>
      <c r="M1731">
        <f t="shared" si="2356"/>
        <v>11.025641025641026</v>
      </c>
    </row>
    <row r="1732" spans="1:13">
      <c r="A1732" t="s">
        <v>1877</v>
      </c>
      <c r="B1732" t="s">
        <v>1886</v>
      </c>
      <c r="C1732" t="s">
        <v>51</v>
      </c>
      <c r="D1732" t="s">
        <v>21</v>
      </c>
      <c r="E1732" t="str">
        <f t="shared" si="2358"/>
        <v>rmo.opt</v>
      </c>
      <c r="F1732" t="s">
        <v>17</v>
      </c>
      <c r="G1732">
        <v>13.8571428571429</v>
      </c>
      <c r="H1732">
        <v>7.0000000000000007E-2</v>
      </c>
      <c r="I1732" s="1">
        <v>0.97</v>
      </c>
      <c r="J1732" t="s">
        <v>8357</v>
      </c>
      <c r="K1732">
        <f t="shared" ref="K1732:K1795" si="2360">SUMIF(E1724:E1737,"rmo.oepc",I1724:I1737)</f>
        <v>0.78</v>
      </c>
      <c r="L1732" t="s">
        <v>29</v>
      </c>
      <c r="M1732">
        <f t="shared" si="2356"/>
        <v>10.91566265060241</v>
      </c>
    </row>
    <row r="1733" spans="1:13">
      <c r="A1733" t="s">
        <v>1899</v>
      </c>
      <c r="B1733" t="s">
        <v>1886</v>
      </c>
      <c r="C1733" t="s">
        <v>55</v>
      </c>
      <c r="D1733" t="s">
        <v>56</v>
      </c>
      <c r="E1733" t="str">
        <f t="shared" si="2358"/>
        <v>sc.none</v>
      </c>
      <c r="F1733" t="s">
        <v>24</v>
      </c>
      <c r="I1733" s="1">
        <v>7.0000000000000007E-2</v>
      </c>
      <c r="J1733" t="s">
        <v>8358</v>
      </c>
      <c r="K1733">
        <f t="shared" ref="K1733:K1796" si="2361">SUMIF(E1724:E1737,"power.oepc",I1724:I1737)</f>
        <v>0.83</v>
      </c>
    </row>
    <row r="1734" spans="1:13">
      <c r="A1734" t="s">
        <v>1900</v>
      </c>
      <c r="B1734" t="s">
        <v>1886</v>
      </c>
      <c r="C1734" t="s">
        <v>58</v>
      </c>
      <c r="D1734" t="s">
        <v>59</v>
      </c>
      <c r="E1734" t="str">
        <f t="shared" si="2358"/>
        <v>tso.cav11</v>
      </c>
      <c r="F1734" t="s">
        <v>17</v>
      </c>
      <c r="G1734">
        <v>142.71428571428601</v>
      </c>
      <c r="H1734">
        <v>7.0000000000000007E-2</v>
      </c>
      <c r="I1734" s="1">
        <v>9.99</v>
      </c>
      <c r="J1734" t="s">
        <v>8359</v>
      </c>
      <c r="K1734">
        <f t="shared" ref="K1734:K1797" si="2362">SUMIF(E1724:E1737,"tso.opt",I1724:I1737)</f>
        <v>1.1399999999999999</v>
      </c>
      <c r="L1734" t="s">
        <v>30</v>
      </c>
      <c r="M1734">
        <f t="shared" ref="M1734:M1797" si="2363">K1726/K1734</f>
        <v>8.7105263157894743</v>
      </c>
    </row>
    <row r="1735" spans="1:13">
      <c r="A1735" t="s">
        <v>1901</v>
      </c>
      <c r="B1735" t="s">
        <v>1886</v>
      </c>
      <c r="C1735" t="s">
        <v>58</v>
      </c>
      <c r="D1735" t="s">
        <v>16</v>
      </c>
      <c r="E1735" t="str">
        <f t="shared" si="2358"/>
        <v>tso.full</v>
      </c>
      <c r="F1735" t="s">
        <v>17</v>
      </c>
      <c r="G1735">
        <v>141.857142857143</v>
      </c>
      <c r="H1735">
        <v>7.0000000000000007E-2</v>
      </c>
      <c r="I1735" s="1">
        <v>9.93</v>
      </c>
      <c r="J1735" t="s">
        <v>8360</v>
      </c>
      <c r="K1735">
        <f t="shared" ref="K1735:K1798" si="2364">SUMIF(E1724:E1737,"pso.opt",I1724:I1737)</f>
        <v>1.05</v>
      </c>
      <c r="L1735" t="s">
        <v>33</v>
      </c>
      <c r="M1735">
        <f t="shared" si="2363"/>
        <v>6.3619047619047615</v>
      </c>
    </row>
    <row r="1736" spans="1:13">
      <c r="A1736" t="s">
        <v>1902</v>
      </c>
      <c r="B1736" t="s">
        <v>1886</v>
      </c>
      <c r="C1736" t="s">
        <v>58</v>
      </c>
      <c r="D1736" t="s">
        <v>19</v>
      </c>
      <c r="E1736" t="str">
        <f t="shared" si="2358"/>
        <v>tso.oepc</v>
      </c>
      <c r="F1736" t="s">
        <v>17</v>
      </c>
      <c r="G1736">
        <v>12.4285714285714</v>
      </c>
      <c r="H1736">
        <v>7.0000000000000007E-2</v>
      </c>
      <c r="I1736" s="1">
        <v>0.87</v>
      </c>
      <c r="J1736" t="s">
        <v>8361</v>
      </c>
      <c r="K1736">
        <f t="shared" ref="K1736:K1799" si="2365">SUMIF(E1724:E1737,"rmo.opt",I1724:I1737)</f>
        <v>0.97</v>
      </c>
      <c r="L1736" t="s">
        <v>32</v>
      </c>
      <c r="M1736">
        <f t="shared" si="2363"/>
        <v>8.8659793814432994</v>
      </c>
    </row>
    <row r="1737" spans="1:13">
      <c r="A1737" t="s">
        <v>1903</v>
      </c>
      <c r="B1737" t="s">
        <v>1886</v>
      </c>
      <c r="C1737" t="s">
        <v>58</v>
      </c>
      <c r="D1737" t="s">
        <v>21</v>
      </c>
      <c r="E1737" t="str">
        <f t="shared" si="2358"/>
        <v>tso.opt</v>
      </c>
      <c r="F1737" t="s">
        <v>17</v>
      </c>
      <c r="G1737">
        <v>16.285714285714299</v>
      </c>
      <c r="H1737">
        <v>7.0000000000000007E-2</v>
      </c>
      <c r="I1737" s="1">
        <v>1.1399999999999999</v>
      </c>
      <c r="J1737" t="s">
        <v>8362</v>
      </c>
      <c r="K1737">
        <f t="shared" ref="K1737:K1800" si="2366">SUMIF(E1724:E1737,"power.opt",I1724:I1737)</f>
        <v>1.1200000000000001</v>
      </c>
      <c r="L1737" t="s">
        <v>31</v>
      </c>
      <c r="M1737">
        <f t="shared" si="2363"/>
        <v>8.0892857142857135</v>
      </c>
    </row>
    <row r="1738" spans="1:13">
      <c r="A1738" t="s">
        <v>1904</v>
      </c>
      <c r="B1738" t="s">
        <v>1905</v>
      </c>
      <c r="C1738" t="s">
        <v>15</v>
      </c>
      <c r="D1738" t="s">
        <v>16</v>
      </c>
      <c r="E1738" t="str">
        <f t="shared" si="2358"/>
        <v>power.full</v>
      </c>
      <c r="F1738" t="s">
        <v>17</v>
      </c>
      <c r="G1738">
        <v>187.444444444444</v>
      </c>
      <c r="H1738">
        <v>0.09</v>
      </c>
      <c r="I1738" s="1">
        <v>16.87</v>
      </c>
      <c r="L1738" t="s">
        <v>8363</v>
      </c>
      <c r="M1738">
        <f t="shared" ref="M1738:M1801" si="2367">K1739/K1748</f>
        <v>10.841269841269842</v>
      </c>
    </row>
    <row r="1739" spans="1:13">
      <c r="A1739" t="s">
        <v>1906</v>
      </c>
      <c r="B1739" t="s">
        <v>1905</v>
      </c>
      <c r="C1739" t="s">
        <v>15</v>
      </c>
      <c r="D1739" t="s">
        <v>19</v>
      </c>
      <c r="E1739" t="str">
        <f t="shared" si="2358"/>
        <v>power.oepc</v>
      </c>
      <c r="F1739" t="s">
        <v>17</v>
      </c>
      <c r="G1739">
        <v>14.3333333333333</v>
      </c>
      <c r="H1739">
        <v>0.09</v>
      </c>
      <c r="I1739" s="1">
        <v>1.29</v>
      </c>
      <c r="J1739" t="s">
        <v>8333</v>
      </c>
      <c r="K1739">
        <f t="shared" ref="K1739:K1802" si="2368">SUMIF(E1738:E1751,"tso.cav11",I1738:I1751)</f>
        <v>13.66</v>
      </c>
      <c r="L1739" t="s">
        <v>8364</v>
      </c>
      <c r="M1739">
        <f t="shared" ref="M1739:M1802" si="2369">K1740/K1744+K1741/K1745+K1742/K1746+K1743/K1747</f>
        <v>54.800446209113261</v>
      </c>
    </row>
    <row r="1740" spans="1:13">
      <c r="A1740" t="s">
        <v>1907</v>
      </c>
      <c r="B1740" t="s">
        <v>1905</v>
      </c>
      <c r="C1740" t="s">
        <v>15</v>
      </c>
      <c r="D1740" t="s">
        <v>21</v>
      </c>
      <c r="E1740" t="str">
        <f t="shared" si="2358"/>
        <v>power.opt</v>
      </c>
      <c r="F1740" t="s">
        <v>17</v>
      </c>
      <c r="G1740">
        <v>14.5555555555556</v>
      </c>
      <c r="H1740">
        <v>0.09</v>
      </c>
      <c r="I1740" s="1">
        <v>1.31</v>
      </c>
      <c r="J1740" t="s">
        <v>8335</v>
      </c>
      <c r="K1740">
        <f t="shared" ref="K1740:K1803" si="2370">SUMIF(E1738:E1751,"tso.full",I1738:I1751)</f>
        <v>17.510000000000002</v>
      </c>
      <c r="L1740" t="s">
        <v>8365</v>
      </c>
      <c r="M1740">
        <f t="shared" ref="M1740:M1803" si="2371">K1740/K1748+K1741/K1749+K1742/K1750+K1743/K1751</f>
        <v>51.738414915530399</v>
      </c>
    </row>
    <row r="1741" spans="1:13">
      <c r="A1741" t="s">
        <v>1891</v>
      </c>
      <c r="B1741" t="s">
        <v>1905</v>
      </c>
      <c r="C1741" t="s">
        <v>23</v>
      </c>
      <c r="D1741" t="s">
        <v>16</v>
      </c>
      <c r="E1741" t="str">
        <f t="shared" si="2358"/>
        <v>pso.full</v>
      </c>
      <c r="F1741" t="s">
        <v>17</v>
      </c>
      <c r="G1741">
        <v>211.111111111111</v>
      </c>
      <c r="H1741">
        <v>0.09</v>
      </c>
      <c r="I1741" s="1">
        <v>19</v>
      </c>
      <c r="J1741" t="s">
        <v>8336</v>
      </c>
      <c r="K1741">
        <f t="shared" ref="K1741:K1804" si="2372">SUMIF(E1738:E1751,"pso.full",I1738:I1751)</f>
        <v>19</v>
      </c>
      <c r="L1741" t="s">
        <v>8369</v>
      </c>
      <c r="M1741">
        <f t="shared" ref="M1741:M1804" si="2373">K1744/K1748+K1745/K1749+K1746/K1750+K1747/K1751</f>
        <v>3.7874621994323148</v>
      </c>
    </row>
    <row r="1742" spans="1:13">
      <c r="A1742" t="s">
        <v>1892</v>
      </c>
      <c r="B1742" t="s">
        <v>1905</v>
      </c>
      <c r="C1742" t="s">
        <v>23</v>
      </c>
      <c r="D1742" t="s">
        <v>19</v>
      </c>
      <c r="E1742" t="str">
        <f t="shared" si="2358"/>
        <v>pso.oepc</v>
      </c>
      <c r="F1742" t="s">
        <v>17</v>
      </c>
      <c r="G1742">
        <v>13.6666666666667</v>
      </c>
      <c r="H1742">
        <v>0.09</v>
      </c>
      <c r="I1742" s="1">
        <v>1.23</v>
      </c>
      <c r="J1742" t="s">
        <v>8353</v>
      </c>
      <c r="K1742">
        <f t="shared" ref="K1742:K1805" si="2374">SUMIF(E1738:E1751,"rmo.full",I1738:I1751)</f>
        <v>15.05</v>
      </c>
    </row>
    <row r="1743" spans="1:13">
      <c r="A1743" t="s">
        <v>1893</v>
      </c>
      <c r="B1743" t="s">
        <v>1905</v>
      </c>
      <c r="C1743" t="s">
        <v>23</v>
      </c>
      <c r="D1743" t="s">
        <v>21</v>
      </c>
      <c r="E1743" t="str">
        <f t="shared" si="2358"/>
        <v>pso.opt</v>
      </c>
      <c r="F1743" t="s">
        <v>17</v>
      </c>
      <c r="G1743">
        <v>15.6666666666667</v>
      </c>
      <c r="H1743">
        <v>0.09</v>
      </c>
      <c r="I1743" s="1">
        <v>1.41</v>
      </c>
      <c r="J1743" t="s">
        <v>8354</v>
      </c>
      <c r="K1743">
        <f t="shared" ref="K1743:K1806" si="2375">SUMIF(E1738:E1751,"power.full",I1738:I1751)</f>
        <v>16.87</v>
      </c>
      <c r="L1743" t="s">
        <v>26</v>
      </c>
      <c r="M1743">
        <f t="shared" ref="M1743:M1806" si="2376">K1740/K1744</f>
        <v>14.23577235772358</v>
      </c>
    </row>
    <row r="1744" spans="1:13">
      <c r="A1744" t="s">
        <v>1894</v>
      </c>
      <c r="B1744" t="s">
        <v>1905</v>
      </c>
      <c r="C1744" t="s">
        <v>51</v>
      </c>
      <c r="D1744" t="s">
        <v>16</v>
      </c>
      <c r="E1744" t="str">
        <f t="shared" si="2358"/>
        <v>rmo.full</v>
      </c>
      <c r="F1744" t="s">
        <v>17</v>
      </c>
      <c r="G1744">
        <v>167.222222222222</v>
      </c>
      <c r="H1744">
        <v>0.09</v>
      </c>
      <c r="I1744" s="1">
        <v>15.05</v>
      </c>
      <c r="J1744" t="s">
        <v>8355</v>
      </c>
      <c r="K1744">
        <f t="shared" ref="K1744:K1807" si="2377">SUMIF(E1738:E1751,"tso.oepc",I1738:I1751)</f>
        <v>1.23</v>
      </c>
      <c r="L1744" t="s">
        <v>27</v>
      </c>
      <c r="M1744">
        <f t="shared" si="2376"/>
        <v>15.447154471544716</v>
      </c>
    </row>
    <row r="1745" spans="1:13">
      <c r="A1745" t="s">
        <v>1895</v>
      </c>
      <c r="B1745" t="s">
        <v>1905</v>
      </c>
      <c r="C1745" t="s">
        <v>51</v>
      </c>
      <c r="D1745" t="s">
        <v>19</v>
      </c>
      <c r="E1745" t="str">
        <f t="shared" si="2358"/>
        <v>rmo.oepc</v>
      </c>
      <c r="F1745" t="s">
        <v>17</v>
      </c>
      <c r="G1745">
        <v>13.8888888888889</v>
      </c>
      <c r="H1745">
        <v>0.09</v>
      </c>
      <c r="I1745" s="1">
        <v>1.25</v>
      </c>
      <c r="J1745" t="s">
        <v>8356</v>
      </c>
      <c r="K1745">
        <f t="shared" ref="K1745:K1808" si="2378">SUMIF(E1738:E1751,"pso.oepc",I1738:I1751)</f>
        <v>1.23</v>
      </c>
      <c r="L1745" t="s">
        <v>28</v>
      </c>
      <c r="M1745">
        <f t="shared" si="2376"/>
        <v>12.040000000000001</v>
      </c>
    </row>
    <row r="1746" spans="1:13">
      <c r="A1746" t="s">
        <v>1896</v>
      </c>
      <c r="B1746" t="s">
        <v>1905</v>
      </c>
      <c r="C1746" t="s">
        <v>51</v>
      </c>
      <c r="D1746" t="s">
        <v>21</v>
      </c>
      <c r="E1746" t="str">
        <f t="shared" si="2358"/>
        <v>rmo.opt</v>
      </c>
      <c r="F1746" t="s">
        <v>17</v>
      </c>
      <c r="G1746">
        <v>14.5555555555556</v>
      </c>
      <c r="H1746">
        <v>0.09</v>
      </c>
      <c r="I1746" s="1">
        <v>1.31</v>
      </c>
      <c r="J1746" t="s">
        <v>8357</v>
      </c>
      <c r="K1746">
        <f t="shared" ref="K1746:K1809" si="2379">SUMIF(E1738:E1751,"rmo.oepc",I1738:I1751)</f>
        <v>1.25</v>
      </c>
      <c r="L1746" t="s">
        <v>29</v>
      </c>
      <c r="M1746">
        <f t="shared" si="2376"/>
        <v>13.077519379844961</v>
      </c>
    </row>
    <row r="1747" spans="1:13">
      <c r="A1747" t="s">
        <v>1897</v>
      </c>
      <c r="B1747" t="s">
        <v>1905</v>
      </c>
      <c r="C1747" t="s">
        <v>55</v>
      </c>
      <c r="D1747" t="s">
        <v>56</v>
      </c>
      <c r="E1747" t="str">
        <f t="shared" si="2358"/>
        <v>sc.none</v>
      </c>
      <c r="F1747" t="s">
        <v>24</v>
      </c>
      <c r="I1747" s="1">
        <v>0.09</v>
      </c>
      <c r="J1747" t="s">
        <v>8358</v>
      </c>
      <c r="K1747">
        <f t="shared" ref="K1747:K1810" si="2380">SUMIF(E1738:E1751,"power.oepc",I1738:I1751)</f>
        <v>1.29</v>
      </c>
    </row>
    <row r="1748" spans="1:13">
      <c r="A1748" t="s">
        <v>1898</v>
      </c>
      <c r="B1748" t="s">
        <v>1905</v>
      </c>
      <c r="C1748" t="s">
        <v>58</v>
      </c>
      <c r="D1748" t="s">
        <v>59</v>
      </c>
      <c r="E1748" t="str">
        <f t="shared" si="2358"/>
        <v>tso.cav11</v>
      </c>
      <c r="F1748" t="s">
        <v>17</v>
      </c>
      <c r="G1748">
        <v>151.777777777778</v>
      </c>
      <c r="H1748">
        <v>0.09</v>
      </c>
      <c r="I1748" s="1">
        <v>13.66</v>
      </c>
      <c r="J1748" t="s">
        <v>8359</v>
      </c>
      <c r="K1748">
        <f t="shared" ref="K1748:K1811" si="2381">SUMIF(E1738:E1751,"tso.opt",I1738:I1751)</f>
        <v>1.26</v>
      </c>
      <c r="L1748" t="s">
        <v>30</v>
      </c>
      <c r="M1748">
        <f t="shared" ref="M1748:M1811" si="2382">K1740/K1748</f>
        <v>13.896825396825397</v>
      </c>
    </row>
    <row r="1749" spans="1:13">
      <c r="A1749" t="s">
        <v>1920</v>
      </c>
      <c r="B1749" t="s">
        <v>1905</v>
      </c>
      <c r="C1749" t="s">
        <v>58</v>
      </c>
      <c r="D1749" t="s">
        <v>16</v>
      </c>
      <c r="E1749" t="str">
        <f t="shared" si="2358"/>
        <v>tso.full</v>
      </c>
      <c r="F1749" t="s">
        <v>17</v>
      </c>
      <c r="G1749">
        <v>194.555555555556</v>
      </c>
      <c r="H1749">
        <v>0.09</v>
      </c>
      <c r="I1749" s="1">
        <v>17.510000000000002</v>
      </c>
      <c r="J1749" t="s">
        <v>8360</v>
      </c>
      <c r="K1749">
        <f t="shared" ref="K1749:K1812" si="2383">SUMIF(E1738:E1751,"pso.opt",I1738:I1751)</f>
        <v>1.41</v>
      </c>
      <c r="L1749" t="s">
        <v>33</v>
      </c>
      <c r="M1749">
        <f t="shared" si="2382"/>
        <v>13.475177304964539</v>
      </c>
    </row>
    <row r="1750" spans="1:13">
      <c r="A1750" t="s">
        <v>1921</v>
      </c>
      <c r="B1750" t="s">
        <v>1905</v>
      </c>
      <c r="C1750" t="s">
        <v>58</v>
      </c>
      <c r="D1750" t="s">
        <v>19</v>
      </c>
      <c r="E1750" t="str">
        <f t="shared" si="2358"/>
        <v>tso.oepc</v>
      </c>
      <c r="F1750" t="s">
        <v>17</v>
      </c>
      <c r="G1750">
        <v>13.6666666666667</v>
      </c>
      <c r="H1750">
        <v>0.09</v>
      </c>
      <c r="I1750" s="1">
        <v>1.23</v>
      </c>
      <c r="J1750" t="s">
        <v>8361</v>
      </c>
      <c r="K1750">
        <f t="shared" ref="K1750:K1813" si="2384">SUMIF(E1738:E1751,"rmo.opt",I1738:I1751)</f>
        <v>1.31</v>
      </c>
      <c r="L1750" t="s">
        <v>32</v>
      </c>
      <c r="M1750">
        <f t="shared" si="2382"/>
        <v>11.488549618320612</v>
      </c>
    </row>
    <row r="1751" spans="1:13">
      <c r="A1751" t="s">
        <v>1922</v>
      </c>
      <c r="B1751" t="s">
        <v>1905</v>
      </c>
      <c r="C1751" t="s">
        <v>58</v>
      </c>
      <c r="D1751" t="s">
        <v>21</v>
      </c>
      <c r="E1751" t="str">
        <f t="shared" si="2358"/>
        <v>tso.opt</v>
      </c>
      <c r="F1751" t="s">
        <v>17</v>
      </c>
      <c r="G1751">
        <v>14</v>
      </c>
      <c r="H1751">
        <v>0.09</v>
      </c>
      <c r="I1751" s="1">
        <v>1.26</v>
      </c>
      <c r="J1751" t="s">
        <v>8362</v>
      </c>
      <c r="K1751">
        <f t="shared" ref="K1751:K1814" si="2385">SUMIF(E1738:E1751,"power.opt",I1738:I1751)</f>
        <v>1.31</v>
      </c>
      <c r="L1751" t="s">
        <v>31</v>
      </c>
      <c r="M1751">
        <f t="shared" si="2382"/>
        <v>12.877862595419847</v>
      </c>
    </row>
    <row r="1752" spans="1:13">
      <c r="A1752" t="s">
        <v>1923</v>
      </c>
      <c r="B1752" t="s">
        <v>1924</v>
      </c>
      <c r="C1752" t="s">
        <v>15</v>
      </c>
      <c r="D1752" t="s">
        <v>16</v>
      </c>
      <c r="E1752" t="str">
        <f t="shared" si="2358"/>
        <v>power.full</v>
      </c>
      <c r="F1752" t="s">
        <v>17</v>
      </c>
      <c r="G1752">
        <v>277.39999999999998</v>
      </c>
      <c r="H1752">
        <v>0.1</v>
      </c>
      <c r="I1752" s="1">
        <v>27.74</v>
      </c>
      <c r="L1752" t="s">
        <v>8363</v>
      </c>
      <c r="M1752">
        <f t="shared" ref="M1752:M1815" si="2386">K1753/K1762</f>
        <v>9.3532934131736525</v>
      </c>
    </row>
    <row r="1753" spans="1:13">
      <c r="A1753" t="s">
        <v>1925</v>
      </c>
      <c r="B1753" t="s">
        <v>1924</v>
      </c>
      <c r="C1753" t="s">
        <v>15</v>
      </c>
      <c r="D1753" t="s">
        <v>19</v>
      </c>
      <c r="E1753" t="str">
        <f t="shared" si="2358"/>
        <v>power.oepc</v>
      </c>
      <c r="F1753" t="s">
        <v>17</v>
      </c>
      <c r="G1753">
        <v>10.6</v>
      </c>
      <c r="H1753">
        <v>0.1</v>
      </c>
      <c r="I1753" s="1">
        <v>1.06</v>
      </c>
      <c r="J1753" t="s">
        <v>8333</v>
      </c>
      <c r="K1753">
        <f t="shared" ref="K1753:K1816" si="2387">SUMIF(E1752:E1765,"tso.cav11",I1752:I1765)</f>
        <v>15.62</v>
      </c>
      <c r="L1753" t="s">
        <v>8364</v>
      </c>
      <c r="M1753">
        <f t="shared" ref="M1753:M1816" si="2388">K1754/K1758+K1755/K1759+K1756/K1760+K1757/K1761</f>
        <v>73.344619749873488</v>
      </c>
    </row>
    <row r="1754" spans="1:13">
      <c r="A1754" t="s">
        <v>1926</v>
      </c>
      <c r="B1754" t="s">
        <v>1924</v>
      </c>
      <c r="C1754" t="s">
        <v>15</v>
      </c>
      <c r="D1754" t="s">
        <v>21</v>
      </c>
      <c r="E1754" t="str">
        <f t="shared" si="2358"/>
        <v>power.opt</v>
      </c>
      <c r="F1754" t="s">
        <v>17</v>
      </c>
      <c r="G1754">
        <v>10.6</v>
      </c>
      <c r="H1754">
        <v>0.1</v>
      </c>
      <c r="I1754" s="1">
        <v>1.06</v>
      </c>
      <c r="J1754" t="s">
        <v>8335</v>
      </c>
      <c r="K1754">
        <f t="shared" ref="K1754:K1817" si="2389">SUMIF(E1752:E1765,"tso.full",I1752:I1765)</f>
        <v>13.65</v>
      </c>
      <c r="L1754" t="s">
        <v>8365</v>
      </c>
      <c r="M1754">
        <f t="shared" ref="M1754:M1817" si="2390">K1754/K1762+K1755/K1763+K1756/K1764+K1757/K1765</f>
        <v>62.617655485536858</v>
      </c>
    </row>
    <row r="1755" spans="1:13">
      <c r="A1755" t="s">
        <v>1927</v>
      </c>
      <c r="B1755" t="s">
        <v>1924</v>
      </c>
      <c r="C1755" t="s">
        <v>23</v>
      </c>
      <c r="D1755" t="s">
        <v>16</v>
      </c>
      <c r="E1755" t="str">
        <f t="shared" si="2358"/>
        <v>pso.full</v>
      </c>
      <c r="F1755" t="s">
        <v>17</v>
      </c>
      <c r="G1755">
        <v>132</v>
      </c>
      <c r="H1755">
        <v>0.1</v>
      </c>
      <c r="I1755" s="1">
        <v>13.2</v>
      </c>
      <c r="J1755" t="s">
        <v>8336</v>
      </c>
      <c r="K1755">
        <f t="shared" ref="K1755:K1818" si="2391">SUMIF(E1752:E1765,"pso.full",I1752:I1765)</f>
        <v>13.2</v>
      </c>
      <c r="L1755" t="s">
        <v>8369</v>
      </c>
      <c r="M1755">
        <f t="shared" ref="M1755:M1818" si="2392">K1758/K1762+K1759/K1763+K1760/K1764+K1761/K1765</f>
        <v>3.1569210503101517</v>
      </c>
    </row>
    <row r="1756" spans="1:13">
      <c r="A1756" t="s">
        <v>1890</v>
      </c>
      <c r="B1756" t="s">
        <v>1924</v>
      </c>
      <c r="C1756" t="s">
        <v>23</v>
      </c>
      <c r="D1756" t="s">
        <v>19</v>
      </c>
      <c r="E1756" t="str">
        <f t="shared" si="2358"/>
        <v>pso.oepc</v>
      </c>
      <c r="F1756" t="s">
        <v>17</v>
      </c>
      <c r="G1756">
        <v>10.8</v>
      </c>
      <c r="H1756">
        <v>0.1</v>
      </c>
      <c r="I1756" s="1">
        <v>1.08</v>
      </c>
      <c r="J1756" t="s">
        <v>8353</v>
      </c>
      <c r="K1756">
        <f t="shared" ref="K1756:K1819" si="2393">SUMIF(E1752:E1765,"rmo.full",I1752:I1765)</f>
        <v>25.32</v>
      </c>
    </row>
    <row r="1757" spans="1:13">
      <c r="A1757" t="s">
        <v>1912</v>
      </c>
      <c r="B1757" t="s">
        <v>1924</v>
      </c>
      <c r="C1757" t="s">
        <v>23</v>
      </c>
      <c r="D1757" t="s">
        <v>21</v>
      </c>
      <c r="E1757" t="str">
        <f t="shared" si="2358"/>
        <v>pso.opt</v>
      </c>
      <c r="F1757" t="s">
        <v>17</v>
      </c>
      <c r="G1757">
        <v>19.899999999999999</v>
      </c>
      <c r="H1757">
        <v>0.1</v>
      </c>
      <c r="I1757" s="1">
        <v>1.99</v>
      </c>
      <c r="J1757" t="s">
        <v>8354</v>
      </c>
      <c r="K1757">
        <f t="shared" ref="K1757:K1820" si="2394">SUMIF(E1752:E1765,"power.full",I1752:I1765)</f>
        <v>27.74</v>
      </c>
      <c r="L1757" t="s">
        <v>26</v>
      </c>
      <c r="M1757">
        <f t="shared" ref="M1757:M1820" si="2395">K1754/K1758</f>
        <v>13.125</v>
      </c>
    </row>
    <row r="1758" spans="1:13">
      <c r="A1758" t="s">
        <v>1913</v>
      </c>
      <c r="B1758" t="s">
        <v>1924</v>
      </c>
      <c r="C1758" t="s">
        <v>51</v>
      </c>
      <c r="D1758" t="s">
        <v>16</v>
      </c>
      <c r="E1758" t="str">
        <f t="shared" si="2358"/>
        <v>rmo.full</v>
      </c>
      <c r="F1758" t="s">
        <v>17</v>
      </c>
      <c r="G1758">
        <v>253.2</v>
      </c>
      <c r="H1758">
        <v>0.1</v>
      </c>
      <c r="I1758" s="1">
        <v>25.32</v>
      </c>
      <c r="J1758" t="s">
        <v>8355</v>
      </c>
      <c r="K1758">
        <f t="shared" ref="K1758:K1821" si="2396">SUMIF(E1752:E1765,"tso.oepc",I1752:I1765)</f>
        <v>1.04</v>
      </c>
      <c r="L1758" t="s">
        <v>27</v>
      </c>
      <c r="M1758">
        <f t="shared" si="2395"/>
        <v>12.222222222222221</v>
      </c>
    </row>
    <row r="1759" spans="1:13">
      <c r="A1759" t="s">
        <v>1914</v>
      </c>
      <c r="B1759" t="s">
        <v>1924</v>
      </c>
      <c r="C1759" t="s">
        <v>51</v>
      </c>
      <c r="D1759" t="s">
        <v>19</v>
      </c>
      <c r="E1759" t="str">
        <f t="shared" si="2358"/>
        <v>rmo.oepc</v>
      </c>
      <c r="F1759" t="s">
        <v>17</v>
      </c>
      <c r="G1759">
        <v>11.6</v>
      </c>
      <c r="H1759">
        <v>0.1</v>
      </c>
      <c r="I1759" s="1">
        <v>1.1599999999999999</v>
      </c>
      <c r="J1759" t="s">
        <v>8356</v>
      </c>
      <c r="K1759">
        <f t="shared" ref="K1759:K1822" si="2397">SUMIF(E1752:E1765,"pso.oepc",I1752:I1765)</f>
        <v>1.08</v>
      </c>
      <c r="L1759" t="s">
        <v>28</v>
      </c>
      <c r="M1759">
        <f t="shared" si="2395"/>
        <v>21.827586206896555</v>
      </c>
    </row>
    <row r="1760" spans="1:13">
      <c r="A1760" t="s">
        <v>1915</v>
      </c>
      <c r="B1760" t="s">
        <v>1924</v>
      </c>
      <c r="C1760" t="s">
        <v>51</v>
      </c>
      <c r="D1760" t="s">
        <v>21</v>
      </c>
      <c r="E1760" t="str">
        <f t="shared" si="2358"/>
        <v>rmo.opt</v>
      </c>
      <c r="F1760" t="s">
        <v>17</v>
      </c>
      <c r="G1760">
        <v>11.7</v>
      </c>
      <c r="H1760">
        <v>0.1</v>
      </c>
      <c r="I1760" s="1">
        <v>1.17</v>
      </c>
      <c r="J1760" t="s">
        <v>8357</v>
      </c>
      <c r="K1760">
        <f t="shared" ref="K1760:K1823" si="2398">SUMIF(E1752:E1765,"rmo.oepc",I1752:I1765)</f>
        <v>1.1599999999999999</v>
      </c>
      <c r="L1760" t="s">
        <v>29</v>
      </c>
      <c r="M1760">
        <f t="shared" si="2395"/>
        <v>26.169811320754715</v>
      </c>
    </row>
    <row r="1761" spans="1:13">
      <c r="A1761" t="s">
        <v>1916</v>
      </c>
      <c r="B1761" t="s">
        <v>1924</v>
      </c>
      <c r="C1761" t="s">
        <v>55</v>
      </c>
      <c r="D1761" t="s">
        <v>56</v>
      </c>
      <c r="E1761" t="str">
        <f t="shared" si="2358"/>
        <v>sc.none</v>
      </c>
      <c r="F1761" t="s">
        <v>24</v>
      </c>
      <c r="I1761" s="1">
        <v>0.1</v>
      </c>
      <c r="J1761" t="s">
        <v>8358</v>
      </c>
      <c r="K1761">
        <f t="shared" ref="K1761:K1824" si="2399">SUMIF(E1752:E1765,"power.oepc",I1752:I1765)</f>
        <v>1.06</v>
      </c>
    </row>
    <row r="1762" spans="1:13">
      <c r="A1762" t="s">
        <v>1917</v>
      </c>
      <c r="B1762" t="s">
        <v>1924</v>
      </c>
      <c r="C1762" t="s">
        <v>58</v>
      </c>
      <c r="D1762" t="s">
        <v>59</v>
      </c>
      <c r="E1762" t="str">
        <f t="shared" si="2358"/>
        <v>tso.cav11</v>
      </c>
      <c r="F1762" t="s">
        <v>17</v>
      </c>
      <c r="G1762">
        <v>156.19999999999999</v>
      </c>
      <c r="H1762">
        <v>0.1</v>
      </c>
      <c r="I1762" s="1">
        <v>15.62</v>
      </c>
      <c r="J1762" t="s">
        <v>8359</v>
      </c>
      <c r="K1762">
        <f t="shared" ref="K1762:K1825" si="2400">SUMIF(E1752:E1765,"tso.opt",I1752:I1765)</f>
        <v>1.67</v>
      </c>
      <c r="L1762" t="s">
        <v>30</v>
      </c>
      <c r="M1762">
        <f t="shared" ref="M1762:M1825" si="2401">K1754/K1762</f>
        <v>8.1736526946107784</v>
      </c>
    </row>
    <row r="1763" spans="1:13">
      <c r="A1763" t="s">
        <v>1918</v>
      </c>
      <c r="B1763" t="s">
        <v>1924</v>
      </c>
      <c r="C1763" t="s">
        <v>58</v>
      </c>
      <c r="D1763" t="s">
        <v>16</v>
      </c>
      <c r="E1763" t="str">
        <f t="shared" si="2358"/>
        <v>tso.full</v>
      </c>
      <c r="F1763" t="s">
        <v>17</v>
      </c>
      <c r="G1763">
        <v>136.5</v>
      </c>
      <c r="H1763">
        <v>0.1</v>
      </c>
      <c r="I1763" s="1">
        <v>13.65</v>
      </c>
      <c r="J1763" t="s">
        <v>8360</v>
      </c>
      <c r="K1763">
        <f t="shared" ref="K1763:K1826" si="2402">SUMIF(E1752:E1765,"pso.opt",I1752:I1765)</f>
        <v>1.99</v>
      </c>
      <c r="L1763" t="s">
        <v>33</v>
      </c>
      <c r="M1763">
        <f t="shared" si="2401"/>
        <v>6.6331658291457281</v>
      </c>
    </row>
    <row r="1764" spans="1:13">
      <c r="A1764" t="s">
        <v>1919</v>
      </c>
      <c r="B1764" t="s">
        <v>1924</v>
      </c>
      <c r="C1764" t="s">
        <v>58</v>
      </c>
      <c r="D1764" t="s">
        <v>19</v>
      </c>
      <c r="E1764" t="str">
        <f t="shared" si="2358"/>
        <v>tso.oepc</v>
      </c>
      <c r="F1764" t="s">
        <v>17</v>
      </c>
      <c r="G1764">
        <v>10.4</v>
      </c>
      <c r="H1764">
        <v>0.1</v>
      </c>
      <c r="I1764" s="1">
        <v>1.04</v>
      </c>
      <c r="J1764" t="s">
        <v>8361</v>
      </c>
      <c r="K1764">
        <f t="shared" ref="K1764:K1827" si="2403">SUMIF(E1752:E1765,"rmo.opt",I1752:I1765)</f>
        <v>1.17</v>
      </c>
      <c r="L1764" t="s">
        <v>32</v>
      </c>
      <c r="M1764">
        <f t="shared" si="2401"/>
        <v>21.641025641025642</v>
      </c>
    </row>
    <row r="1765" spans="1:13">
      <c r="A1765" t="s">
        <v>1941</v>
      </c>
      <c r="B1765" t="s">
        <v>1924</v>
      </c>
      <c r="C1765" t="s">
        <v>58</v>
      </c>
      <c r="D1765" t="s">
        <v>21</v>
      </c>
      <c r="E1765" t="str">
        <f t="shared" si="2358"/>
        <v>tso.opt</v>
      </c>
      <c r="F1765" t="s">
        <v>17</v>
      </c>
      <c r="G1765">
        <v>16.7</v>
      </c>
      <c r="H1765">
        <v>0.1</v>
      </c>
      <c r="I1765" s="1">
        <v>1.67</v>
      </c>
      <c r="J1765" t="s">
        <v>8362</v>
      </c>
      <c r="K1765">
        <f t="shared" ref="K1765:K1828" si="2404">SUMIF(E1752:E1765,"power.opt",I1752:I1765)</f>
        <v>1.06</v>
      </c>
      <c r="L1765" t="s">
        <v>31</v>
      </c>
      <c r="M1765">
        <f t="shared" si="2401"/>
        <v>26.169811320754715</v>
      </c>
    </row>
    <row r="1766" spans="1:13">
      <c r="A1766" t="s">
        <v>1942</v>
      </c>
      <c r="B1766" t="s">
        <v>1943</v>
      </c>
      <c r="C1766" t="s">
        <v>15</v>
      </c>
      <c r="D1766" t="s">
        <v>16</v>
      </c>
      <c r="E1766" t="str">
        <f t="shared" si="2358"/>
        <v>power.full</v>
      </c>
      <c r="F1766" t="s">
        <v>17</v>
      </c>
      <c r="G1766">
        <v>407.11111111111097</v>
      </c>
      <c r="H1766">
        <v>0.09</v>
      </c>
      <c r="I1766" s="1">
        <v>36.64</v>
      </c>
      <c r="L1766" t="s">
        <v>8363</v>
      </c>
      <c r="M1766">
        <f t="shared" ref="M1766:M1829" si="2405">K1767/K1776</f>
        <v>16.622448979591837</v>
      </c>
    </row>
    <row r="1767" spans="1:13">
      <c r="A1767" t="s">
        <v>1944</v>
      </c>
      <c r="B1767" t="s">
        <v>1943</v>
      </c>
      <c r="C1767" t="s">
        <v>15</v>
      </c>
      <c r="D1767" t="s">
        <v>19</v>
      </c>
      <c r="E1767" t="str">
        <f t="shared" si="2358"/>
        <v>power.oepc</v>
      </c>
      <c r="F1767" t="s">
        <v>17</v>
      </c>
      <c r="G1767">
        <v>12.6666666666667</v>
      </c>
      <c r="H1767">
        <v>0.09</v>
      </c>
      <c r="I1767" s="1">
        <v>1.1399999999999999</v>
      </c>
      <c r="J1767" t="s">
        <v>8333</v>
      </c>
      <c r="K1767">
        <f t="shared" ref="K1767:K1830" si="2406">SUMIF(E1766:E1779,"tso.cav11",I1766:I1779)</f>
        <v>16.29</v>
      </c>
      <c r="L1767" t="s">
        <v>8364</v>
      </c>
      <c r="M1767">
        <f t="shared" ref="M1767:M1830" si="2407">K1768/K1772+K1769/K1773+K1770/K1774+K1771/K1775</f>
        <v>80.089819643194005</v>
      </c>
    </row>
    <row r="1768" spans="1:13">
      <c r="A1768" t="s">
        <v>1945</v>
      </c>
      <c r="B1768" t="s">
        <v>1943</v>
      </c>
      <c r="C1768" t="s">
        <v>15</v>
      </c>
      <c r="D1768" t="s">
        <v>21</v>
      </c>
      <c r="E1768" t="str">
        <f t="shared" si="2358"/>
        <v>power.opt</v>
      </c>
      <c r="F1768" t="s">
        <v>17</v>
      </c>
      <c r="G1768">
        <v>9.3333333333333304</v>
      </c>
      <c r="H1768">
        <v>0.09</v>
      </c>
      <c r="I1768" s="1">
        <v>0.84</v>
      </c>
      <c r="J1768" t="s">
        <v>8335</v>
      </c>
      <c r="K1768">
        <f t="shared" ref="K1768:K1831" si="2408">SUMIF(E1766:E1779,"tso.full",I1766:I1779)</f>
        <v>17.04</v>
      </c>
      <c r="L1768" t="s">
        <v>8365</v>
      </c>
      <c r="M1768">
        <f t="shared" ref="M1768:M1831" si="2409">K1768/K1776+K1769/K1777+K1770/K1778+K1771/K1779</f>
        <v>95.421429441341758</v>
      </c>
    </row>
    <row r="1769" spans="1:13">
      <c r="A1769" t="s">
        <v>1946</v>
      </c>
      <c r="B1769" t="s">
        <v>1943</v>
      </c>
      <c r="C1769" t="s">
        <v>23</v>
      </c>
      <c r="D1769" t="s">
        <v>16</v>
      </c>
      <c r="E1769" t="str">
        <f t="shared" si="2358"/>
        <v>pso.full</v>
      </c>
      <c r="F1769" t="s">
        <v>17</v>
      </c>
      <c r="G1769">
        <v>182.111111111111</v>
      </c>
      <c r="H1769">
        <v>0.09</v>
      </c>
      <c r="I1769" s="1">
        <v>16.39</v>
      </c>
      <c r="J1769" t="s">
        <v>8336</v>
      </c>
      <c r="K1769">
        <f t="shared" ref="K1769:K1832" si="2410">SUMIF(E1766:E1779,"pso.full",I1766:I1779)</f>
        <v>16.39</v>
      </c>
      <c r="L1769" t="s">
        <v>8369</v>
      </c>
      <c r="M1769">
        <f t="shared" ref="M1769:M1832" si="2411">K1772/K1776+K1773/K1777+K1774/K1778+K1775/K1779</f>
        <v>4.6183255911060073</v>
      </c>
    </row>
    <row r="1770" spans="1:13">
      <c r="A1770" t="s">
        <v>1909</v>
      </c>
      <c r="B1770" t="s">
        <v>1943</v>
      </c>
      <c r="C1770" t="s">
        <v>23</v>
      </c>
      <c r="D1770" t="s">
        <v>19</v>
      </c>
      <c r="E1770" t="str">
        <f t="shared" si="2358"/>
        <v>pso.oepc</v>
      </c>
      <c r="F1770" t="s">
        <v>17</v>
      </c>
      <c r="G1770">
        <v>14</v>
      </c>
      <c r="H1770">
        <v>0.09</v>
      </c>
      <c r="I1770" s="1">
        <v>1.26</v>
      </c>
      <c r="J1770" t="s">
        <v>8353</v>
      </c>
      <c r="K1770">
        <f t="shared" ref="K1770:K1833" si="2412">SUMIF(E1766:E1779,"rmo.full",I1766:I1779)</f>
        <v>26.82</v>
      </c>
    </row>
    <row r="1771" spans="1:13">
      <c r="A1771" t="s">
        <v>1910</v>
      </c>
      <c r="B1771" t="s">
        <v>1943</v>
      </c>
      <c r="C1771" t="s">
        <v>23</v>
      </c>
      <c r="D1771" t="s">
        <v>21</v>
      </c>
      <c r="E1771" t="str">
        <f t="shared" si="2358"/>
        <v>pso.opt</v>
      </c>
      <c r="F1771" t="s">
        <v>17</v>
      </c>
      <c r="G1771">
        <v>15.3333333333333</v>
      </c>
      <c r="H1771">
        <v>0.09</v>
      </c>
      <c r="I1771" s="1">
        <v>1.38</v>
      </c>
      <c r="J1771" t="s">
        <v>8354</v>
      </c>
      <c r="K1771">
        <f t="shared" ref="K1771:K1834" si="2413">SUMIF(E1766:E1779,"power.full",I1766:I1779)</f>
        <v>36.64</v>
      </c>
      <c r="L1771" t="s">
        <v>26</v>
      </c>
      <c r="M1771">
        <f t="shared" ref="M1771:M1834" si="2414">K1768/K1772</f>
        <v>13.312499999999998</v>
      </c>
    </row>
    <row r="1772" spans="1:13">
      <c r="A1772" t="s">
        <v>1911</v>
      </c>
      <c r="B1772" t="s">
        <v>1943</v>
      </c>
      <c r="C1772" t="s">
        <v>51</v>
      </c>
      <c r="D1772" t="s">
        <v>16</v>
      </c>
      <c r="E1772" t="str">
        <f t="shared" si="2358"/>
        <v>rmo.full</v>
      </c>
      <c r="F1772" t="s">
        <v>17</v>
      </c>
      <c r="G1772">
        <v>298</v>
      </c>
      <c r="H1772">
        <v>0.09</v>
      </c>
      <c r="I1772" s="1">
        <v>26.82</v>
      </c>
      <c r="J1772" t="s">
        <v>8355</v>
      </c>
      <c r="K1772">
        <f t="shared" ref="K1772:K1835" si="2415">SUMIF(E1766:E1779,"tso.oepc",I1766:I1779)</f>
        <v>1.28</v>
      </c>
      <c r="L1772" t="s">
        <v>27</v>
      </c>
      <c r="M1772">
        <f t="shared" si="2414"/>
        <v>13.007936507936508</v>
      </c>
    </row>
    <row r="1773" spans="1:13">
      <c r="A1773" t="s">
        <v>1932</v>
      </c>
      <c r="B1773" t="s">
        <v>1943</v>
      </c>
      <c r="C1773" t="s">
        <v>51</v>
      </c>
      <c r="D1773" t="s">
        <v>19</v>
      </c>
      <c r="E1773" t="str">
        <f t="shared" si="2358"/>
        <v>rmo.oepc</v>
      </c>
      <c r="F1773" t="s">
        <v>17</v>
      </c>
      <c r="G1773">
        <v>13.7777777777778</v>
      </c>
      <c r="H1773">
        <v>0.09</v>
      </c>
      <c r="I1773" s="1">
        <v>1.24</v>
      </c>
      <c r="J1773" t="s">
        <v>8356</v>
      </c>
      <c r="K1773">
        <f t="shared" ref="K1773:K1836" si="2416">SUMIF(E1766:E1779,"pso.oepc",I1766:I1779)</f>
        <v>1.26</v>
      </c>
      <c r="L1773" t="s">
        <v>28</v>
      </c>
      <c r="M1773">
        <f t="shared" si="2414"/>
        <v>21.629032258064516</v>
      </c>
    </row>
    <row r="1774" spans="1:13">
      <c r="A1774" t="s">
        <v>1933</v>
      </c>
      <c r="B1774" t="s">
        <v>1943</v>
      </c>
      <c r="C1774" t="s">
        <v>51</v>
      </c>
      <c r="D1774" t="s">
        <v>21</v>
      </c>
      <c r="E1774" t="str">
        <f t="shared" si="2358"/>
        <v>rmo.opt</v>
      </c>
      <c r="F1774" t="s">
        <v>17</v>
      </c>
      <c r="G1774">
        <v>13.2222222222222</v>
      </c>
      <c r="H1774">
        <v>0.09</v>
      </c>
      <c r="I1774" s="1">
        <v>1.19</v>
      </c>
      <c r="J1774" t="s">
        <v>8357</v>
      </c>
      <c r="K1774">
        <f t="shared" ref="K1774:K1837" si="2417">SUMIF(E1766:E1779,"rmo.oepc",I1766:I1779)</f>
        <v>1.24</v>
      </c>
      <c r="L1774" t="s">
        <v>29</v>
      </c>
      <c r="M1774">
        <f t="shared" si="2414"/>
        <v>32.140350877192986</v>
      </c>
    </row>
    <row r="1775" spans="1:13">
      <c r="A1775" t="s">
        <v>1934</v>
      </c>
      <c r="B1775" t="s">
        <v>1943</v>
      </c>
      <c r="C1775" t="s">
        <v>55</v>
      </c>
      <c r="D1775" t="s">
        <v>56</v>
      </c>
      <c r="E1775" t="str">
        <f t="shared" si="2358"/>
        <v>sc.none</v>
      </c>
      <c r="F1775" t="s">
        <v>24</v>
      </c>
      <c r="I1775" s="1">
        <v>0.09</v>
      </c>
      <c r="J1775" t="s">
        <v>8358</v>
      </c>
      <c r="K1775">
        <f t="shared" ref="K1775:K1838" si="2418">SUMIF(E1766:E1779,"power.oepc",I1766:I1779)</f>
        <v>1.1399999999999999</v>
      </c>
    </row>
    <row r="1776" spans="1:13">
      <c r="A1776" t="s">
        <v>1935</v>
      </c>
      <c r="B1776" t="s">
        <v>1943</v>
      </c>
      <c r="C1776" t="s">
        <v>58</v>
      </c>
      <c r="D1776" t="s">
        <v>59</v>
      </c>
      <c r="E1776" t="str">
        <f t="shared" si="2358"/>
        <v>tso.cav11</v>
      </c>
      <c r="F1776" t="s">
        <v>17</v>
      </c>
      <c r="G1776">
        <v>181</v>
      </c>
      <c r="H1776">
        <v>0.09</v>
      </c>
      <c r="I1776" s="1">
        <v>16.29</v>
      </c>
      <c r="J1776" t="s">
        <v>8359</v>
      </c>
      <c r="K1776">
        <f t="shared" ref="K1776:K1839" si="2419">SUMIF(E1766:E1779,"tso.opt",I1766:I1779)</f>
        <v>0.98</v>
      </c>
      <c r="L1776" t="s">
        <v>30</v>
      </c>
      <c r="M1776">
        <f t="shared" ref="M1776:M1839" si="2420">K1768/K1776</f>
        <v>17.387755102040817</v>
      </c>
    </row>
    <row r="1777" spans="1:13">
      <c r="A1777" t="s">
        <v>1936</v>
      </c>
      <c r="B1777" t="s">
        <v>1943</v>
      </c>
      <c r="C1777" t="s">
        <v>58</v>
      </c>
      <c r="D1777" t="s">
        <v>16</v>
      </c>
      <c r="E1777" t="str">
        <f t="shared" si="2358"/>
        <v>tso.full</v>
      </c>
      <c r="F1777" t="s">
        <v>17</v>
      </c>
      <c r="G1777">
        <v>189.333333333333</v>
      </c>
      <c r="H1777">
        <v>0.09</v>
      </c>
      <c r="I1777" s="1">
        <v>17.04</v>
      </c>
      <c r="J1777" t="s">
        <v>8360</v>
      </c>
      <c r="K1777">
        <f t="shared" ref="K1777:K1840" si="2421">SUMIF(E1766:E1779,"pso.opt",I1766:I1779)</f>
        <v>1.38</v>
      </c>
      <c r="L1777" t="s">
        <v>33</v>
      </c>
      <c r="M1777">
        <f t="shared" si="2420"/>
        <v>11.8768115942029</v>
      </c>
    </row>
    <row r="1778" spans="1:13">
      <c r="A1778" t="s">
        <v>1937</v>
      </c>
      <c r="B1778" t="s">
        <v>1943</v>
      </c>
      <c r="C1778" t="s">
        <v>58</v>
      </c>
      <c r="D1778" t="s">
        <v>19</v>
      </c>
      <c r="E1778" t="str">
        <f t="shared" si="2358"/>
        <v>tso.oepc</v>
      </c>
      <c r="F1778" t="s">
        <v>17</v>
      </c>
      <c r="G1778">
        <v>14.2222222222222</v>
      </c>
      <c r="H1778">
        <v>0.09</v>
      </c>
      <c r="I1778" s="1">
        <v>1.28</v>
      </c>
      <c r="J1778" t="s">
        <v>8361</v>
      </c>
      <c r="K1778">
        <f t="shared" ref="K1778:K1841" si="2422">SUMIF(E1766:E1779,"rmo.opt",I1766:I1779)</f>
        <v>1.19</v>
      </c>
      <c r="L1778" t="s">
        <v>32</v>
      </c>
      <c r="M1778">
        <f t="shared" si="2420"/>
        <v>22.537815126050422</v>
      </c>
    </row>
    <row r="1779" spans="1:13">
      <c r="A1779" t="s">
        <v>1938</v>
      </c>
      <c r="B1779" t="s">
        <v>1943</v>
      </c>
      <c r="C1779" t="s">
        <v>58</v>
      </c>
      <c r="D1779" t="s">
        <v>21</v>
      </c>
      <c r="E1779" t="str">
        <f t="shared" si="2358"/>
        <v>tso.opt</v>
      </c>
      <c r="F1779" t="s">
        <v>17</v>
      </c>
      <c r="G1779">
        <v>10.8888888888889</v>
      </c>
      <c r="H1779">
        <v>0.09</v>
      </c>
      <c r="I1779" s="1">
        <v>0.98</v>
      </c>
      <c r="J1779" t="s">
        <v>8362</v>
      </c>
      <c r="K1779">
        <f t="shared" ref="K1779:K1842" si="2423">SUMIF(E1766:E1779,"power.opt",I1766:I1779)</f>
        <v>0.84</v>
      </c>
      <c r="L1779" t="s">
        <v>31</v>
      </c>
      <c r="M1779">
        <f t="shared" si="2420"/>
        <v>43.61904761904762</v>
      </c>
    </row>
    <row r="1780" spans="1:13">
      <c r="A1780" t="s">
        <v>1939</v>
      </c>
      <c r="B1780" t="s">
        <v>1940</v>
      </c>
      <c r="C1780" t="s">
        <v>15</v>
      </c>
      <c r="D1780" t="s">
        <v>16</v>
      </c>
      <c r="E1780" t="str">
        <f t="shared" si="2358"/>
        <v>power.full</v>
      </c>
      <c r="F1780" t="s">
        <v>17</v>
      </c>
      <c r="G1780">
        <v>225.75</v>
      </c>
      <c r="H1780">
        <v>0.04</v>
      </c>
      <c r="I1780" s="1">
        <v>9.0299999999999994</v>
      </c>
      <c r="L1780" t="s">
        <v>8363</v>
      </c>
      <c r="M1780">
        <f t="shared" ref="M1780:M1843" si="2424">K1781/K1790</f>
        <v>7.5058823529411764</v>
      </c>
    </row>
    <row r="1781" spans="1:13">
      <c r="A1781" t="s">
        <v>1962</v>
      </c>
      <c r="B1781" t="s">
        <v>1940</v>
      </c>
      <c r="C1781" t="s">
        <v>15</v>
      </c>
      <c r="D1781" t="s">
        <v>19</v>
      </c>
      <c r="E1781" t="str">
        <f t="shared" si="2358"/>
        <v>power.oepc</v>
      </c>
      <c r="F1781" t="s">
        <v>17</v>
      </c>
      <c r="G1781">
        <v>22.25</v>
      </c>
      <c r="H1781">
        <v>0.04</v>
      </c>
      <c r="I1781" s="1">
        <v>0.89</v>
      </c>
      <c r="J1781" t="s">
        <v>8333</v>
      </c>
      <c r="K1781">
        <f t="shared" ref="K1781:K1844" si="2425">SUMIF(E1780:E1793,"tso.cav11",I1780:I1793)</f>
        <v>6.38</v>
      </c>
      <c r="L1781" t="s">
        <v>8364</v>
      </c>
      <c r="M1781">
        <f t="shared" ref="M1781:M1844" si="2426">K1782/K1786+K1783/K1787+K1784/K1788+K1785/K1789</f>
        <v>34.923815182944395</v>
      </c>
    </row>
    <row r="1782" spans="1:13">
      <c r="A1782" t="s">
        <v>1963</v>
      </c>
      <c r="B1782" t="s">
        <v>1940</v>
      </c>
      <c r="C1782" t="s">
        <v>15</v>
      </c>
      <c r="D1782" t="s">
        <v>21</v>
      </c>
      <c r="E1782" t="str">
        <f t="shared" si="2358"/>
        <v>power.opt</v>
      </c>
      <c r="F1782" t="s">
        <v>17</v>
      </c>
      <c r="G1782">
        <v>22.75</v>
      </c>
      <c r="H1782">
        <v>0.04</v>
      </c>
      <c r="I1782" s="1">
        <v>0.91</v>
      </c>
      <c r="J1782" t="s">
        <v>8335</v>
      </c>
      <c r="K1782">
        <f t="shared" ref="K1782:K1845" si="2427">SUMIF(E1780:E1793,"tso.full",I1780:I1793)</f>
        <v>4.76</v>
      </c>
      <c r="L1782" t="s">
        <v>8365</v>
      </c>
      <c r="M1782">
        <f t="shared" ref="M1782:M1845" si="2428">K1782/K1790+K1783/K1791+K1784/K1792+K1785/K1793</f>
        <v>32.247214854111398</v>
      </c>
    </row>
    <row r="1783" spans="1:13">
      <c r="A1783" t="s">
        <v>1964</v>
      </c>
      <c r="B1783" t="s">
        <v>1940</v>
      </c>
      <c r="C1783" t="s">
        <v>23</v>
      </c>
      <c r="D1783" t="s">
        <v>16</v>
      </c>
      <c r="E1783" t="str">
        <f t="shared" si="2358"/>
        <v>pso.full</v>
      </c>
      <c r="F1783" t="s">
        <v>17</v>
      </c>
      <c r="G1783">
        <v>156.5</v>
      </c>
      <c r="H1783">
        <v>0.04</v>
      </c>
      <c r="I1783" s="1">
        <v>6.26</v>
      </c>
      <c r="J1783" t="s">
        <v>8336</v>
      </c>
      <c r="K1783">
        <f t="shared" ref="K1783:K1846" si="2429">SUMIF(E1780:E1793,"pso.full",I1780:I1793)</f>
        <v>6.26</v>
      </c>
      <c r="L1783" t="s">
        <v>8369</v>
      </c>
      <c r="M1783">
        <f t="shared" ref="M1783:M1846" si="2430">K1786/K1790+K1787/K1791+K1788/K1792+K1789/K1793</f>
        <v>3.6505033843776236</v>
      </c>
    </row>
    <row r="1784" spans="1:13">
      <c r="A1784" t="s">
        <v>1965</v>
      </c>
      <c r="B1784" t="s">
        <v>1940</v>
      </c>
      <c r="C1784" t="s">
        <v>23</v>
      </c>
      <c r="D1784" t="s">
        <v>19</v>
      </c>
      <c r="E1784" t="str">
        <f t="shared" si="2358"/>
        <v>pso.oepc</v>
      </c>
      <c r="F1784" t="s">
        <v>17</v>
      </c>
      <c r="G1784">
        <v>19.5</v>
      </c>
      <c r="H1784">
        <v>0.04</v>
      </c>
      <c r="I1784" s="1">
        <v>0.78</v>
      </c>
      <c r="J1784" t="s">
        <v>8353</v>
      </c>
      <c r="K1784">
        <f t="shared" ref="K1784:K1847" si="2431">SUMIF(E1780:E1793,"rmo.full",I1780:I1793)</f>
        <v>8.2899999999999991</v>
      </c>
    </row>
    <row r="1785" spans="1:13">
      <c r="A1785" t="s">
        <v>1928</v>
      </c>
      <c r="B1785" t="s">
        <v>1940</v>
      </c>
      <c r="C1785" t="s">
        <v>23</v>
      </c>
      <c r="D1785" t="s">
        <v>21</v>
      </c>
      <c r="E1785" t="str">
        <f t="shared" si="2358"/>
        <v>pso.opt</v>
      </c>
      <c r="F1785" t="s">
        <v>17</v>
      </c>
      <c r="G1785">
        <v>21.75</v>
      </c>
      <c r="H1785">
        <v>0.04</v>
      </c>
      <c r="I1785" s="1">
        <v>0.87</v>
      </c>
      <c r="J1785" t="s">
        <v>8354</v>
      </c>
      <c r="K1785">
        <f t="shared" ref="K1785:K1848" si="2432">SUMIF(E1780:E1793,"power.full",I1780:I1793)</f>
        <v>9.0299999999999994</v>
      </c>
      <c r="L1785" t="s">
        <v>26</v>
      </c>
      <c r="M1785">
        <f t="shared" ref="M1785:M1848" si="2433">K1782/K1786</f>
        <v>7.4374999999999991</v>
      </c>
    </row>
    <row r="1786" spans="1:13">
      <c r="A1786" t="s">
        <v>1929</v>
      </c>
      <c r="B1786" t="s">
        <v>1940</v>
      </c>
      <c r="C1786" t="s">
        <v>51</v>
      </c>
      <c r="D1786" t="s">
        <v>16</v>
      </c>
      <c r="E1786" t="str">
        <f t="shared" si="2358"/>
        <v>rmo.full</v>
      </c>
      <c r="F1786" t="s">
        <v>17</v>
      </c>
      <c r="G1786">
        <v>207.25</v>
      </c>
      <c r="H1786">
        <v>0.04</v>
      </c>
      <c r="I1786" s="1">
        <v>8.2899999999999991</v>
      </c>
      <c r="J1786" t="s">
        <v>8355</v>
      </c>
      <c r="K1786">
        <f t="shared" ref="K1786:K1849" si="2434">SUMIF(E1780:E1793,"tso.oepc",I1780:I1793)</f>
        <v>0.64</v>
      </c>
      <c r="L1786" t="s">
        <v>27</v>
      </c>
      <c r="M1786">
        <f t="shared" si="2433"/>
        <v>8.0256410256410255</v>
      </c>
    </row>
    <row r="1787" spans="1:13">
      <c r="A1787" t="s">
        <v>1930</v>
      </c>
      <c r="B1787" t="s">
        <v>1940</v>
      </c>
      <c r="C1787" t="s">
        <v>51</v>
      </c>
      <c r="D1787" t="s">
        <v>19</v>
      </c>
      <c r="E1787" t="str">
        <f t="shared" si="2358"/>
        <v>rmo.oepc</v>
      </c>
      <c r="F1787" t="s">
        <v>17</v>
      </c>
      <c r="G1787">
        <v>22.25</v>
      </c>
      <c r="H1787">
        <v>0.04</v>
      </c>
      <c r="I1787" s="1">
        <v>0.89</v>
      </c>
      <c r="J1787" t="s">
        <v>8356</v>
      </c>
      <c r="K1787">
        <f t="shared" ref="K1787:K1850" si="2435">SUMIF(E1780:E1793,"pso.oepc",I1780:I1793)</f>
        <v>0.78</v>
      </c>
      <c r="L1787" t="s">
        <v>28</v>
      </c>
      <c r="M1787">
        <f t="shared" si="2433"/>
        <v>9.3146067415730318</v>
      </c>
    </row>
    <row r="1788" spans="1:13">
      <c r="A1788" t="s">
        <v>1931</v>
      </c>
      <c r="B1788" t="s">
        <v>1940</v>
      </c>
      <c r="C1788" t="s">
        <v>51</v>
      </c>
      <c r="D1788" t="s">
        <v>21</v>
      </c>
      <c r="E1788" t="str">
        <f t="shared" si="2358"/>
        <v>rmo.opt</v>
      </c>
      <c r="F1788" t="s">
        <v>17</v>
      </c>
      <c r="G1788">
        <v>21.75</v>
      </c>
      <c r="H1788">
        <v>0.04</v>
      </c>
      <c r="I1788" s="1">
        <v>0.87</v>
      </c>
      <c r="J1788" t="s">
        <v>8357</v>
      </c>
      <c r="K1788">
        <f t="shared" ref="K1788:K1851" si="2436">SUMIF(E1780:E1793,"rmo.oepc",I1780:I1793)</f>
        <v>0.89</v>
      </c>
      <c r="L1788" t="s">
        <v>29</v>
      </c>
      <c r="M1788">
        <f t="shared" si="2433"/>
        <v>10.146067415730336</v>
      </c>
    </row>
    <row r="1789" spans="1:13">
      <c r="A1789" t="s">
        <v>1953</v>
      </c>
      <c r="B1789" t="s">
        <v>1940</v>
      </c>
      <c r="C1789" t="s">
        <v>55</v>
      </c>
      <c r="D1789" t="s">
        <v>56</v>
      </c>
      <c r="E1789" t="str">
        <f t="shared" si="2358"/>
        <v>sc.none</v>
      </c>
      <c r="F1789" t="s">
        <v>24</v>
      </c>
      <c r="I1789" s="1">
        <v>0.04</v>
      </c>
      <c r="J1789" t="s">
        <v>8358</v>
      </c>
      <c r="K1789">
        <f t="shared" ref="K1789:K1852" si="2437">SUMIF(E1780:E1793,"power.oepc",I1780:I1793)</f>
        <v>0.89</v>
      </c>
    </row>
    <row r="1790" spans="1:13">
      <c r="A1790" t="s">
        <v>1954</v>
      </c>
      <c r="B1790" t="s">
        <v>1940</v>
      </c>
      <c r="C1790" t="s">
        <v>58</v>
      </c>
      <c r="D1790" t="s">
        <v>59</v>
      </c>
      <c r="E1790" t="str">
        <f t="shared" si="2358"/>
        <v>tso.cav11</v>
      </c>
      <c r="F1790" t="s">
        <v>17</v>
      </c>
      <c r="G1790">
        <v>159.5</v>
      </c>
      <c r="H1790">
        <v>0.04</v>
      </c>
      <c r="I1790" s="1">
        <v>6.38</v>
      </c>
      <c r="J1790" t="s">
        <v>8359</v>
      </c>
      <c r="K1790">
        <f t="shared" ref="K1790:K1853" si="2438">SUMIF(E1780:E1793,"tso.opt",I1780:I1793)</f>
        <v>0.85</v>
      </c>
      <c r="L1790" t="s">
        <v>30</v>
      </c>
      <c r="M1790">
        <f t="shared" ref="M1790:M1853" si="2439">K1782/K1790</f>
        <v>5.6</v>
      </c>
    </row>
    <row r="1791" spans="1:13">
      <c r="A1791" t="s">
        <v>1955</v>
      </c>
      <c r="B1791" t="s">
        <v>1940</v>
      </c>
      <c r="C1791" t="s">
        <v>58</v>
      </c>
      <c r="D1791" t="s">
        <v>16</v>
      </c>
      <c r="E1791" t="str">
        <f t="shared" si="2358"/>
        <v>tso.full</v>
      </c>
      <c r="F1791" t="s">
        <v>17</v>
      </c>
      <c r="G1791">
        <v>119</v>
      </c>
      <c r="H1791">
        <v>0.04</v>
      </c>
      <c r="I1791" s="1">
        <v>4.76</v>
      </c>
      <c r="J1791" t="s">
        <v>8360</v>
      </c>
      <c r="K1791">
        <f t="shared" ref="K1791:K1854" si="2440">SUMIF(E1780:E1793,"pso.opt",I1780:I1793)</f>
        <v>0.87</v>
      </c>
      <c r="L1791" t="s">
        <v>33</v>
      </c>
      <c r="M1791">
        <f t="shared" si="2439"/>
        <v>7.1954022988505741</v>
      </c>
    </row>
    <row r="1792" spans="1:13">
      <c r="A1792" t="s">
        <v>1956</v>
      </c>
      <c r="B1792" t="s">
        <v>1940</v>
      </c>
      <c r="C1792" t="s">
        <v>58</v>
      </c>
      <c r="D1792" t="s">
        <v>19</v>
      </c>
      <c r="E1792" t="str">
        <f t="shared" si="2358"/>
        <v>tso.oepc</v>
      </c>
      <c r="F1792" t="s">
        <v>17</v>
      </c>
      <c r="G1792">
        <v>16</v>
      </c>
      <c r="H1792">
        <v>0.04</v>
      </c>
      <c r="I1792" s="1">
        <v>0.64</v>
      </c>
      <c r="J1792" t="s">
        <v>8361</v>
      </c>
      <c r="K1792">
        <f t="shared" ref="K1792:K1855" si="2441">SUMIF(E1780:E1793,"rmo.opt",I1780:I1793)</f>
        <v>0.87</v>
      </c>
      <c r="L1792" t="s">
        <v>32</v>
      </c>
      <c r="M1792">
        <f t="shared" si="2439"/>
        <v>9.5287356321839063</v>
      </c>
    </row>
    <row r="1793" spans="1:13">
      <c r="A1793" t="s">
        <v>1957</v>
      </c>
      <c r="B1793" t="s">
        <v>1940</v>
      </c>
      <c r="C1793" t="s">
        <v>58</v>
      </c>
      <c r="D1793" t="s">
        <v>21</v>
      </c>
      <c r="E1793" t="str">
        <f t="shared" si="2358"/>
        <v>tso.opt</v>
      </c>
      <c r="F1793" t="s">
        <v>17</v>
      </c>
      <c r="G1793">
        <v>21.25</v>
      </c>
      <c r="H1793">
        <v>0.04</v>
      </c>
      <c r="I1793" s="1">
        <v>0.85</v>
      </c>
      <c r="J1793" t="s">
        <v>8362</v>
      </c>
      <c r="K1793">
        <f t="shared" ref="K1793:K1856" si="2442">SUMIF(E1780:E1793,"power.opt",I1780:I1793)</f>
        <v>0.91</v>
      </c>
      <c r="L1793" t="s">
        <v>31</v>
      </c>
      <c r="M1793">
        <f t="shared" si="2439"/>
        <v>9.9230769230769216</v>
      </c>
    </row>
    <row r="1794" spans="1:13">
      <c r="A1794" t="s">
        <v>1958</v>
      </c>
      <c r="B1794" t="s">
        <v>1959</v>
      </c>
      <c r="C1794" t="s">
        <v>15</v>
      </c>
      <c r="D1794" t="s">
        <v>16</v>
      </c>
      <c r="E1794" t="str">
        <f t="shared" si="2358"/>
        <v>power.full</v>
      </c>
      <c r="F1794" t="s">
        <v>17</v>
      </c>
      <c r="G1794">
        <v>243.6</v>
      </c>
      <c r="H1794">
        <v>0.1</v>
      </c>
      <c r="I1794" s="1">
        <v>24.36</v>
      </c>
      <c r="L1794" t="s">
        <v>8363</v>
      </c>
      <c r="M1794">
        <f t="shared" ref="M1794:M1857" si="2443">K1795/K1804</f>
        <v>18.186274509803923</v>
      </c>
    </row>
    <row r="1795" spans="1:13">
      <c r="A1795" t="s">
        <v>1960</v>
      </c>
      <c r="B1795" t="s">
        <v>1959</v>
      </c>
      <c r="C1795" t="s">
        <v>15</v>
      </c>
      <c r="D1795" t="s">
        <v>19</v>
      </c>
      <c r="E1795" t="str">
        <f t="shared" ref="E1795:E1858" si="2444">CONCATENATE(C1795,".",D1795)</f>
        <v>power.oepc</v>
      </c>
      <c r="F1795" t="s">
        <v>17</v>
      </c>
      <c r="G1795">
        <v>9.9</v>
      </c>
      <c r="H1795">
        <v>0.1</v>
      </c>
      <c r="I1795" s="1">
        <v>0.99</v>
      </c>
      <c r="J1795" t="s">
        <v>8333</v>
      </c>
      <c r="K1795">
        <f t="shared" ref="K1795:K1858" si="2445">SUMIF(E1794:E1807,"tso.cav11",I1794:I1807)</f>
        <v>18.55</v>
      </c>
      <c r="L1795" t="s">
        <v>8364</v>
      </c>
      <c r="M1795">
        <f t="shared" ref="M1795:M1858" si="2446">K1796/K1800+K1797/K1801+K1798/K1802+K1799/K1803</f>
        <v>67.570971502803005</v>
      </c>
    </row>
    <row r="1796" spans="1:13">
      <c r="A1796" t="s">
        <v>1961</v>
      </c>
      <c r="B1796" t="s">
        <v>1959</v>
      </c>
      <c r="C1796" t="s">
        <v>15</v>
      </c>
      <c r="D1796" t="s">
        <v>21</v>
      </c>
      <c r="E1796" t="str">
        <f t="shared" si="2444"/>
        <v>power.opt</v>
      </c>
      <c r="F1796" t="s">
        <v>17</v>
      </c>
      <c r="G1796">
        <v>13.9</v>
      </c>
      <c r="H1796">
        <v>0.1</v>
      </c>
      <c r="I1796" s="1">
        <v>1.39</v>
      </c>
      <c r="J1796" t="s">
        <v>8335</v>
      </c>
      <c r="K1796">
        <f t="shared" ref="K1796:K1859" si="2447">SUMIF(E1794:E1807,"tso.full",I1794:I1807)</f>
        <v>7.53</v>
      </c>
      <c r="L1796" t="s">
        <v>8365</v>
      </c>
      <c r="M1796">
        <f t="shared" ref="M1796:M1859" si="2448">K1796/K1804+K1797/K1805+K1798/K1806+K1799/K1807</f>
        <v>48.310968719779773</v>
      </c>
    </row>
    <row r="1797" spans="1:13">
      <c r="A1797" t="s">
        <v>1983</v>
      </c>
      <c r="B1797" t="s">
        <v>1959</v>
      </c>
      <c r="C1797" t="s">
        <v>23</v>
      </c>
      <c r="D1797" t="s">
        <v>16</v>
      </c>
      <c r="E1797" t="str">
        <f t="shared" si="2444"/>
        <v>pso.full</v>
      </c>
      <c r="F1797" t="s">
        <v>17</v>
      </c>
      <c r="G1797">
        <v>67.900000000000006</v>
      </c>
      <c r="H1797">
        <v>0.1</v>
      </c>
      <c r="I1797" s="1">
        <v>6.79</v>
      </c>
      <c r="J1797" t="s">
        <v>8336</v>
      </c>
      <c r="K1797">
        <f t="shared" ref="K1797:K1860" si="2449">SUMIF(E1794:E1807,"pso.full",I1794:I1807)</f>
        <v>6.79</v>
      </c>
      <c r="L1797" t="s">
        <v>8369</v>
      </c>
      <c r="M1797">
        <f t="shared" ref="M1797:M1860" si="2450">K1800/K1804+K1801/K1805+K1802/K1806+K1803/K1807</f>
        <v>2.9923723655059686</v>
      </c>
    </row>
    <row r="1798" spans="1:13">
      <c r="A1798" t="s">
        <v>1984</v>
      </c>
      <c r="B1798" t="s">
        <v>1959</v>
      </c>
      <c r="C1798" t="s">
        <v>23</v>
      </c>
      <c r="D1798" t="s">
        <v>19</v>
      </c>
      <c r="E1798" t="str">
        <f t="shared" si="2444"/>
        <v>pso.oepc</v>
      </c>
      <c r="F1798" t="s">
        <v>17</v>
      </c>
      <c r="G1798">
        <v>9.6</v>
      </c>
      <c r="H1798">
        <v>0.1</v>
      </c>
      <c r="I1798" s="1">
        <v>0.96</v>
      </c>
      <c r="J1798" t="s">
        <v>8353</v>
      </c>
      <c r="K1798">
        <f t="shared" ref="K1798:K1861" si="2451">SUMIF(E1794:E1807,"rmo.full",I1794:I1807)</f>
        <v>16.45</v>
      </c>
    </row>
    <row r="1799" spans="1:13">
      <c r="A1799" t="s">
        <v>1947</v>
      </c>
      <c r="B1799" t="s">
        <v>1959</v>
      </c>
      <c r="C1799" t="s">
        <v>23</v>
      </c>
      <c r="D1799" t="s">
        <v>21</v>
      </c>
      <c r="E1799" t="str">
        <f t="shared" si="2444"/>
        <v>pso.opt</v>
      </c>
      <c r="F1799" t="s">
        <v>17</v>
      </c>
      <c r="G1799">
        <v>13.8</v>
      </c>
      <c r="H1799">
        <v>0.1</v>
      </c>
      <c r="I1799" s="1">
        <v>1.38</v>
      </c>
      <c r="J1799" t="s">
        <v>8354</v>
      </c>
      <c r="K1799">
        <f t="shared" ref="K1799:K1862" si="2452">SUMIF(E1794:E1807,"power.full",I1794:I1807)</f>
        <v>24.36</v>
      </c>
      <c r="L1799" t="s">
        <v>26</v>
      </c>
      <c r="M1799">
        <f t="shared" ref="M1799:M1862" si="2453">K1796/K1800</f>
        <v>8.0106382978723403</v>
      </c>
    </row>
    <row r="1800" spans="1:13">
      <c r="A1800" t="s">
        <v>1948</v>
      </c>
      <c r="B1800" t="s">
        <v>1959</v>
      </c>
      <c r="C1800" t="s">
        <v>51</v>
      </c>
      <c r="D1800" t="s">
        <v>16</v>
      </c>
      <c r="E1800" t="str">
        <f t="shared" si="2444"/>
        <v>rmo.full</v>
      </c>
      <c r="F1800" t="s">
        <v>17</v>
      </c>
      <c r="G1800">
        <v>164.5</v>
      </c>
      <c r="H1800">
        <v>0.1</v>
      </c>
      <c r="I1800" s="1">
        <v>16.45</v>
      </c>
      <c r="J1800" t="s">
        <v>8355</v>
      </c>
      <c r="K1800">
        <f t="shared" ref="K1800:K1863" si="2454">SUMIF(E1794:E1807,"tso.oepc",I1794:I1807)</f>
        <v>0.94</v>
      </c>
      <c r="L1800" t="s">
        <v>27</v>
      </c>
      <c r="M1800">
        <f t="shared" si="2453"/>
        <v>7.072916666666667</v>
      </c>
    </row>
    <row r="1801" spans="1:13">
      <c r="A1801" t="s">
        <v>1949</v>
      </c>
      <c r="B1801" t="s">
        <v>1959</v>
      </c>
      <c r="C1801" t="s">
        <v>51</v>
      </c>
      <c r="D1801" t="s">
        <v>19</v>
      </c>
      <c r="E1801" t="str">
        <f t="shared" si="2444"/>
        <v>rmo.oepc</v>
      </c>
      <c r="F1801" t="s">
        <v>17</v>
      </c>
      <c r="G1801">
        <v>5.9</v>
      </c>
      <c r="H1801">
        <v>0.1</v>
      </c>
      <c r="I1801" s="1">
        <v>0.59</v>
      </c>
      <c r="J1801" t="s">
        <v>8356</v>
      </c>
      <c r="K1801">
        <f t="shared" ref="K1801:K1864" si="2455">SUMIF(E1794:E1807,"pso.oepc",I1794:I1807)</f>
        <v>0.96</v>
      </c>
      <c r="L1801" t="s">
        <v>28</v>
      </c>
      <c r="M1801">
        <f t="shared" si="2453"/>
        <v>27.881355932203391</v>
      </c>
    </row>
    <row r="1802" spans="1:13">
      <c r="A1802" t="s">
        <v>1950</v>
      </c>
      <c r="B1802" t="s">
        <v>1959</v>
      </c>
      <c r="C1802" t="s">
        <v>51</v>
      </c>
      <c r="D1802" t="s">
        <v>21</v>
      </c>
      <c r="E1802" t="str">
        <f t="shared" si="2444"/>
        <v>rmo.opt</v>
      </c>
      <c r="F1802" t="s">
        <v>17</v>
      </c>
      <c r="G1802">
        <v>8.9</v>
      </c>
      <c r="H1802">
        <v>0.1</v>
      </c>
      <c r="I1802" s="1">
        <v>0.89</v>
      </c>
      <c r="J1802" t="s">
        <v>8357</v>
      </c>
      <c r="K1802">
        <f t="shared" ref="K1802:K1865" si="2456">SUMIF(E1794:E1807,"rmo.oepc",I1794:I1807)</f>
        <v>0.59</v>
      </c>
      <c r="L1802" t="s">
        <v>29</v>
      </c>
      <c r="M1802">
        <f t="shared" si="2453"/>
        <v>24.606060606060606</v>
      </c>
    </row>
    <row r="1803" spans="1:13">
      <c r="A1803" t="s">
        <v>1951</v>
      </c>
      <c r="B1803" t="s">
        <v>1959</v>
      </c>
      <c r="C1803" t="s">
        <v>55</v>
      </c>
      <c r="D1803" t="s">
        <v>56</v>
      </c>
      <c r="E1803" t="str">
        <f t="shared" si="2444"/>
        <v>sc.none</v>
      </c>
      <c r="F1803" t="s">
        <v>24</v>
      </c>
      <c r="I1803" s="1">
        <v>0.1</v>
      </c>
      <c r="J1803" t="s">
        <v>8358</v>
      </c>
      <c r="K1803">
        <f t="shared" ref="K1803:K1866" si="2457">SUMIF(E1794:E1807,"power.oepc",I1794:I1807)</f>
        <v>0.99</v>
      </c>
    </row>
    <row r="1804" spans="1:13">
      <c r="A1804" t="s">
        <v>1952</v>
      </c>
      <c r="B1804" t="s">
        <v>1959</v>
      </c>
      <c r="C1804" t="s">
        <v>58</v>
      </c>
      <c r="D1804" t="s">
        <v>59</v>
      </c>
      <c r="E1804" t="str">
        <f t="shared" si="2444"/>
        <v>tso.cav11</v>
      </c>
      <c r="F1804" t="s">
        <v>17</v>
      </c>
      <c r="G1804">
        <v>185.5</v>
      </c>
      <c r="H1804">
        <v>0.1</v>
      </c>
      <c r="I1804" s="1">
        <v>18.55</v>
      </c>
      <c r="J1804" t="s">
        <v>8359</v>
      </c>
      <c r="K1804">
        <f t="shared" ref="K1804:K1867" si="2458">SUMIF(E1794:E1807,"tso.opt",I1794:I1807)</f>
        <v>1.02</v>
      </c>
      <c r="L1804" t="s">
        <v>30</v>
      </c>
      <c r="M1804">
        <f t="shared" ref="M1804:M1867" si="2459">K1796/K1804</f>
        <v>7.382352941176471</v>
      </c>
    </row>
    <row r="1805" spans="1:13">
      <c r="A1805" t="s">
        <v>1974</v>
      </c>
      <c r="B1805" t="s">
        <v>1959</v>
      </c>
      <c r="C1805" t="s">
        <v>58</v>
      </c>
      <c r="D1805" t="s">
        <v>16</v>
      </c>
      <c r="E1805" t="str">
        <f t="shared" si="2444"/>
        <v>tso.full</v>
      </c>
      <c r="F1805" t="s">
        <v>17</v>
      </c>
      <c r="G1805">
        <v>75.3</v>
      </c>
      <c r="H1805">
        <v>0.1</v>
      </c>
      <c r="I1805" s="1">
        <v>7.53</v>
      </c>
      <c r="J1805" t="s">
        <v>8360</v>
      </c>
      <c r="K1805">
        <f t="shared" ref="K1805:K1868" si="2460">SUMIF(E1794:E1807,"pso.opt",I1794:I1807)</f>
        <v>1.38</v>
      </c>
      <c r="L1805" t="s">
        <v>33</v>
      </c>
      <c r="M1805">
        <f t="shared" si="2459"/>
        <v>4.9202898550724639</v>
      </c>
    </row>
    <row r="1806" spans="1:13">
      <c r="A1806" t="s">
        <v>1975</v>
      </c>
      <c r="B1806" t="s">
        <v>1959</v>
      </c>
      <c r="C1806" t="s">
        <v>58</v>
      </c>
      <c r="D1806" t="s">
        <v>19</v>
      </c>
      <c r="E1806" t="str">
        <f t="shared" si="2444"/>
        <v>tso.oepc</v>
      </c>
      <c r="F1806" t="s">
        <v>17</v>
      </c>
      <c r="G1806">
        <v>9.4</v>
      </c>
      <c r="H1806">
        <v>0.1</v>
      </c>
      <c r="I1806" s="1">
        <v>0.94</v>
      </c>
      <c r="J1806" t="s">
        <v>8361</v>
      </c>
      <c r="K1806">
        <f t="shared" ref="K1806:K1869" si="2461">SUMIF(E1794:E1807,"rmo.opt",I1794:I1807)</f>
        <v>0.89</v>
      </c>
      <c r="L1806" t="s">
        <v>32</v>
      </c>
      <c r="M1806">
        <f t="shared" si="2459"/>
        <v>18.483146067415728</v>
      </c>
    </row>
    <row r="1807" spans="1:13">
      <c r="A1807" t="s">
        <v>1976</v>
      </c>
      <c r="B1807" t="s">
        <v>1959</v>
      </c>
      <c r="C1807" t="s">
        <v>58</v>
      </c>
      <c r="D1807" t="s">
        <v>21</v>
      </c>
      <c r="E1807" t="str">
        <f t="shared" si="2444"/>
        <v>tso.opt</v>
      </c>
      <c r="F1807" t="s">
        <v>17</v>
      </c>
      <c r="G1807">
        <v>10.199999999999999</v>
      </c>
      <c r="H1807">
        <v>0.1</v>
      </c>
      <c r="I1807" s="1">
        <v>1.02</v>
      </c>
      <c r="J1807" t="s">
        <v>8362</v>
      </c>
      <c r="K1807">
        <f t="shared" ref="K1807:K1870" si="2462">SUMIF(E1794:E1807,"power.opt",I1794:I1807)</f>
        <v>1.39</v>
      </c>
      <c r="L1807" t="s">
        <v>31</v>
      </c>
      <c r="M1807">
        <f t="shared" si="2459"/>
        <v>17.525179856115109</v>
      </c>
    </row>
    <row r="1808" spans="1:13">
      <c r="A1808" t="s">
        <v>1977</v>
      </c>
      <c r="B1808" t="s">
        <v>1978</v>
      </c>
      <c r="C1808" t="s">
        <v>15</v>
      </c>
      <c r="D1808" t="s">
        <v>16</v>
      </c>
      <c r="E1808" t="str">
        <f t="shared" si="2444"/>
        <v>power.full</v>
      </c>
      <c r="F1808" t="s">
        <v>17</v>
      </c>
      <c r="G1808">
        <v>351.875</v>
      </c>
      <c r="H1808">
        <v>0.16</v>
      </c>
      <c r="I1808" s="1">
        <v>56.3</v>
      </c>
      <c r="L1808" t="s">
        <v>8363</v>
      </c>
      <c r="M1808">
        <f t="shared" ref="M1808:M1871" si="2463">K1809/K1818</f>
        <v>15.252032520325205</v>
      </c>
    </row>
    <row r="1809" spans="1:13">
      <c r="A1809" t="s">
        <v>1979</v>
      </c>
      <c r="B1809" t="s">
        <v>1978</v>
      </c>
      <c r="C1809" t="s">
        <v>15</v>
      </c>
      <c r="D1809" t="s">
        <v>19</v>
      </c>
      <c r="E1809" t="str">
        <f t="shared" si="2444"/>
        <v>power.oepc</v>
      </c>
      <c r="F1809" t="s">
        <v>17</v>
      </c>
      <c r="G1809">
        <v>10.8125</v>
      </c>
      <c r="H1809">
        <v>0.16</v>
      </c>
      <c r="I1809" s="1">
        <v>1.73</v>
      </c>
      <c r="J1809" t="s">
        <v>8333</v>
      </c>
      <c r="K1809">
        <f t="shared" ref="K1809:K1872" si="2464">SUMIF(E1808:E1821,"tso.cav11",I1808:I1821)</f>
        <v>37.520000000000003</v>
      </c>
      <c r="L1809" t="s">
        <v>8364</v>
      </c>
      <c r="M1809">
        <f t="shared" ref="M1809:M1872" si="2465">K1810/K1814+K1811/K1815+K1812/K1816+K1813/K1817</f>
        <v>57.035206942749021</v>
      </c>
    </row>
    <row r="1810" spans="1:13">
      <c r="A1810" t="s">
        <v>1980</v>
      </c>
      <c r="B1810" t="s">
        <v>1978</v>
      </c>
      <c r="C1810" t="s">
        <v>15</v>
      </c>
      <c r="D1810" t="s">
        <v>21</v>
      </c>
      <c r="E1810" t="str">
        <f t="shared" si="2444"/>
        <v>power.opt</v>
      </c>
      <c r="F1810" t="s">
        <v>17</v>
      </c>
      <c r="G1810">
        <v>20.75</v>
      </c>
      <c r="H1810">
        <v>0.16</v>
      </c>
      <c r="I1810" s="1">
        <v>3.32</v>
      </c>
      <c r="J1810" t="s">
        <v>8335</v>
      </c>
      <c r="K1810">
        <f t="shared" ref="K1810:K1873" si="2466">SUMIF(E1808:E1821,"tso.full",I1808:I1821)</f>
        <v>7.39</v>
      </c>
      <c r="L1810" t="s">
        <v>8365</v>
      </c>
      <c r="M1810">
        <f t="shared" ref="M1810:M1873" si="2467">K1810/K1818+K1811/K1819+K1812/K1820+K1813/K1821</f>
        <v>37.116128790628792</v>
      </c>
    </row>
    <row r="1811" spans="1:13">
      <c r="A1811" t="s">
        <v>1981</v>
      </c>
      <c r="B1811" t="s">
        <v>1978</v>
      </c>
      <c r="C1811" t="s">
        <v>23</v>
      </c>
      <c r="D1811" t="s">
        <v>16</v>
      </c>
      <c r="E1811" t="str">
        <f t="shared" si="2444"/>
        <v>pso.full</v>
      </c>
      <c r="F1811" t="s">
        <v>17</v>
      </c>
      <c r="G1811">
        <v>46.6875</v>
      </c>
      <c r="H1811">
        <v>0.16</v>
      </c>
      <c r="I1811" s="1">
        <v>7.47</v>
      </c>
      <c r="J1811" t="s">
        <v>8336</v>
      </c>
      <c r="K1811">
        <f t="shared" ref="K1811:K1874" si="2468">SUMIF(E1808:E1821,"pso.full",I1808:I1821)</f>
        <v>7.47</v>
      </c>
      <c r="L1811" t="s">
        <v>8369</v>
      </c>
      <c r="M1811">
        <f t="shared" ref="M1811:M1874" si="2469">K1814/K1818+K1815/K1819+K1816/K1820+K1817/K1821</f>
        <v>2.6920073406970779</v>
      </c>
    </row>
    <row r="1812" spans="1:13">
      <c r="A1812" t="s">
        <v>1982</v>
      </c>
      <c r="B1812" t="s">
        <v>1978</v>
      </c>
      <c r="C1812" t="s">
        <v>23</v>
      </c>
      <c r="D1812" t="s">
        <v>19</v>
      </c>
      <c r="E1812" t="str">
        <f t="shared" si="2444"/>
        <v>pso.oepc</v>
      </c>
      <c r="F1812" t="s">
        <v>17</v>
      </c>
      <c r="G1812">
        <v>9.6875</v>
      </c>
      <c r="H1812">
        <v>0.16</v>
      </c>
      <c r="I1812" s="1">
        <v>1.55</v>
      </c>
      <c r="J1812" t="s">
        <v>8353</v>
      </c>
      <c r="K1812">
        <f t="shared" ref="K1812:K1875" si="2470">SUMIF(E1808:E1821,"rmo.full",I1808:I1821)</f>
        <v>24</v>
      </c>
    </row>
    <row r="1813" spans="1:13">
      <c r="A1813" t="s">
        <v>1966</v>
      </c>
      <c r="B1813" t="s">
        <v>1978</v>
      </c>
      <c r="C1813" t="s">
        <v>23</v>
      </c>
      <c r="D1813" t="s">
        <v>21</v>
      </c>
      <c r="E1813" t="str">
        <f t="shared" si="2444"/>
        <v>pso.opt</v>
      </c>
      <c r="F1813" t="s">
        <v>17</v>
      </c>
      <c r="G1813">
        <v>15.375</v>
      </c>
      <c r="H1813">
        <v>0.16</v>
      </c>
      <c r="I1813" s="1">
        <v>2.46</v>
      </c>
      <c r="J1813" t="s">
        <v>8354</v>
      </c>
      <c r="K1813">
        <f t="shared" ref="K1813:K1876" si="2471">SUMIF(E1808:E1821,"power.full",I1808:I1821)</f>
        <v>56.3</v>
      </c>
      <c r="L1813" t="s">
        <v>26</v>
      </c>
      <c r="M1813">
        <f t="shared" ref="M1813:M1876" si="2472">K1810/K1814</f>
        <v>6.9065420560747652</v>
      </c>
    </row>
    <row r="1814" spans="1:13">
      <c r="A1814" t="s">
        <v>1967</v>
      </c>
      <c r="B1814" t="s">
        <v>1978</v>
      </c>
      <c r="C1814" t="s">
        <v>51</v>
      </c>
      <c r="D1814" t="s">
        <v>16</v>
      </c>
      <c r="E1814" t="str">
        <f t="shared" si="2444"/>
        <v>rmo.full</v>
      </c>
      <c r="F1814" t="s">
        <v>17</v>
      </c>
      <c r="G1814">
        <v>150</v>
      </c>
      <c r="H1814">
        <v>0.16</v>
      </c>
      <c r="I1814" s="1">
        <v>24</v>
      </c>
      <c r="J1814" t="s">
        <v>8355</v>
      </c>
      <c r="K1814">
        <f t="shared" ref="K1814:K1877" si="2473">SUMIF(E1808:E1821,"tso.oepc",I1808:I1821)</f>
        <v>1.07</v>
      </c>
      <c r="L1814" t="s">
        <v>27</v>
      </c>
      <c r="M1814">
        <f t="shared" si="2472"/>
        <v>4.8193548387096774</v>
      </c>
    </row>
    <row r="1815" spans="1:13">
      <c r="A1815" t="s">
        <v>1968</v>
      </c>
      <c r="B1815" t="s">
        <v>1978</v>
      </c>
      <c r="C1815" t="s">
        <v>51</v>
      </c>
      <c r="D1815" t="s">
        <v>19</v>
      </c>
      <c r="E1815" t="str">
        <f t="shared" si="2444"/>
        <v>rmo.oepc</v>
      </c>
      <c r="F1815" t="s">
        <v>17</v>
      </c>
      <c r="G1815">
        <v>11.75</v>
      </c>
      <c r="H1815">
        <v>0.16</v>
      </c>
      <c r="I1815" s="1">
        <v>1.88</v>
      </c>
      <c r="J1815" t="s">
        <v>8356</v>
      </c>
      <c r="K1815">
        <f t="shared" ref="K1815:K1878" si="2474">SUMIF(E1808:E1821,"pso.oepc",I1808:I1821)</f>
        <v>1.55</v>
      </c>
      <c r="L1815" t="s">
        <v>28</v>
      </c>
      <c r="M1815">
        <f t="shared" si="2472"/>
        <v>12.765957446808512</v>
      </c>
    </row>
    <row r="1816" spans="1:13">
      <c r="A1816" t="s">
        <v>1969</v>
      </c>
      <c r="B1816" t="s">
        <v>1978</v>
      </c>
      <c r="C1816" t="s">
        <v>51</v>
      </c>
      <c r="D1816" t="s">
        <v>21</v>
      </c>
      <c r="E1816" t="str">
        <f t="shared" si="2444"/>
        <v>rmo.opt</v>
      </c>
      <c r="F1816" t="s">
        <v>17</v>
      </c>
      <c r="G1816">
        <v>10.625</v>
      </c>
      <c r="H1816">
        <v>0.16</v>
      </c>
      <c r="I1816" s="1">
        <v>1.7</v>
      </c>
      <c r="J1816" t="s">
        <v>8357</v>
      </c>
      <c r="K1816">
        <f t="shared" ref="K1816:K1879" si="2475">SUMIF(E1808:E1821,"rmo.oepc",I1808:I1821)</f>
        <v>1.88</v>
      </c>
      <c r="L1816" t="s">
        <v>29</v>
      </c>
      <c r="M1816">
        <f t="shared" si="2472"/>
        <v>32.543352601156066</v>
      </c>
    </row>
    <row r="1817" spans="1:13">
      <c r="A1817" t="s">
        <v>1970</v>
      </c>
      <c r="B1817" t="s">
        <v>1978</v>
      </c>
      <c r="C1817" t="s">
        <v>55</v>
      </c>
      <c r="D1817" t="s">
        <v>56</v>
      </c>
      <c r="E1817" t="str">
        <f t="shared" si="2444"/>
        <v>sc.none</v>
      </c>
      <c r="F1817" t="s">
        <v>24</v>
      </c>
      <c r="I1817" s="1">
        <v>0.16</v>
      </c>
      <c r="J1817" t="s">
        <v>8358</v>
      </c>
      <c r="K1817">
        <f t="shared" ref="K1817:K1880" si="2476">SUMIF(E1808:E1821,"power.oepc",I1808:I1821)</f>
        <v>1.73</v>
      </c>
    </row>
    <row r="1818" spans="1:13">
      <c r="A1818" t="s">
        <v>1971</v>
      </c>
      <c r="B1818" t="s">
        <v>1978</v>
      </c>
      <c r="C1818" t="s">
        <v>58</v>
      </c>
      <c r="D1818" t="s">
        <v>59</v>
      </c>
      <c r="E1818" t="str">
        <f t="shared" si="2444"/>
        <v>tso.cav11</v>
      </c>
      <c r="F1818" t="s">
        <v>17</v>
      </c>
      <c r="G1818">
        <v>234.5</v>
      </c>
      <c r="H1818">
        <v>0.16</v>
      </c>
      <c r="I1818" s="1">
        <v>37.520000000000003</v>
      </c>
      <c r="J1818" t="s">
        <v>8359</v>
      </c>
      <c r="K1818">
        <f t="shared" ref="K1818:K1881" si="2477">SUMIF(E1808:E1821,"tso.opt",I1808:I1821)</f>
        <v>2.46</v>
      </c>
      <c r="L1818" t="s">
        <v>30</v>
      </c>
      <c r="M1818">
        <f t="shared" ref="M1818:M1881" si="2478">K1810/K1818</f>
        <v>3.0040650406504064</v>
      </c>
    </row>
    <row r="1819" spans="1:13">
      <c r="A1819" t="s">
        <v>1972</v>
      </c>
      <c r="B1819" t="s">
        <v>1978</v>
      </c>
      <c r="C1819" t="s">
        <v>58</v>
      </c>
      <c r="D1819" t="s">
        <v>16</v>
      </c>
      <c r="E1819" t="str">
        <f t="shared" si="2444"/>
        <v>tso.full</v>
      </c>
      <c r="F1819" t="s">
        <v>17</v>
      </c>
      <c r="G1819">
        <v>46.1875</v>
      </c>
      <c r="H1819">
        <v>0.16</v>
      </c>
      <c r="I1819" s="1">
        <v>7.39</v>
      </c>
      <c r="J1819" t="s">
        <v>8360</v>
      </c>
      <c r="K1819">
        <f t="shared" ref="K1819:K1882" si="2479">SUMIF(E1808:E1821,"pso.opt",I1808:I1821)</f>
        <v>2.46</v>
      </c>
      <c r="L1819" t="s">
        <v>33</v>
      </c>
      <c r="M1819">
        <f t="shared" si="2478"/>
        <v>3.0365853658536586</v>
      </c>
    </row>
    <row r="1820" spans="1:13">
      <c r="A1820" t="s">
        <v>1973</v>
      </c>
      <c r="B1820" t="s">
        <v>1978</v>
      </c>
      <c r="C1820" t="s">
        <v>58</v>
      </c>
      <c r="D1820" t="s">
        <v>19</v>
      </c>
      <c r="E1820" t="str">
        <f t="shared" si="2444"/>
        <v>tso.oepc</v>
      </c>
      <c r="F1820" t="s">
        <v>17</v>
      </c>
      <c r="G1820">
        <v>6.6875</v>
      </c>
      <c r="H1820">
        <v>0.16</v>
      </c>
      <c r="I1820" s="1">
        <v>1.07</v>
      </c>
      <c r="J1820" t="s">
        <v>8361</v>
      </c>
      <c r="K1820">
        <f t="shared" ref="K1820:K1883" si="2480">SUMIF(E1808:E1821,"rmo.opt",I1808:I1821)</f>
        <v>1.7</v>
      </c>
      <c r="L1820" t="s">
        <v>32</v>
      </c>
      <c r="M1820">
        <f t="shared" si="2478"/>
        <v>14.117647058823529</v>
      </c>
    </row>
    <row r="1821" spans="1:13">
      <c r="A1821" t="s">
        <v>1995</v>
      </c>
      <c r="B1821" t="s">
        <v>1978</v>
      </c>
      <c r="C1821" t="s">
        <v>58</v>
      </c>
      <c r="D1821" t="s">
        <v>21</v>
      </c>
      <c r="E1821" t="str">
        <f t="shared" si="2444"/>
        <v>tso.opt</v>
      </c>
      <c r="F1821" t="s">
        <v>17</v>
      </c>
      <c r="G1821">
        <v>15.375</v>
      </c>
      <c r="H1821">
        <v>0.16</v>
      </c>
      <c r="I1821" s="1">
        <v>2.46</v>
      </c>
      <c r="J1821" t="s">
        <v>8362</v>
      </c>
      <c r="K1821">
        <f t="shared" ref="K1821:K1884" si="2481">SUMIF(E1808:E1821,"power.opt",I1808:I1821)</f>
        <v>3.32</v>
      </c>
      <c r="L1821" t="s">
        <v>31</v>
      </c>
      <c r="M1821">
        <f t="shared" si="2478"/>
        <v>16.957831325301203</v>
      </c>
    </row>
    <row r="1822" spans="1:13">
      <c r="A1822" t="s">
        <v>1996</v>
      </c>
      <c r="B1822" t="s">
        <v>1997</v>
      </c>
      <c r="C1822" t="s">
        <v>15</v>
      </c>
      <c r="D1822" t="s">
        <v>16</v>
      </c>
      <c r="E1822" t="str">
        <f t="shared" si="2444"/>
        <v>power.full</v>
      </c>
      <c r="F1822" t="s">
        <v>17</v>
      </c>
      <c r="G1822">
        <v>187.3</v>
      </c>
      <c r="H1822">
        <v>0.1</v>
      </c>
      <c r="I1822" s="1">
        <v>18.73</v>
      </c>
      <c r="L1822" t="s">
        <v>8363</v>
      </c>
      <c r="M1822">
        <f t="shared" ref="M1822:M1885" si="2482">K1823/K1832</f>
        <v>7.5785123966942152</v>
      </c>
    </row>
    <row r="1823" spans="1:13">
      <c r="A1823" t="s">
        <v>1998</v>
      </c>
      <c r="B1823" t="s">
        <v>1997</v>
      </c>
      <c r="C1823" t="s">
        <v>15</v>
      </c>
      <c r="D1823" t="s">
        <v>19</v>
      </c>
      <c r="E1823" t="str">
        <f t="shared" si="2444"/>
        <v>power.oepc</v>
      </c>
      <c r="F1823" t="s">
        <v>17</v>
      </c>
      <c r="G1823">
        <v>7.7</v>
      </c>
      <c r="H1823">
        <v>0.1</v>
      </c>
      <c r="I1823" s="1">
        <v>0.77</v>
      </c>
      <c r="J1823" t="s">
        <v>8333</v>
      </c>
      <c r="K1823">
        <f t="shared" ref="K1823:K1886" si="2483">SUMIF(E1822:E1835,"tso.cav11",I1822:I1835)</f>
        <v>9.17</v>
      </c>
      <c r="L1823" t="s">
        <v>8364</v>
      </c>
      <c r="M1823">
        <f t="shared" ref="M1823:M1886" si="2484">K1824/K1828+K1825/K1829+K1826/K1830+K1827/K1831</f>
        <v>69.629844045662736</v>
      </c>
    </row>
    <row r="1824" spans="1:13">
      <c r="A1824" t="s">
        <v>1999</v>
      </c>
      <c r="B1824" t="s">
        <v>1997</v>
      </c>
      <c r="C1824" t="s">
        <v>15</v>
      </c>
      <c r="D1824" t="s">
        <v>21</v>
      </c>
      <c r="E1824" t="str">
        <f t="shared" si="2444"/>
        <v>power.opt</v>
      </c>
      <c r="F1824" t="s">
        <v>17</v>
      </c>
      <c r="G1824">
        <v>12.2</v>
      </c>
      <c r="H1824">
        <v>0.1</v>
      </c>
      <c r="I1824" s="1">
        <v>1.22</v>
      </c>
      <c r="J1824" t="s">
        <v>8335</v>
      </c>
      <c r="K1824">
        <f t="shared" ref="K1824:K1887" si="2485">SUMIF(E1822:E1835,"tso.full",I1822:I1835)</f>
        <v>7.87</v>
      </c>
      <c r="L1824" t="s">
        <v>8365</v>
      </c>
      <c r="M1824">
        <f t="shared" ref="M1824:M1887" si="2486">K1824/K1832+K1825/K1833+K1826/K1834+K1827/K1835</f>
        <v>53.208710483941857</v>
      </c>
    </row>
    <row r="1825" spans="1:13">
      <c r="A1825" t="s">
        <v>2000</v>
      </c>
      <c r="B1825" t="s">
        <v>1997</v>
      </c>
      <c r="C1825" t="s">
        <v>23</v>
      </c>
      <c r="D1825" t="s">
        <v>16</v>
      </c>
      <c r="E1825" t="str">
        <f t="shared" si="2444"/>
        <v>pso.full</v>
      </c>
      <c r="F1825" t="s">
        <v>17</v>
      </c>
      <c r="G1825">
        <v>162</v>
      </c>
      <c r="H1825">
        <v>0.1</v>
      </c>
      <c r="I1825" s="1">
        <v>16.2</v>
      </c>
      <c r="J1825" t="s">
        <v>8336</v>
      </c>
      <c r="K1825">
        <f t="shared" ref="K1825:K1888" si="2487">SUMIF(E1822:E1835,"pso.full",I1822:I1835)</f>
        <v>16.2</v>
      </c>
      <c r="L1825" t="s">
        <v>8369</v>
      </c>
      <c r="M1825">
        <f t="shared" ref="M1825:M1888" si="2488">K1828/K1832+K1829/K1833+K1830/K1834+K1831/K1835</f>
        <v>3.1873788638237284</v>
      </c>
    </row>
    <row r="1826" spans="1:13">
      <c r="A1826" t="s">
        <v>2001</v>
      </c>
      <c r="B1826" t="s">
        <v>1997</v>
      </c>
      <c r="C1826" t="s">
        <v>23</v>
      </c>
      <c r="D1826" t="s">
        <v>19</v>
      </c>
      <c r="E1826" t="str">
        <f t="shared" si="2444"/>
        <v>pso.oepc</v>
      </c>
      <c r="F1826" t="s">
        <v>17</v>
      </c>
      <c r="G1826">
        <v>9.1999999999999993</v>
      </c>
      <c r="H1826">
        <v>0.1</v>
      </c>
      <c r="I1826" s="1">
        <v>0.92</v>
      </c>
      <c r="J1826" t="s">
        <v>8353</v>
      </c>
      <c r="K1826">
        <f t="shared" ref="K1826:K1889" si="2489">SUMIF(E1822:E1835,"rmo.full",I1822:I1835)</f>
        <v>19.37</v>
      </c>
    </row>
    <row r="1827" spans="1:13">
      <c r="A1827" t="s">
        <v>2002</v>
      </c>
      <c r="B1827" t="s">
        <v>1997</v>
      </c>
      <c r="C1827" t="s">
        <v>23</v>
      </c>
      <c r="D1827" t="s">
        <v>21</v>
      </c>
      <c r="E1827" t="str">
        <f t="shared" si="2444"/>
        <v>pso.opt</v>
      </c>
      <c r="F1827" t="s">
        <v>17</v>
      </c>
      <c r="G1827">
        <v>11.4</v>
      </c>
      <c r="H1827">
        <v>0.1</v>
      </c>
      <c r="I1827" s="1">
        <v>1.1399999999999999</v>
      </c>
      <c r="J1827" t="s">
        <v>8354</v>
      </c>
      <c r="K1827">
        <f t="shared" ref="K1827:K1890" si="2490">SUMIF(E1822:E1835,"power.full",I1822:I1835)</f>
        <v>18.73</v>
      </c>
      <c r="L1827" t="s">
        <v>26</v>
      </c>
      <c r="M1827">
        <f t="shared" ref="M1827:M1890" si="2491">K1824/K1828</f>
        <v>7.0900900900900892</v>
      </c>
    </row>
    <row r="1828" spans="1:13">
      <c r="A1828" t="s">
        <v>2003</v>
      </c>
      <c r="B1828" t="s">
        <v>1997</v>
      </c>
      <c r="C1828" t="s">
        <v>51</v>
      </c>
      <c r="D1828" t="s">
        <v>16</v>
      </c>
      <c r="E1828" t="str">
        <f t="shared" si="2444"/>
        <v>rmo.full</v>
      </c>
      <c r="F1828" t="s">
        <v>17</v>
      </c>
      <c r="G1828">
        <v>193.7</v>
      </c>
      <c r="H1828">
        <v>0.1</v>
      </c>
      <c r="I1828" s="1">
        <v>19.37</v>
      </c>
      <c r="J1828" t="s">
        <v>8355</v>
      </c>
      <c r="K1828">
        <f t="shared" ref="K1828:K1891" si="2492">SUMIF(E1822:E1835,"tso.oepc",I1822:I1835)</f>
        <v>1.1100000000000001</v>
      </c>
      <c r="L1828" t="s">
        <v>27</v>
      </c>
      <c r="M1828">
        <f t="shared" si="2491"/>
        <v>17.60869565217391</v>
      </c>
    </row>
    <row r="1829" spans="1:13">
      <c r="A1829" t="s">
        <v>1986</v>
      </c>
      <c r="B1829" t="s">
        <v>1997</v>
      </c>
      <c r="C1829" t="s">
        <v>51</v>
      </c>
      <c r="D1829" t="s">
        <v>19</v>
      </c>
      <c r="E1829" t="str">
        <f t="shared" si="2444"/>
        <v>rmo.oepc</v>
      </c>
      <c r="F1829" t="s">
        <v>17</v>
      </c>
      <c r="G1829">
        <v>9.4</v>
      </c>
      <c r="H1829">
        <v>0.1</v>
      </c>
      <c r="I1829" s="1">
        <v>0.94</v>
      </c>
      <c r="J1829" t="s">
        <v>8356</v>
      </c>
      <c r="K1829">
        <f t="shared" ref="K1829:K1892" si="2493">SUMIF(E1822:E1835,"pso.oepc",I1822:I1835)</f>
        <v>0.92</v>
      </c>
      <c r="L1829" t="s">
        <v>28</v>
      </c>
      <c r="M1829">
        <f t="shared" si="2491"/>
        <v>20.606382978723406</v>
      </c>
    </row>
    <row r="1830" spans="1:13">
      <c r="A1830" t="s">
        <v>1987</v>
      </c>
      <c r="B1830" t="s">
        <v>1997</v>
      </c>
      <c r="C1830" t="s">
        <v>51</v>
      </c>
      <c r="D1830" t="s">
        <v>21</v>
      </c>
      <c r="E1830" t="str">
        <f t="shared" si="2444"/>
        <v>rmo.opt</v>
      </c>
      <c r="F1830" t="s">
        <v>17</v>
      </c>
      <c r="G1830">
        <v>11.3</v>
      </c>
      <c r="H1830">
        <v>0.1</v>
      </c>
      <c r="I1830" s="1">
        <v>1.1299999999999999</v>
      </c>
      <c r="J1830" t="s">
        <v>8357</v>
      </c>
      <c r="K1830">
        <f t="shared" ref="K1830:K1893" si="2494">SUMIF(E1822:E1835,"rmo.oepc",I1822:I1835)</f>
        <v>0.94</v>
      </c>
      <c r="L1830" t="s">
        <v>29</v>
      </c>
      <c r="M1830">
        <f t="shared" si="2491"/>
        <v>24.324675324675326</v>
      </c>
    </row>
    <row r="1831" spans="1:13">
      <c r="A1831" t="s">
        <v>1988</v>
      </c>
      <c r="B1831" t="s">
        <v>1997</v>
      </c>
      <c r="C1831" t="s">
        <v>55</v>
      </c>
      <c r="D1831" t="s">
        <v>56</v>
      </c>
      <c r="E1831" t="str">
        <f t="shared" si="2444"/>
        <v>sc.none</v>
      </c>
      <c r="F1831" t="s">
        <v>24</v>
      </c>
      <c r="I1831" s="1">
        <v>0.1</v>
      </c>
      <c r="J1831" t="s">
        <v>8358</v>
      </c>
      <c r="K1831">
        <f t="shared" ref="K1831:K1894" si="2495">SUMIF(E1822:E1835,"power.oepc",I1822:I1835)</f>
        <v>0.77</v>
      </c>
    </row>
    <row r="1832" spans="1:13">
      <c r="A1832" t="s">
        <v>1989</v>
      </c>
      <c r="B1832" t="s">
        <v>1997</v>
      </c>
      <c r="C1832" t="s">
        <v>58</v>
      </c>
      <c r="D1832" t="s">
        <v>59</v>
      </c>
      <c r="E1832" t="str">
        <f t="shared" si="2444"/>
        <v>tso.cav11</v>
      </c>
      <c r="F1832" t="s">
        <v>17</v>
      </c>
      <c r="G1832">
        <v>91.7</v>
      </c>
      <c r="H1832">
        <v>0.1</v>
      </c>
      <c r="I1832" s="1">
        <v>9.17</v>
      </c>
      <c r="J1832" t="s">
        <v>8359</v>
      </c>
      <c r="K1832">
        <f t="shared" ref="K1832:K1895" si="2496">SUMIF(E1822:E1835,"tso.opt",I1822:I1835)</f>
        <v>1.21</v>
      </c>
      <c r="L1832" t="s">
        <v>30</v>
      </c>
      <c r="M1832">
        <f t="shared" ref="M1832:M1895" si="2497">K1824/K1832</f>
        <v>6.5041322314049586</v>
      </c>
    </row>
    <row r="1833" spans="1:13">
      <c r="A1833" t="s">
        <v>1990</v>
      </c>
      <c r="B1833" t="s">
        <v>1997</v>
      </c>
      <c r="C1833" t="s">
        <v>58</v>
      </c>
      <c r="D1833" t="s">
        <v>16</v>
      </c>
      <c r="E1833" t="str">
        <f t="shared" si="2444"/>
        <v>tso.full</v>
      </c>
      <c r="F1833" t="s">
        <v>17</v>
      </c>
      <c r="G1833">
        <v>78.7</v>
      </c>
      <c r="H1833">
        <v>0.1</v>
      </c>
      <c r="I1833" s="1">
        <v>7.87</v>
      </c>
      <c r="J1833" t="s">
        <v>8360</v>
      </c>
      <c r="K1833">
        <f t="shared" ref="K1833:K1896" si="2498">SUMIF(E1822:E1835,"pso.opt",I1822:I1835)</f>
        <v>1.1399999999999999</v>
      </c>
      <c r="L1833" t="s">
        <v>33</v>
      </c>
      <c r="M1833">
        <f t="shared" si="2497"/>
        <v>14.210526315789474</v>
      </c>
    </row>
    <row r="1834" spans="1:13">
      <c r="A1834" t="s">
        <v>1991</v>
      </c>
      <c r="B1834" t="s">
        <v>1997</v>
      </c>
      <c r="C1834" t="s">
        <v>58</v>
      </c>
      <c r="D1834" t="s">
        <v>19</v>
      </c>
      <c r="E1834" t="str">
        <f t="shared" si="2444"/>
        <v>tso.oepc</v>
      </c>
      <c r="F1834" t="s">
        <v>17</v>
      </c>
      <c r="G1834">
        <v>11.1</v>
      </c>
      <c r="H1834">
        <v>0.1</v>
      </c>
      <c r="I1834" s="1">
        <v>1.1100000000000001</v>
      </c>
      <c r="J1834" t="s">
        <v>8361</v>
      </c>
      <c r="K1834">
        <f t="shared" ref="K1834:K1897" si="2499">SUMIF(E1822:E1835,"rmo.opt",I1822:I1835)</f>
        <v>1.1299999999999999</v>
      </c>
      <c r="L1834" t="s">
        <v>32</v>
      </c>
      <c r="M1834">
        <f t="shared" si="2497"/>
        <v>17.141592920353986</v>
      </c>
    </row>
    <row r="1835" spans="1:13">
      <c r="A1835" t="s">
        <v>1992</v>
      </c>
      <c r="B1835" t="s">
        <v>1997</v>
      </c>
      <c r="C1835" t="s">
        <v>58</v>
      </c>
      <c r="D1835" t="s">
        <v>21</v>
      </c>
      <c r="E1835" t="str">
        <f t="shared" si="2444"/>
        <v>tso.opt</v>
      </c>
      <c r="F1835" t="s">
        <v>17</v>
      </c>
      <c r="G1835">
        <v>12.1</v>
      </c>
      <c r="H1835">
        <v>0.1</v>
      </c>
      <c r="I1835" s="1">
        <v>1.21</v>
      </c>
      <c r="J1835" t="s">
        <v>8362</v>
      </c>
      <c r="K1835">
        <f t="shared" ref="K1835:K1898" si="2500">SUMIF(E1822:E1835,"power.opt",I1822:I1835)</f>
        <v>1.22</v>
      </c>
      <c r="L1835" t="s">
        <v>31</v>
      </c>
      <c r="M1835">
        <f t="shared" si="2497"/>
        <v>15.352459016393443</v>
      </c>
    </row>
    <row r="1836" spans="1:13">
      <c r="A1836" t="s">
        <v>1993</v>
      </c>
      <c r="B1836" t="s">
        <v>1994</v>
      </c>
      <c r="C1836" t="s">
        <v>15</v>
      </c>
      <c r="D1836" t="s">
        <v>16</v>
      </c>
      <c r="E1836" t="str">
        <f t="shared" si="2444"/>
        <v>power.full</v>
      </c>
      <c r="F1836" t="s">
        <v>17</v>
      </c>
      <c r="G1836">
        <v>267.63636363636402</v>
      </c>
      <c r="H1836">
        <v>0.11</v>
      </c>
      <c r="I1836" s="1">
        <v>29.44</v>
      </c>
      <c r="L1836" t="s">
        <v>8363</v>
      </c>
      <c r="M1836">
        <f t="shared" ref="M1836:M1899" si="2501">K1837/K1846</f>
        <v>18.811320754716981</v>
      </c>
    </row>
    <row r="1837" spans="1:13">
      <c r="A1837" t="s">
        <v>2016</v>
      </c>
      <c r="B1837" t="s">
        <v>1994</v>
      </c>
      <c r="C1837" t="s">
        <v>15</v>
      </c>
      <c r="D1837" t="s">
        <v>19</v>
      </c>
      <c r="E1837" t="str">
        <f t="shared" si="2444"/>
        <v>power.oepc</v>
      </c>
      <c r="F1837" t="s">
        <v>17</v>
      </c>
      <c r="G1837">
        <v>11.2727272727273</v>
      </c>
      <c r="H1837">
        <v>0.11</v>
      </c>
      <c r="I1837" s="1">
        <v>1.24</v>
      </c>
      <c r="J1837" t="s">
        <v>8333</v>
      </c>
      <c r="K1837">
        <f t="shared" ref="K1837:K1900" si="2502">SUMIF(E1836:E1849,"tso.cav11",I1836:I1849)</f>
        <v>19.940000000000001</v>
      </c>
      <c r="L1837" t="s">
        <v>8364</v>
      </c>
      <c r="M1837">
        <f t="shared" ref="M1837:M1900" si="2503">K1838/K1842+K1839/K1843+K1840/K1844+K1841/K1845</f>
        <v>64.889529124985955</v>
      </c>
    </row>
    <row r="1838" spans="1:13">
      <c r="A1838" t="s">
        <v>2017</v>
      </c>
      <c r="B1838" t="s">
        <v>1994</v>
      </c>
      <c r="C1838" t="s">
        <v>15</v>
      </c>
      <c r="D1838" t="s">
        <v>21</v>
      </c>
      <c r="E1838" t="str">
        <f t="shared" si="2444"/>
        <v>power.opt</v>
      </c>
      <c r="F1838" t="s">
        <v>17</v>
      </c>
      <c r="G1838">
        <v>9.1818181818181799</v>
      </c>
      <c r="H1838">
        <v>0.11</v>
      </c>
      <c r="I1838" s="1">
        <v>1.01</v>
      </c>
      <c r="J1838" t="s">
        <v>8335</v>
      </c>
      <c r="K1838">
        <f t="shared" ref="K1838:K1901" si="2504">SUMIF(E1836:E1849,"tso.full",I1836:I1849)</f>
        <v>7.99</v>
      </c>
      <c r="L1838" t="s">
        <v>8365</v>
      </c>
      <c r="M1838">
        <f t="shared" ref="M1838:M1901" si="2505">K1838/K1846+K1839/K1847+K1840/K1848+K1841/K1849</f>
        <v>78.591635315926368</v>
      </c>
    </row>
    <row r="1839" spans="1:13">
      <c r="A1839" t="s">
        <v>2018</v>
      </c>
      <c r="B1839" t="s">
        <v>1994</v>
      </c>
      <c r="C1839" t="s">
        <v>23</v>
      </c>
      <c r="D1839" t="s">
        <v>16</v>
      </c>
      <c r="E1839" t="str">
        <f t="shared" si="2444"/>
        <v>pso.full</v>
      </c>
      <c r="F1839" t="s">
        <v>17</v>
      </c>
      <c r="G1839">
        <v>141.272727272727</v>
      </c>
      <c r="H1839">
        <v>0.11</v>
      </c>
      <c r="I1839" s="1">
        <v>15.54</v>
      </c>
      <c r="J1839" t="s">
        <v>8336</v>
      </c>
      <c r="K1839">
        <f t="shared" ref="K1839:K1902" si="2506">SUMIF(E1836:E1849,"pso.full",I1836:I1849)</f>
        <v>15.54</v>
      </c>
      <c r="L1839" t="s">
        <v>8369</v>
      </c>
      <c r="M1839">
        <f t="shared" ref="M1839:M1902" si="2507">K1842/K1846+K1843/K1847+K1844/K1848+K1845/K1849</f>
        <v>4.813056589403498</v>
      </c>
    </row>
    <row r="1840" spans="1:13">
      <c r="A1840" t="s">
        <v>2019</v>
      </c>
      <c r="B1840" t="s">
        <v>1994</v>
      </c>
      <c r="C1840" t="s">
        <v>23</v>
      </c>
      <c r="D1840" t="s">
        <v>19</v>
      </c>
      <c r="E1840" t="str">
        <f t="shared" si="2444"/>
        <v>pso.oepc</v>
      </c>
      <c r="F1840" t="s">
        <v>17</v>
      </c>
      <c r="G1840">
        <v>11.636363636363599</v>
      </c>
      <c r="H1840">
        <v>0.11</v>
      </c>
      <c r="I1840" s="1">
        <v>1.28</v>
      </c>
      <c r="J1840" t="s">
        <v>8353</v>
      </c>
      <c r="K1840">
        <f t="shared" ref="K1840:K1903" si="2508">SUMIF(E1836:E1849,"rmo.full",I1836:I1849)</f>
        <v>27.42</v>
      </c>
    </row>
    <row r="1841" spans="1:13">
      <c r="A1841" t="s">
        <v>2020</v>
      </c>
      <c r="B1841" t="s">
        <v>1994</v>
      </c>
      <c r="C1841" t="s">
        <v>23</v>
      </c>
      <c r="D1841" t="s">
        <v>21</v>
      </c>
      <c r="E1841" t="str">
        <f t="shared" si="2444"/>
        <v>pso.opt</v>
      </c>
      <c r="F1841" t="s">
        <v>17</v>
      </c>
      <c r="G1841">
        <v>9.0909090909090899</v>
      </c>
      <c r="H1841">
        <v>0.11</v>
      </c>
      <c r="I1841" s="1">
        <v>1</v>
      </c>
      <c r="J1841" t="s">
        <v>8354</v>
      </c>
      <c r="K1841">
        <f t="shared" ref="K1841:K1904" si="2509">SUMIF(E1836:E1849,"power.full",I1836:I1849)</f>
        <v>29.44</v>
      </c>
      <c r="L1841" t="s">
        <v>26</v>
      </c>
      <c r="M1841">
        <f t="shared" ref="M1841:M1904" si="2510">K1838/K1842</f>
        <v>6.7142857142857144</v>
      </c>
    </row>
    <row r="1842" spans="1:13">
      <c r="A1842" t="s">
        <v>2021</v>
      </c>
      <c r="B1842" t="s">
        <v>1994</v>
      </c>
      <c r="C1842" t="s">
        <v>51</v>
      </c>
      <c r="D1842" t="s">
        <v>16</v>
      </c>
      <c r="E1842" t="str">
        <f t="shared" si="2444"/>
        <v>rmo.full</v>
      </c>
      <c r="F1842" t="s">
        <v>17</v>
      </c>
      <c r="G1842">
        <v>249.272727272727</v>
      </c>
      <c r="H1842">
        <v>0.11</v>
      </c>
      <c r="I1842" s="1">
        <v>27.42</v>
      </c>
      <c r="J1842" t="s">
        <v>8355</v>
      </c>
      <c r="K1842">
        <f t="shared" ref="K1842:K1905" si="2511">SUMIF(E1836:E1849,"tso.oepc",I1836:I1849)</f>
        <v>1.19</v>
      </c>
      <c r="L1842" t="s">
        <v>27</v>
      </c>
      <c r="M1842">
        <f t="shared" si="2510"/>
        <v>12.140624999999998</v>
      </c>
    </row>
    <row r="1843" spans="1:13">
      <c r="A1843" t="s">
        <v>2022</v>
      </c>
      <c r="B1843" t="s">
        <v>1994</v>
      </c>
      <c r="C1843" t="s">
        <v>51</v>
      </c>
      <c r="D1843" t="s">
        <v>19</v>
      </c>
      <c r="E1843" t="str">
        <f t="shared" si="2444"/>
        <v>rmo.oepc</v>
      </c>
      <c r="F1843" t="s">
        <v>17</v>
      </c>
      <c r="G1843">
        <v>11.181818181818199</v>
      </c>
      <c r="H1843">
        <v>0.11</v>
      </c>
      <c r="I1843" s="1">
        <v>1.23</v>
      </c>
      <c r="J1843" t="s">
        <v>8356</v>
      </c>
      <c r="K1843">
        <f t="shared" ref="K1843:K1906" si="2512">SUMIF(E1836:E1849,"pso.oepc",I1836:I1849)</f>
        <v>1.28</v>
      </c>
      <c r="L1843" t="s">
        <v>28</v>
      </c>
      <c r="M1843">
        <f t="shared" si="2510"/>
        <v>22.292682926829269</v>
      </c>
    </row>
    <row r="1844" spans="1:13">
      <c r="A1844" t="s">
        <v>1985</v>
      </c>
      <c r="B1844" t="s">
        <v>1994</v>
      </c>
      <c r="C1844" t="s">
        <v>51</v>
      </c>
      <c r="D1844" t="s">
        <v>21</v>
      </c>
      <c r="E1844" t="str">
        <f t="shared" si="2444"/>
        <v>rmo.opt</v>
      </c>
      <c r="F1844" t="s">
        <v>17</v>
      </c>
      <c r="G1844">
        <v>9.4545454545454604</v>
      </c>
      <c r="H1844">
        <v>0.11</v>
      </c>
      <c r="I1844" s="1">
        <v>1.04</v>
      </c>
      <c r="J1844" t="s">
        <v>8357</v>
      </c>
      <c r="K1844">
        <f t="shared" ref="K1844:K1907" si="2513">SUMIF(E1836:E1849,"rmo.oepc",I1836:I1849)</f>
        <v>1.23</v>
      </c>
      <c r="L1844" t="s">
        <v>29</v>
      </c>
      <c r="M1844">
        <f t="shared" si="2510"/>
        <v>23.741935483870968</v>
      </c>
    </row>
    <row r="1845" spans="1:13">
      <c r="A1845" t="s">
        <v>2007</v>
      </c>
      <c r="B1845" t="s">
        <v>1994</v>
      </c>
      <c r="C1845" t="s">
        <v>55</v>
      </c>
      <c r="D1845" t="s">
        <v>56</v>
      </c>
      <c r="E1845" t="str">
        <f t="shared" si="2444"/>
        <v>sc.none</v>
      </c>
      <c r="F1845" t="s">
        <v>24</v>
      </c>
      <c r="I1845" s="1">
        <v>0.11</v>
      </c>
      <c r="J1845" t="s">
        <v>8358</v>
      </c>
      <c r="K1845">
        <f t="shared" ref="K1845:K1908" si="2514">SUMIF(E1836:E1849,"power.oepc",I1836:I1849)</f>
        <v>1.24</v>
      </c>
    </row>
    <row r="1846" spans="1:13">
      <c r="A1846" t="s">
        <v>2008</v>
      </c>
      <c r="B1846" t="s">
        <v>1994</v>
      </c>
      <c r="C1846" t="s">
        <v>58</v>
      </c>
      <c r="D1846" t="s">
        <v>59</v>
      </c>
      <c r="E1846" t="str">
        <f t="shared" si="2444"/>
        <v>tso.cav11</v>
      </c>
      <c r="F1846" t="s">
        <v>17</v>
      </c>
      <c r="G1846">
        <v>181.272727272727</v>
      </c>
      <c r="H1846">
        <v>0.11</v>
      </c>
      <c r="I1846" s="1">
        <v>19.940000000000001</v>
      </c>
      <c r="J1846" t="s">
        <v>8359</v>
      </c>
      <c r="K1846">
        <f t="shared" ref="K1846:K1909" si="2515">SUMIF(E1836:E1849,"tso.opt",I1836:I1849)</f>
        <v>1.06</v>
      </c>
      <c r="L1846" t="s">
        <v>30</v>
      </c>
      <c r="M1846">
        <f t="shared" ref="M1846:M1909" si="2516">K1838/K1846</f>
        <v>7.5377358490566033</v>
      </c>
    </row>
    <row r="1847" spans="1:13">
      <c r="A1847" t="s">
        <v>2009</v>
      </c>
      <c r="B1847" t="s">
        <v>1994</v>
      </c>
      <c r="C1847" t="s">
        <v>58</v>
      </c>
      <c r="D1847" t="s">
        <v>16</v>
      </c>
      <c r="E1847" t="str">
        <f t="shared" si="2444"/>
        <v>tso.full</v>
      </c>
      <c r="F1847" t="s">
        <v>17</v>
      </c>
      <c r="G1847">
        <v>72.636363636363598</v>
      </c>
      <c r="H1847">
        <v>0.11</v>
      </c>
      <c r="I1847" s="1">
        <v>7.99</v>
      </c>
      <c r="J1847" t="s">
        <v>8360</v>
      </c>
      <c r="K1847">
        <f t="shared" ref="K1847:K1910" si="2517">SUMIF(E1836:E1849,"pso.opt",I1836:I1849)</f>
        <v>1</v>
      </c>
      <c r="L1847" t="s">
        <v>33</v>
      </c>
      <c r="M1847">
        <f t="shared" si="2516"/>
        <v>15.54</v>
      </c>
    </row>
    <row r="1848" spans="1:13">
      <c r="A1848" t="s">
        <v>2010</v>
      </c>
      <c r="B1848" t="s">
        <v>1994</v>
      </c>
      <c r="C1848" t="s">
        <v>58</v>
      </c>
      <c r="D1848" t="s">
        <v>19</v>
      </c>
      <c r="E1848" t="str">
        <f t="shared" si="2444"/>
        <v>tso.oepc</v>
      </c>
      <c r="F1848" t="s">
        <v>17</v>
      </c>
      <c r="G1848">
        <v>10.818181818181801</v>
      </c>
      <c r="H1848">
        <v>0.11</v>
      </c>
      <c r="I1848" s="1">
        <v>1.19</v>
      </c>
      <c r="J1848" t="s">
        <v>8361</v>
      </c>
      <c r="K1848">
        <f t="shared" ref="K1848:K1911" si="2518">SUMIF(E1836:E1849,"rmo.opt",I1836:I1849)</f>
        <v>1.04</v>
      </c>
      <c r="L1848" t="s">
        <v>32</v>
      </c>
      <c r="M1848">
        <f t="shared" si="2516"/>
        <v>26.365384615384617</v>
      </c>
    </row>
    <row r="1849" spans="1:13">
      <c r="A1849" t="s">
        <v>2011</v>
      </c>
      <c r="B1849" t="s">
        <v>1994</v>
      </c>
      <c r="C1849" t="s">
        <v>58</v>
      </c>
      <c r="D1849" t="s">
        <v>21</v>
      </c>
      <c r="E1849" t="str">
        <f t="shared" si="2444"/>
        <v>tso.opt</v>
      </c>
      <c r="F1849" t="s">
        <v>17</v>
      </c>
      <c r="G1849">
        <v>9.6363636363636402</v>
      </c>
      <c r="H1849">
        <v>0.11</v>
      </c>
      <c r="I1849" s="1">
        <v>1.06</v>
      </c>
      <c r="J1849" t="s">
        <v>8362</v>
      </c>
      <c r="K1849">
        <f t="shared" ref="K1849:K1912" si="2519">SUMIF(E1836:E1849,"power.opt",I1836:I1849)</f>
        <v>1.01</v>
      </c>
      <c r="L1849" t="s">
        <v>31</v>
      </c>
      <c r="M1849">
        <f t="shared" si="2516"/>
        <v>29.14851485148515</v>
      </c>
    </row>
    <row r="1850" spans="1:13">
      <c r="A1850" t="s">
        <v>2012</v>
      </c>
      <c r="B1850" t="s">
        <v>2013</v>
      </c>
      <c r="C1850" t="s">
        <v>15</v>
      </c>
      <c r="D1850" t="s">
        <v>16</v>
      </c>
      <c r="E1850" t="str">
        <f t="shared" si="2444"/>
        <v>power.full</v>
      </c>
      <c r="F1850" t="s">
        <v>17</v>
      </c>
      <c r="G1850">
        <v>450.33333333333297</v>
      </c>
      <c r="H1850">
        <v>0.09</v>
      </c>
      <c r="I1850" s="1">
        <v>40.53</v>
      </c>
      <c r="L1850" t="s">
        <v>8363</v>
      </c>
      <c r="M1850">
        <f t="shared" ref="M1850:M1913" si="2520">K1851/K1860</f>
        <v>15.993902439024392</v>
      </c>
    </row>
    <row r="1851" spans="1:13">
      <c r="A1851" t="s">
        <v>2014</v>
      </c>
      <c r="B1851" t="s">
        <v>2013</v>
      </c>
      <c r="C1851" t="s">
        <v>15</v>
      </c>
      <c r="D1851" t="s">
        <v>19</v>
      </c>
      <c r="E1851" t="str">
        <f t="shared" si="2444"/>
        <v>power.oepc</v>
      </c>
      <c r="F1851" t="s">
        <v>17</v>
      </c>
      <c r="G1851">
        <v>12.6666666666667</v>
      </c>
      <c r="H1851">
        <v>0.09</v>
      </c>
      <c r="I1851" s="1">
        <v>1.1399999999999999</v>
      </c>
      <c r="J1851" t="s">
        <v>8333</v>
      </c>
      <c r="K1851">
        <f t="shared" ref="K1851:K1914" si="2521">SUMIF(E1850:E1863,"tso.cav11",I1850:I1863)</f>
        <v>26.23</v>
      </c>
      <c r="L1851" t="s">
        <v>8364</v>
      </c>
      <c r="M1851">
        <f t="shared" ref="M1851:M1914" si="2522">K1852/K1856+K1853/K1857+K1854/K1858+K1855/K1859</f>
        <v>88.134214212000586</v>
      </c>
    </row>
    <row r="1852" spans="1:13">
      <c r="A1852" t="s">
        <v>2015</v>
      </c>
      <c r="B1852" t="s">
        <v>2013</v>
      </c>
      <c r="C1852" t="s">
        <v>15</v>
      </c>
      <c r="D1852" t="s">
        <v>21</v>
      </c>
      <c r="E1852" t="str">
        <f t="shared" si="2444"/>
        <v>power.opt</v>
      </c>
      <c r="F1852" t="s">
        <v>17</v>
      </c>
      <c r="G1852">
        <v>16</v>
      </c>
      <c r="H1852">
        <v>0.09</v>
      </c>
      <c r="I1852" s="1">
        <v>1.44</v>
      </c>
      <c r="J1852" t="s">
        <v>8335</v>
      </c>
      <c r="K1852">
        <f t="shared" ref="K1852:K1915" si="2523">SUMIF(E1850:E1863,"tso.full",I1850:I1863)</f>
        <v>9</v>
      </c>
      <c r="L1852" t="s">
        <v>8365</v>
      </c>
      <c r="M1852">
        <f t="shared" ref="M1852:M1915" si="2524">K1852/K1860+K1853/K1861+K1854/K1862+K1855/K1863</f>
        <v>70.550977360782326</v>
      </c>
    </row>
    <row r="1853" spans="1:13">
      <c r="A1853" t="s">
        <v>2037</v>
      </c>
      <c r="B1853" t="s">
        <v>2013</v>
      </c>
      <c r="C1853" t="s">
        <v>23</v>
      </c>
      <c r="D1853" t="s">
        <v>16</v>
      </c>
      <c r="E1853" t="str">
        <f t="shared" si="2444"/>
        <v>pso.full</v>
      </c>
      <c r="F1853" t="s">
        <v>17</v>
      </c>
      <c r="G1853">
        <v>207.111111111111</v>
      </c>
      <c r="H1853">
        <v>0.09</v>
      </c>
      <c r="I1853" s="1">
        <v>18.64</v>
      </c>
      <c r="J1853" t="s">
        <v>8336</v>
      </c>
      <c r="K1853">
        <f t="shared" ref="K1853:K1916" si="2525">SUMIF(E1850:E1863,"pso.full",I1850:I1863)</f>
        <v>18.64</v>
      </c>
      <c r="L1853" t="s">
        <v>8369</v>
      </c>
      <c r="M1853">
        <f t="shared" ref="M1853:M1916" si="2526">K1856/K1860+K1857/K1861+K1858/K1862+K1859/K1863</f>
        <v>3.3459023769627012</v>
      </c>
    </row>
    <row r="1854" spans="1:13">
      <c r="A1854" t="s">
        <v>2038</v>
      </c>
      <c r="B1854" t="s">
        <v>2013</v>
      </c>
      <c r="C1854" t="s">
        <v>23</v>
      </c>
      <c r="D1854" t="s">
        <v>19</v>
      </c>
      <c r="E1854" t="str">
        <f t="shared" si="2444"/>
        <v>pso.oepc</v>
      </c>
      <c r="F1854" t="s">
        <v>17</v>
      </c>
      <c r="G1854">
        <v>12.4444444444444</v>
      </c>
      <c r="H1854">
        <v>0.09</v>
      </c>
      <c r="I1854" s="1">
        <v>1.1200000000000001</v>
      </c>
      <c r="J1854" t="s">
        <v>8353</v>
      </c>
      <c r="K1854">
        <f t="shared" ref="K1854:K1917" si="2527">SUMIF(E1850:E1863,"rmo.full",I1850:I1863)</f>
        <v>30.92</v>
      </c>
    </row>
    <row r="1855" spans="1:13">
      <c r="A1855" t="s">
        <v>2039</v>
      </c>
      <c r="B1855" t="s">
        <v>2013</v>
      </c>
      <c r="C1855" t="s">
        <v>23</v>
      </c>
      <c r="D1855" t="s">
        <v>21</v>
      </c>
      <c r="E1855" t="str">
        <f t="shared" si="2444"/>
        <v>pso.opt</v>
      </c>
      <c r="F1855" t="s">
        <v>17</v>
      </c>
      <c r="G1855">
        <v>15.5555555555556</v>
      </c>
      <c r="H1855">
        <v>0.09</v>
      </c>
      <c r="I1855" s="1">
        <v>1.4</v>
      </c>
      <c r="J1855" t="s">
        <v>8354</v>
      </c>
      <c r="K1855">
        <f t="shared" ref="K1855:K1918" si="2528">SUMIF(E1850:E1863,"power.full",I1850:I1863)</f>
        <v>40.53</v>
      </c>
      <c r="L1855" t="s">
        <v>26</v>
      </c>
      <c r="M1855">
        <f t="shared" ref="M1855:M1918" si="2529">K1852/K1856</f>
        <v>5.625</v>
      </c>
    </row>
    <row r="1856" spans="1:13">
      <c r="A1856" t="s">
        <v>2040</v>
      </c>
      <c r="B1856" t="s">
        <v>2013</v>
      </c>
      <c r="C1856" t="s">
        <v>51</v>
      </c>
      <c r="D1856" t="s">
        <v>16</v>
      </c>
      <c r="E1856" t="str">
        <f t="shared" si="2444"/>
        <v>rmo.full</v>
      </c>
      <c r="F1856" t="s">
        <v>17</v>
      </c>
      <c r="G1856">
        <v>343.555555555556</v>
      </c>
      <c r="H1856">
        <v>0.09</v>
      </c>
      <c r="I1856" s="1">
        <v>30.92</v>
      </c>
      <c r="J1856" t="s">
        <v>8355</v>
      </c>
      <c r="K1856">
        <f t="shared" ref="K1856:K1919" si="2530">SUMIF(E1850:E1863,"tso.oepc",I1850:I1863)</f>
        <v>1.6</v>
      </c>
      <c r="L1856" t="s">
        <v>27</v>
      </c>
      <c r="M1856">
        <f t="shared" si="2529"/>
        <v>16.642857142857142</v>
      </c>
    </row>
    <row r="1857" spans="1:13">
      <c r="A1857" t="s">
        <v>2041</v>
      </c>
      <c r="B1857" t="s">
        <v>2013</v>
      </c>
      <c r="C1857" t="s">
        <v>51</v>
      </c>
      <c r="D1857" t="s">
        <v>19</v>
      </c>
      <c r="E1857" t="str">
        <f t="shared" si="2444"/>
        <v>rmo.oepc</v>
      </c>
      <c r="F1857" t="s">
        <v>17</v>
      </c>
      <c r="G1857">
        <v>11.3333333333333</v>
      </c>
      <c r="H1857">
        <v>0.09</v>
      </c>
      <c r="I1857" s="1">
        <v>1.02</v>
      </c>
      <c r="J1857" t="s">
        <v>8356</v>
      </c>
      <c r="K1857">
        <f t="shared" ref="K1857:K1920" si="2531">SUMIF(E1850:E1863,"pso.oepc",I1850:I1863)</f>
        <v>1.1200000000000001</v>
      </c>
      <c r="L1857" t="s">
        <v>28</v>
      </c>
      <c r="M1857">
        <f t="shared" si="2529"/>
        <v>30.313725490196081</v>
      </c>
    </row>
    <row r="1858" spans="1:13">
      <c r="A1858" t="s">
        <v>2004</v>
      </c>
      <c r="B1858" t="s">
        <v>2013</v>
      </c>
      <c r="C1858" t="s">
        <v>51</v>
      </c>
      <c r="D1858" t="s">
        <v>21</v>
      </c>
      <c r="E1858" t="str">
        <f t="shared" si="2444"/>
        <v>rmo.opt</v>
      </c>
      <c r="F1858" t="s">
        <v>17</v>
      </c>
      <c r="G1858">
        <v>14.5555555555556</v>
      </c>
      <c r="H1858">
        <v>0.09</v>
      </c>
      <c r="I1858" s="1">
        <v>1.31</v>
      </c>
      <c r="J1858" t="s">
        <v>8357</v>
      </c>
      <c r="K1858">
        <f t="shared" ref="K1858:K1921" si="2532">SUMIF(E1850:E1863,"rmo.oepc",I1850:I1863)</f>
        <v>1.02</v>
      </c>
      <c r="L1858" t="s">
        <v>29</v>
      </c>
      <c r="M1858">
        <f t="shared" si="2529"/>
        <v>35.55263157894737</v>
      </c>
    </row>
    <row r="1859" spans="1:13">
      <c r="A1859" t="s">
        <v>2005</v>
      </c>
      <c r="B1859" t="s">
        <v>2013</v>
      </c>
      <c r="C1859" t="s">
        <v>55</v>
      </c>
      <c r="D1859" t="s">
        <v>56</v>
      </c>
      <c r="E1859" t="str">
        <f t="shared" ref="E1859:E1922" si="2533">CONCATENATE(C1859,".",D1859)</f>
        <v>sc.none</v>
      </c>
      <c r="F1859" t="s">
        <v>24</v>
      </c>
      <c r="I1859" s="1">
        <v>0.09</v>
      </c>
      <c r="J1859" t="s">
        <v>8358</v>
      </c>
      <c r="K1859">
        <f t="shared" ref="K1859:K1922" si="2534">SUMIF(E1850:E1863,"power.oepc",I1850:I1863)</f>
        <v>1.1399999999999999</v>
      </c>
    </row>
    <row r="1860" spans="1:13">
      <c r="A1860" t="s">
        <v>2006</v>
      </c>
      <c r="B1860" t="s">
        <v>2013</v>
      </c>
      <c r="C1860" t="s">
        <v>58</v>
      </c>
      <c r="D1860" t="s">
        <v>59</v>
      </c>
      <c r="E1860" t="str">
        <f t="shared" si="2533"/>
        <v>tso.cav11</v>
      </c>
      <c r="F1860" t="s">
        <v>17</v>
      </c>
      <c r="G1860">
        <v>291.444444444444</v>
      </c>
      <c r="H1860">
        <v>0.09</v>
      </c>
      <c r="I1860" s="1">
        <v>26.23</v>
      </c>
      <c r="J1860" t="s">
        <v>8359</v>
      </c>
      <c r="K1860">
        <f t="shared" ref="K1860:K1923" si="2535">SUMIF(E1850:E1863,"tso.opt",I1850:I1863)</f>
        <v>1.64</v>
      </c>
      <c r="L1860" t="s">
        <v>30</v>
      </c>
      <c r="M1860">
        <f t="shared" ref="M1860:M1923" si="2536">K1852/K1860</f>
        <v>5.4878048780487809</v>
      </c>
    </row>
    <row r="1861" spans="1:13">
      <c r="A1861" t="s">
        <v>2028</v>
      </c>
      <c r="B1861" t="s">
        <v>2013</v>
      </c>
      <c r="C1861" t="s">
        <v>58</v>
      </c>
      <c r="D1861" t="s">
        <v>16</v>
      </c>
      <c r="E1861" t="str">
        <f t="shared" si="2533"/>
        <v>tso.full</v>
      </c>
      <c r="F1861" t="s">
        <v>17</v>
      </c>
      <c r="G1861">
        <v>100</v>
      </c>
      <c r="H1861">
        <v>0.09</v>
      </c>
      <c r="I1861" s="1">
        <v>9</v>
      </c>
      <c r="J1861" t="s">
        <v>8360</v>
      </c>
      <c r="K1861">
        <f t="shared" ref="K1861:K1924" si="2537">SUMIF(E1850:E1863,"pso.opt",I1850:I1863)</f>
        <v>1.4</v>
      </c>
      <c r="L1861" t="s">
        <v>33</v>
      </c>
      <c r="M1861">
        <f t="shared" si="2536"/>
        <v>13.314285714285715</v>
      </c>
    </row>
    <row r="1862" spans="1:13">
      <c r="A1862" t="s">
        <v>2029</v>
      </c>
      <c r="B1862" t="s">
        <v>2013</v>
      </c>
      <c r="C1862" t="s">
        <v>58</v>
      </c>
      <c r="D1862" t="s">
        <v>19</v>
      </c>
      <c r="E1862" t="str">
        <f t="shared" si="2533"/>
        <v>tso.oepc</v>
      </c>
      <c r="F1862" t="s">
        <v>17</v>
      </c>
      <c r="G1862">
        <v>17.7777777777778</v>
      </c>
      <c r="H1862">
        <v>0.09</v>
      </c>
      <c r="I1862" s="1">
        <v>1.6</v>
      </c>
      <c r="J1862" t="s">
        <v>8361</v>
      </c>
      <c r="K1862">
        <f t="shared" ref="K1862:K1925" si="2538">SUMIF(E1850:E1863,"rmo.opt",I1850:I1863)</f>
        <v>1.31</v>
      </c>
      <c r="L1862" t="s">
        <v>32</v>
      </c>
      <c r="M1862">
        <f t="shared" si="2536"/>
        <v>23.603053435114504</v>
      </c>
    </row>
    <row r="1863" spans="1:13">
      <c r="A1863" t="s">
        <v>2030</v>
      </c>
      <c r="B1863" t="s">
        <v>2013</v>
      </c>
      <c r="C1863" t="s">
        <v>58</v>
      </c>
      <c r="D1863" t="s">
        <v>21</v>
      </c>
      <c r="E1863" t="str">
        <f t="shared" si="2533"/>
        <v>tso.opt</v>
      </c>
      <c r="F1863" t="s">
        <v>17</v>
      </c>
      <c r="G1863">
        <v>18.2222222222222</v>
      </c>
      <c r="H1863">
        <v>0.09</v>
      </c>
      <c r="I1863" s="1">
        <v>1.64</v>
      </c>
      <c r="J1863" t="s">
        <v>8362</v>
      </c>
      <c r="K1863">
        <f t="shared" ref="K1863:K1926" si="2539">SUMIF(E1850:E1863,"power.opt",I1850:I1863)</f>
        <v>1.44</v>
      </c>
      <c r="L1863" t="s">
        <v>31</v>
      </c>
      <c r="M1863">
        <f t="shared" si="2536"/>
        <v>28.145833333333336</v>
      </c>
    </row>
    <row r="1864" spans="1:13">
      <c r="A1864" t="s">
        <v>2031</v>
      </c>
      <c r="B1864" t="s">
        <v>2032</v>
      </c>
      <c r="C1864" t="s">
        <v>15</v>
      </c>
      <c r="D1864" t="s">
        <v>16</v>
      </c>
      <c r="E1864" t="str">
        <f t="shared" si="2533"/>
        <v>power.full</v>
      </c>
      <c r="F1864" t="s">
        <v>17</v>
      </c>
      <c r="G1864">
        <v>223.142857142857</v>
      </c>
      <c r="H1864">
        <v>7.0000000000000007E-2</v>
      </c>
      <c r="I1864" s="1">
        <v>15.62</v>
      </c>
      <c r="L1864" t="s">
        <v>8363</v>
      </c>
      <c r="M1864">
        <f t="shared" ref="M1864:M1927" si="2540">K1865/K1874</f>
        <v>18.558441558441558</v>
      </c>
    </row>
    <row r="1865" spans="1:13">
      <c r="A1865" t="s">
        <v>2033</v>
      </c>
      <c r="B1865" t="s">
        <v>2032</v>
      </c>
      <c r="C1865" t="s">
        <v>15</v>
      </c>
      <c r="D1865" t="s">
        <v>19</v>
      </c>
      <c r="E1865" t="str">
        <f t="shared" si="2533"/>
        <v>power.oepc</v>
      </c>
      <c r="F1865" t="s">
        <v>17</v>
      </c>
      <c r="G1865">
        <v>11.714285714285699</v>
      </c>
      <c r="H1865">
        <v>7.0000000000000007E-2</v>
      </c>
      <c r="I1865" s="1">
        <v>0.82</v>
      </c>
      <c r="J1865" t="s">
        <v>8333</v>
      </c>
      <c r="K1865">
        <f t="shared" ref="K1865:K1928" si="2541">SUMIF(E1864:E1877,"tso.cav11",I1864:I1877)</f>
        <v>14.29</v>
      </c>
      <c r="L1865" t="s">
        <v>8364</v>
      </c>
      <c r="M1865">
        <f t="shared" ref="M1865:M1928" si="2542">K1866/K1870+K1867/K1871+K1868/K1872+K1869/K1873</f>
        <v>57.471190434103491</v>
      </c>
    </row>
    <row r="1866" spans="1:13">
      <c r="A1866" t="s">
        <v>2034</v>
      </c>
      <c r="B1866" t="s">
        <v>2032</v>
      </c>
      <c r="C1866" t="s">
        <v>15</v>
      </c>
      <c r="D1866" t="s">
        <v>21</v>
      </c>
      <c r="E1866" t="str">
        <f t="shared" si="2533"/>
        <v>power.opt</v>
      </c>
      <c r="F1866" t="s">
        <v>17</v>
      </c>
      <c r="G1866">
        <v>18.428571428571399</v>
      </c>
      <c r="H1866">
        <v>7.0000000000000007E-2</v>
      </c>
      <c r="I1866" s="1">
        <v>1.29</v>
      </c>
      <c r="J1866" t="s">
        <v>8335</v>
      </c>
      <c r="K1866">
        <f t="shared" ref="K1866:K1929" si="2543">SUMIF(E1864:E1877,"tso.full",I1864:I1877)</f>
        <v>11.13</v>
      </c>
      <c r="L1866" t="s">
        <v>8365</v>
      </c>
      <c r="M1866">
        <f t="shared" ref="M1866:M1929" si="2544">K1866/K1874+K1867/K1875+K1868/K1876+K1869/K1877</f>
        <v>43.628113236734904</v>
      </c>
    </row>
    <row r="1867" spans="1:13">
      <c r="A1867" t="s">
        <v>2035</v>
      </c>
      <c r="B1867" t="s">
        <v>2032</v>
      </c>
      <c r="C1867" t="s">
        <v>23</v>
      </c>
      <c r="D1867" t="s">
        <v>16</v>
      </c>
      <c r="E1867" t="str">
        <f t="shared" si="2533"/>
        <v>pso.full</v>
      </c>
      <c r="F1867" t="s">
        <v>17</v>
      </c>
      <c r="G1867">
        <v>148.71428571428601</v>
      </c>
      <c r="H1867">
        <v>7.0000000000000007E-2</v>
      </c>
      <c r="I1867" s="1">
        <v>10.41</v>
      </c>
      <c r="J1867" t="s">
        <v>8336</v>
      </c>
      <c r="K1867">
        <f t="shared" ref="K1867:K1930" si="2545">SUMIF(E1864:E1877,"pso.full",I1864:I1877)</f>
        <v>10.41</v>
      </c>
      <c r="L1867" t="s">
        <v>8369</v>
      </c>
      <c r="M1867">
        <f t="shared" ref="M1867:M1930" si="2546">K1870/K1874+K1871/K1875+K1872/K1876+K1873/K1877</f>
        <v>3.0794346511873454</v>
      </c>
    </row>
    <row r="1868" spans="1:13">
      <c r="A1868" t="s">
        <v>2036</v>
      </c>
      <c r="B1868" t="s">
        <v>2032</v>
      </c>
      <c r="C1868" t="s">
        <v>23</v>
      </c>
      <c r="D1868" t="s">
        <v>19</v>
      </c>
      <c r="E1868" t="str">
        <f t="shared" si="2533"/>
        <v>pso.oepc</v>
      </c>
      <c r="F1868" t="s">
        <v>17</v>
      </c>
      <c r="G1868">
        <v>11.5714285714286</v>
      </c>
      <c r="H1868">
        <v>7.0000000000000007E-2</v>
      </c>
      <c r="I1868" s="1">
        <v>0.81</v>
      </c>
      <c r="J1868" t="s">
        <v>8353</v>
      </c>
      <c r="K1868">
        <f t="shared" ref="K1868:K1931" si="2547">SUMIF(E1864:E1877,"rmo.full",I1864:I1877)</f>
        <v>10.58</v>
      </c>
    </row>
    <row r="1869" spans="1:13">
      <c r="A1869" t="s">
        <v>2058</v>
      </c>
      <c r="B1869" t="s">
        <v>2032</v>
      </c>
      <c r="C1869" t="s">
        <v>23</v>
      </c>
      <c r="D1869" t="s">
        <v>21</v>
      </c>
      <c r="E1869" t="str">
        <f t="shared" si="2533"/>
        <v>pso.opt</v>
      </c>
      <c r="F1869" t="s">
        <v>17</v>
      </c>
      <c r="G1869">
        <v>17.571428571428601</v>
      </c>
      <c r="H1869">
        <v>7.0000000000000007E-2</v>
      </c>
      <c r="I1869" s="1">
        <v>1.23</v>
      </c>
      <c r="J1869" t="s">
        <v>8354</v>
      </c>
      <c r="K1869">
        <f t="shared" ref="K1869:K1932" si="2548">SUMIF(E1864:E1877,"power.full",I1864:I1877)</f>
        <v>15.62</v>
      </c>
      <c r="L1869" t="s">
        <v>26</v>
      </c>
      <c r="M1869">
        <f t="shared" ref="M1869:M1932" si="2549">K1866/K1870</f>
        <v>13.409638554216869</v>
      </c>
    </row>
    <row r="1870" spans="1:13">
      <c r="A1870" t="s">
        <v>2059</v>
      </c>
      <c r="B1870" t="s">
        <v>2032</v>
      </c>
      <c r="C1870" t="s">
        <v>51</v>
      </c>
      <c r="D1870" t="s">
        <v>16</v>
      </c>
      <c r="E1870" t="str">
        <f t="shared" si="2533"/>
        <v>rmo.full</v>
      </c>
      <c r="F1870" t="s">
        <v>17</v>
      </c>
      <c r="G1870">
        <v>151.142857142857</v>
      </c>
      <c r="H1870">
        <v>7.0000000000000007E-2</v>
      </c>
      <c r="I1870" s="1">
        <v>10.58</v>
      </c>
      <c r="J1870" t="s">
        <v>8355</v>
      </c>
      <c r="K1870">
        <f t="shared" ref="K1870:K1933" si="2550">SUMIF(E1864:E1877,"tso.oepc",I1864:I1877)</f>
        <v>0.83</v>
      </c>
      <c r="L1870" t="s">
        <v>27</v>
      </c>
      <c r="M1870">
        <f t="shared" si="2549"/>
        <v>12.851851851851851</v>
      </c>
    </row>
    <row r="1871" spans="1:13">
      <c r="A1871" t="s">
        <v>2060</v>
      </c>
      <c r="B1871" t="s">
        <v>2032</v>
      </c>
      <c r="C1871" t="s">
        <v>51</v>
      </c>
      <c r="D1871" t="s">
        <v>19</v>
      </c>
      <c r="E1871" t="str">
        <f t="shared" si="2533"/>
        <v>rmo.oepc</v>
      </c>
      <c r="F1871" t="s">
        <v>17</v>
      </c>
      <c r="G1871">
        <v>12.4285714285714</v>
      </c>
      <c r="H1871">
        <v>7.0000000000000007E-2</v>
      </c>
      <c r="I1871" s="1">
        <v>0.87</v>
      </c>
      <c r="J1871" t="s">
        <v>8356</v>
      </c>
      <c r="K1871">
        <f t="shared" ref="K1871:K1934" si="2551">SUMIF(E1864:E1877,"pso.oepc",I1864:I1877)</f>
        <v>0.81</v>
      </c>
      <c r="L1871" t="s">
        <v>28</v>
      </c>
      <c r="M1871">
        <f t="shared" si="2549"/>
        <v>12.160919540229886</v>
      </c>
    </row>
    <row r="1872" spans="1:13">
      <c r="A1872" t="s">
        <v>2023</v>
      </c>
      <c r="B1872" t="s">
        <v>2032</v>
      </c>
      <c r="C1872" t="s">
        <v>51</v>
      </c>
      <c r="D1872" t="s">
        <v>21</v>
      </c>
      <c r="E1872" t="str">
        <f t="shared" si="2533"/>
        <v>rmo.opt</v>
      </c>
      <c r="F1872" t="s">
        <v>17</v>
      </c>
      <c r="G1872">
        <v>17.571428571428601</v>
      </c>
      <c r="H1872">
        <v>7.0000000000000007E-2</v>
      </c>
      <c r="I1872" s="1">
        <v>1.23</v>
      </c>
      <c r="J1872" t="s">
        <v>8357</v>
      </c>
      <c r="K1872">
        <f t="shared" ref="K1872:K1935" si="2552">SUMIF(E1864:E1877,"rmo.oepc",I1864:I1877)</f>
        <v>0.87</v>
      </c>
      <c r="L1872" t="s">
        <v>29</v>
      </c>
      <c r="M1872">
        <f t="shared" si="2549"/>
        <v>19.04878048780488</v>
      </c>
    </row>
    <row r="1873" spans="1:13">
      <c r="A1873" t="s">
        <v>2024</v>
      </c>
      <c r="B1873" t="s">
        <v>2032</v>
      </c>
      <c r="C1873" t="s">
        <v>55</v>
      </c>
      <c r="D1873" t="s">
        <v>56</v>
      </c>
      <c r="E1873" t="str">
        <f t="shared" si="2533"/>
        <v>sc.none</v>
      </c>
      <c r="F1873" t="s">
        <v>24</v>
      </c>
      <c r="I1873" s="1">
        <v>7.0000000000000007E-2</v>
      </c>
      <c r="J1873" t="s">
        <v>8358</v>
      </c>
      <c r="K1873">
        <f t="shared" ref="K1873:K1936" si="2553">SUMIF(E1864:E1877,"power.oepc",I1864:I1877)</f>
        <v>0.82</v>
      </c>
    </row>
    <row r="1874" spans="1:13">
      <c r="A1874" t="s">
        <v>2025</v>
      </c>
      <c r="B1874" t="s">
        <v>2032</v>
      </c>
      <c r="C1874" t="s">
        <v>58</v>
      </c>
      <c r="D1874" t="s">
        <v>59</v>
      </c>
      <c r="E1874" t="str">
        <f t="shared" si="2533"/>
        <v>tso.cav11</v>
      </c>
      <c r="F1874" t="s">
        <v>17</v>
      </c>
      <c r="G1874">
        <v>204.142857142857</v>
      </c>
      <c r="H1874">
        <v>7.0000000000000007E-2</v>
      </c>
      <c r="I1874" s="1">
        <v>14.29</v>
      </c>
      <c r="J1874" t="s">
        <v>8359</v>
      </c>
      <c r="K1874">
        <f t="shared" ref="K1874:K1937" si="2554">SUMIF(E1864:E1877,"tso.opt",I1864:I1877)</f>
        <v>0.77</v>
      </c>
      <c r="L1874" t="s">
        <v>30</v>
      </c>
      <c r="M1874">
        <f t="shared" ref="M1874:M1937" si="2555">K1866/K1874</f>
        <v>14.454545454545455</v>
      </c>
    </row>
    <row r="1875" spans="1:13">
      <c r="A1875" t="s">
        <v>2026</v>
      </c>
      <c r="B1875" t="s">
        <v>2032</v>
      </c>
      <c r="C1875" t="s">
        <v>58</v>
      </c>
      <c r="D1875" t="s">
        <v>16</v>
      </c>
      <c r="E1875" t="str">
        <f t="shared" si="2533"/>
        <v>tso.full</v>
      </c>
      <c r="F1875" t="s">
        <v>17</v>
      </c>
      <c r="G1875">
        <v>159</v>
      </c>
      <c r="H1875">
        <v>7.0000000000000007E-2</v>
      </c>
      <c r="I1875" s="1">
        <v>11.13</v>
      </c>
      <c r="J1875" t="s">
        <v>8360</v>
      </c>
      <c r="K1875">
        <f t="shared" ref="K1875:K1938" si="2556">SUMIF(E1864:E1877,"pso.opt",I1864:I1877)</f>
        <v>1.23</v>
      </c>
      <c r="L1875" t="s">
        <v>33</v>
      </c>
      <c r="M1875">
        <f t="shared" si="2555"/>
        <v>8.463414634146341</v>
      </c>
    </row>
    <row r="1876" spans="1:13">
      <c r="A1876" t="s">
        <v>2027</v>
      </c>
      <c r="B1876" t="s">
        <v>2032</v>
      </c>
      <c r="C1876" t="s">
        <v>58</v>
      </c>
      <c r="D1876" t="s">
        <v>19</v>
      </c>
      <c r="E1876" t="str">
        <f t="shared" si="2533"/>
        <v>tso.oepc</v>
      </c>
      <c r="F1876" t="s">
        <v>17</v>
      </c>
      <c r="G1876">
        <v>11.8571428571429</v>
      </c>
      <c r="H1876">
        <v>7.0000000000000007E-2</v>
      </c>
      <c r="I1876" s="1">
        <v>0.83</v>
      </c>
      <c r="J1876" t="s">
        <v>8361</v>
      </c>
      <c r="K1876">
        <f t="shared" ref="K1876:K1939" si="2557">SUMIF(E1864:E1877,"rmo.opt",I1864:I1877)</f>
        <v>1.23</v>
      </c>
      <c r="L1876" t="s">
        <v>32</v>
      </c>
      <c r="M1876">
        <f t="shared" si="2555"/>
        <v>8.6016260162601625</v>
      </c>
    </row>
    <row r="1877" spans="1:13">
      <c r="A1877" t="s">
        <v>2049</v>
      </c>
      <c r="B1877" t="s">
        <v>2032</v>
      </c>
      <c r="C1877" t="s">
        <v>58</v>
      </c>
      <c r="D1877" t="s">
        <v>21</v>
      </c>
      <c r="E1877" t="str">
        <f t="shared" si="2533"/>
        <v>tso.opt</v>
      </c>
      <c r="F1877" t="s">
        <v>17</v>
      </c>
      <c r="G1877">
        <v>11</v>
      </c>
      <c r="H1877">
        <v>7.0000000000000007E-2</v>
      </c>
      <c r="I1877" s="1">
        <v>0.77</v>
      </c>
      <c r="J1877" t="s">
        <v>8362</v>
      </c>
      <c r="K1877">
        <f t="shared" ref="K1877:K1940" si="2558">SUMIF(E1864:E1877,"power.opt",I1864:I1877)</f>
        <v>1.29</v>
      </c>
      <c r="L1877" t="s">
        <v>31</v>
      </c>
      <c r="M1877">
        <f t="shared" si="2555"/>
        <v>12.108527131782944</v>
      </c>
    </row>
    <row r="1878" spans="1:13">
      <c r="A1878" t="s">
        <v>2050</v>
      </c>
      <c r="B1878" t="s">
        <v>2051</v>
      </c>
      <c r="C1878" t="s">
        <v>15</v>
      </c>
      <c r="D1878" t="s">
        <v>16</v>
      </c>
      <c r="E1878" t="str">
        <f t="shared" si="2533"/>
        <v>power.full</v>
      </c>
      <c r="F1878" t="s">
        <v>17</v>
      </c>
      <c r="G1878">
        <v>354.2</v>
      </c>
      <c r="H1878">
        <v>0.1</v>
      </c>
      <c r="I1878" s="1">
        <v>35.42</v>
      </c>
      <c r="L1878" t="s">
        <v>8363</v>
      </c>
      <c r="M1878">
        <f t="shared" ref="M1878:M1941" si="2559">K1879/K1888</f>
        <v>14.182608695652174</v>
      </c>
    </row>
    <row r="1879" spans="1:13">
      <c r="A1879" t="s">
        <v>2052</v>
      </c>
      <c r="B1879" t="s">
        <v>2051</v>
      </c>
      <c r="C1879" t="s">
        <v>15</v>
      </c>
      <c r="D1879" t="s">
        <v>19</v>
      </c>
      <c r="E1879" t="str">
        <f t="shared" si="2533"/>
        <v>power.oepc</v>
      </c>
      <c r="F1879" t="s">
        <v>17</v>
      </c>
      <c r="G1879">
        <v>10.6</v>
      </c>
      <c r="H1879">
        <v>0.1</v>
      </c>
      <c r="I1879" s="1">
        <v>1.06</v>
      </c>
      <c r="J1879" t="s">
        <v>8333</v>
      </c>
      <c r="K1879">
        <f t="shared" ref="K1879:K1942" si="2560">SUMIF(E1878:E1891,"tso.cav11",I1878:I1891)</f>
        <v>16.309999999999999</v>
      </c>
      <c r="L1879" t="s">
        <v>8364</v>
      </c>
      <c r="M1879">
        <f t="shared" ref="M1879:M1942" si="2561">K1880/K1884+K1881/K1885+K1882/K1886+K1883/K1887</f>
        <v>78.286775739274646</v>
      </c>
    </row>
    <row r="1880" spans="1:13">
      <c r="A1880" t="s">
        <v>2053</v>
      </c>
      <c r="B1880" t="s">
        <v>2051</v>
      </c>
      <c r="C1880" t="s">
        <v>15</v>
      </c>
      <c r="D1880" t="s">
        <v>21</v>
      </c>
      <c r="E1880" t="str">
        <f t="shared" si="2533"/>
        <v>power.opt</v>
      </c>
      <c r="F1880" t="s">
        <v>17</v>
      </c>
      <c r="G1880">
        <v>10.5</v>
      </c>
      <c r="H1880">
        <v>0.1</v>
      </c>
      <c r="I1880" s="1">
        <v>1.05</v>
      </c>
      <c r="J1880" t="s">
        <v>8335</v>
      </c>
      <c r="K1880">
        <f t="shared" ref="K1880:K1943" si="2562">SUMIF(E1878:E1891,"tso.full",I1878:I1891)</f>
        <v>8.84</v>
      </c>
      <c r="L1880" t="s">
        <v>8365</v>
      </c>
      <c r="M1880">
        <f t="shared" ref="M1880:M1943" si="2563">K1880/K1888+K1881/K1889+K1882/K1890+K1883/K1891</f>
        <v>67.478172737955347</v>
      </c>
    </row>
    <row r="1881" spans="1:13">
      <c r="A1881" t="s">
        <v>2054</v>
      </c>
      <c r="B1881" t="s">
        <v>2051</v>
      </c>
      <c r="C1881" t="s">
        <v>23</v>
      </c>
      <c r="D1881" t="s">
        <v>16</v>
      </c>
      <c r="E1881" t="str">
        <f t="shared" si="2533"/>
        <v>pso.full</v>
      </c>
      <c r="F1881" t="s">
        <v>17</v>
      </c>
      <c r="G1881">
        <v>91.2</v>
      </c>
      <c r="H1881">
        <v>0.1</v>
      </c>
      <c r="I1881" s="1">
        <v>9.1199999999999992</v>
      </c>
      <c r="J1881" t="s">
        <v>8336</v>
      </c>
      <c r="K1881">
        <f t="shared" ref="K1881:K1944" si="2564">SUMIF(E1878:E1891,"pso.full",I1878:I1891)</f>
        <v>9.1199999999999992</v>
      </c>
      <c r="L1881" t="s">
        <v>8369</v>
      </c>
      <c r="M1881">
        <f t="shared" ref="M1881:M1944" si="2565">K1884/K1888+K1885/K1889+K1886/K1890+K1887/K1891</f>
        <v>3.4709123719993284</v>
      </c>
    </row>
    <row r="1882" spans="1:13">
      <c r="A1882" t="s">
        <v>2055</v>
      </c>
      <c r="B1882" t="s">
        <v>2051</v>
      </c>
      <c r="C1882" t="s">
        <v>23</v>
      </c>
      <c r="D1882" t="s">
        <v>19</v>
      </c>
      <c r="E1882" t="str">
        <f t="shared" si="2533"/>
        <v>pso.oepc</v>
      </c>
      <c r="F1882" t="s">
        <v>17</v>
      </c>
      <c r="G1882">
        <v>9.3000000000000007</v>
      </c>
      <c r="H1882">
        <v>0.1</v>
      </c>
      <c r="I1882" s="1">
        <v>0.93</v>
      </c>
      <c r="J1882" t="s">
        <v>8353</v>
      </c>
      <c r="K1882">
        <f t="shared" ref="K1882:K1945" si="2566">SUMIF(E1878:E1891,"rmo.full",I1878:I1891)</f>
        <v>21.41</v>
      </c>
    </row>
    <row r="1883" spans="1:13">
      <c r="A1883" t="s">
        <v>2056</v>
      </c>
      <c r="B1883" t="s">
        <v>2051</v>
      </c>
      <c r="C1883" t="s">
        <v>23</v>
      </c>
      <c r="D1883" t="s">
        <v>21</v>
      </c>
      <c r="E1883" t="str">
        <f t="shared" si="2533"/>
        <v>pso.opt</v>
      </c>
      <c r="F1883" t="s">
        <v>17</v>
      </c>
      <c r="G1883">
        <v>11.1</v>
      </c>
      <c r="H1883">
        <v>0.1</v>
      </c>
      <c r="I1883" s="1">
        <v>1.1100000000000001</v>
      </c>
      <c r="J1883" t="s">
        <v>8354</v>
      </c>
      <c r="K1883">
        <f t="shared" ref="K1883:K1946" si="2567">SUMIF(E1878:E1891,"power.full",I1878:I1891)</f>
        <v>35.42</v>
      </c>
      <c r="L1883" t="s">
        <v>26</v>
      </c>
      <c r="M1883">
        <f t="shared" ref="M1883:M1946" si="2568">K1880/K1884</f>
        <v>7.9639639639639634</v>
      </c>
    </row>
    <row r="1884" spans="1:13">
      <c r="A1884" t="s">
        <v>2057</v>
      </c>
      <c r="B1884" t="s">
        <v>2051</v>
      </c>
      <c r="C1884" t="s">
        <v>51</v>
      </c>
      <c r="D1884" t="s">
        <v>16</v>
      </c>
      <c r="E1884" t="str">
        <f t="shared" si="2533"/>
        <v>rmo.full</v>
      </c>
      <c r="F1884" t="s">
        <v>17</v>
      </c>
      <c r="G1884">
        <v>214.1</v>
      </c>
      <c r="H1884">
        <v>0.1</v>
      </c>
      <c r="I1884" s="1">
        <v>21.41</v>
      </c>
      <c r="J1884" t="s">
        <v>8355</v>
      </c>
      <c r="K1884">
        <f t="shared" ref="K1884:K1947" si="2569">SUMIF(E1878:E1891,"tso.oepc",I1878:I1891)</f>
        <v>1.1100000000000001</v>
      </c>
      <c r="L1884" t="s">
        <v>27</v>
      </c>
      <c r="M1884">
        <f t="shared" si="2568"/>
        <v>9.8064516129032242</v>
      </c>
    </row>
    <row r="1885" spans="1:13">
      <c r="A1885" t="s">
        <v>2078</v>
      </c>
      <c r="B1885" t="s">
        <v>2051</v>
      </c>
      <c r="C1885" t="s">
        <v>51</v>
      </c>
      <c r="D1885" t="s">
        <v>19</v>
      </c>
      <c r="E1885" t="str">
        <f t="shared" si="2533"/>
        <v>rmo.oepc</v>
      </c>
      <c r="F1885" t="s">
        <v>17</v>
      </c>
      <c r="G1885">
        <v>7.9</v>
      </c>
      <c r="H1885">
        <v>0.1</v>
      </c>
      <c r="I1885" s="1">
        <v>0.79</v>
      </c>
      <c r="J1885" t="s">
        <v>8356</v>
      </c>
      <c r="K1885">
        <f t="shared" ref="K1885:K1948" si="2570">SUMIF(E1878:E1891,"pso.oepc",I1878:I1891)</f>
        <v>0.93</v>
      </c>
      <c r="L1885" t="s">
        <v>28</v>
      </c>
      <c r="M1885">
        <f t="shared" si="2568"/>
        <v>27.101265822784811</v>
      </c>
    </row>
    <row r="1886" spans="1:13">
      <c r="A1886" t="s">
        <v>2079</v>
      </c>
      <c r="B1886" t="s">
        <v>2051</v>
      </c>
      <c r="C1886" t="s">
        <v>51</v>
      </c>
      <c r="D1886" t="s">
        <v>21</v>
      </c>
      <c r="E1886" t="str">
        <f t="shared" si="2533"/>
        <v>rmo.opt</v>
      </c>
      <c r="F1886" t="s">
        <v>17</v>
      </c>
      <c r="G1886">
        <v>12</v>
      </c>
      <c r="H1886">
        <v>0.1</v>
      </c>
      <c r="I1886" s="1">
        <v>1.2</v>
      </c>
      <c r="J1886" t="s">
        <v>8357</v>
      </c>
      <c r="K1886">
        <f t="shared" ref="K1886:K1949" si="2571">SUMIF(E1878:E1891,"rmo.oepc",I1878:I1891)</f>
        <v>0.79</v>
      </c>
      <c r="L1886" t="s">
        <v>29</v>
      </c>
      <c r="M1886">
        <f t="shared" si="2568"/>
        <v>33.415094339622641</v>
      </c>
    </row>
    <row r="1887" spans="1:13">
      <c r="A1887" t="s">
        <v>2042</v>
      </c>
      <c r="B1887" t="s">
        <v>2051</v>
      </c>
      <c r="C1887" t="s">
        <v>55</v>
      </c>
      <c r="D1887" t="s">
        <v>56</v>
      </c>
      <c r="E1887" t="str">
        <f t="shared" si="2533"/>
        <v>sc.none</v>
      </c>
      <c r="F1887" t="s">
        <v>24</v>
      </c>
      <c r="I1887" s="1">
        <v>0.1</v>
      </c>
      <c r="J1887" t="s">
        <v>8358</v>
      </c>
      <c r="K1887">
        <f t="shared" ref="K1887:K1950" si="2572">SUMIF(E1878:E1891,"power.oepc",I1878:I1891)</f>
        <v>1.06</v>
      </c>
    </row>
    <row r="1888" spans="1:13">
      <c r="A1888" t="s">
        <v>2043</v>
      </c>
      <c r="B1888" t="s">
        <v>2051</v>
      </c>
      <c r="C1888" t="s">
        <v>58</v>
      </c>
      <c r="D1888" t="s">
        <v>59</v>
      </c>
      <c r="E1888" t="str">
        <f t="shared" si="2533"/>
        <v>tso.cav11</v>
      </c>
      <c r="F1888" t="s">
        <v>17</v>
      </c>
      <c r="G1888">
        <v>163.1</v>
      </c>
      <c r="H1888">
        <v>0.1</v>
      </c>
      <c r="I1888" s="1">
        <v>16.309999999999999</v>
      </c>
      <c r="J1888" t="s">
        <v>8359</v>
      </c>
      <c r="K1888">
        <f t="shared" ref="K1888:K1951" si="2573">SUMIF(E1878:E1891,"tso.opt",I1878:I1891)</f>
        <v>1.1499999999999999</v>
      </c>
      <c r="L1888" t="s">
        <v>30</v>
      </c>
      <c r="M1888">
        <f t="shared" ref="M1888:M1951" si="2574">K1880/K1888</f>
        <v>7.6869565217391305</v>
      </c>
    </row>
    <row r="1889" spans="1:13">
      <c r="A1889" t="s">
        <v>2044</v>
      </c>
      <c r="B1889" t="s">
        <v>2051</v>
      </c>
      <c r="C1889" t="s">
        <v>58</v>
      </c>
      <c r="D1889" t="s">
        <v>16</v>
      </c>
      <c r="E1889" t="str">
        <f t="shared" si="2533"/>
        <v>tso.full</v>
      </c>
      <c r="F1889" t="s">
        <v>17</v>
      </c>
      <c r="G1889">
        <v>88.4</v>
      </c>
      <c r="H1889">
        <v>0.1</v>
      </c>
      <c r="I1889" s="1">
        <v>8.84</v>
      </c>
      <c r="J1889" t="s">
        <v>8360</v>
      </c>
      <c r="K1889">
        <f t="shared" ref="K1889:K1952" si="2575">SUMIF(E1878:E1891,"pso.opt",I1878:I1891)</f>
        <v>1.1100000000000001</v>
      </c>
      <c r="L1889" t="s">
        <v>33</v>
      </c>
      <c r="M1889">
        <f t="shared" si="2574"/>
        <v>8.216216216216214</v>
      </c>
    </row>
    <row r="1890" spans="1:13">
      <c r="A1890" t="s">
        <v>2045</v>
      </c>
      <c r="B1890" t="s">
        <v>2051</v>
      </c>
      <c r="C1890" t="s">
        <v>58</v>
      </c>
      <c r="D1890" t="s">
        <v>19</v>
      </c>
      <c r="E1890" t="str">
        <f t="shared" si="2533"/>
        <v>tso.oepc</v>
      </c>
      <c r="F1890" t="s">
        <v>17</v>
      </c>
      <c r="G1890">
        <v>11.1</v>
      </c>
      <c r="H1890">
        <v>0.1</v>
      </c>
      <c r="I1890" s="1">
        <v>1.1100000000000001</v>
      </c>
      <c r="J1890" t="s">
        <v>8361</v>
      </c>
      <c r="K1890">
        <f t="shared" ref="K1890:K1953" si="2576">SUMIF(E1878:E1891,"rmo.opt",I1878:I1891)</f>
        <v>1.2</v>
      </c>
      <c r="L1890" t="s">
        <v>32</v>
      </c>
      <c r="M1890">
        <f t="shared" si="2574"/>
        <v>17.841666666666669</v>
      </c>
    </row>
    <row r="1891" spans="1:13">
      <c r="A1891" t="s">
        <v>2046</v>
      </c>
      <c r="B1891" t="s">
        <v>2051</v>
      </c>
      <c r="C1891" t="s">
        <v>58</v>
      </c>
      <c r="D1891" t="s">
        <v>21</v>
      </c>
      <c r="E1891" t="str">
        <f t="shared" si="2533"/>
        <v>tso.opt</v>
      </c>
      <c r="F1891" t="s">
        <v>17</v>
      </c>
      <c r="G1891">
        <v>11.5</v>
      </c>
      <c r="H1891">
        <v>0.1</v>
      </c>
      <c r="I1891" s="1">
        <v>1.1499999999999999</v>
      </c>
      <c r="J1891" t="s">
        <v>8362</v>
      </c>
      <c r="K1891">
        <f t="shared" ref="K1891:K1954" si="2577">SUMIF(E1878:E1891,"power.opt",I1878:I1891)</f>
        <v>1.05</v>
      </c>
      <c r="L1891" t="s">
        <v>31</v>
      </c>
      <c r="M1891">
        <f t="shared" si="2574"/>
        <v>33.733333333333334</v>
      </c>
    </row>
    <row r="1892" spans="1:13">
      <c r="A1892" t="s">
        <v>2047</v>
      </c>
      <c r="B1892" t="s">
        <v>2048</v>
      </c>
      <c r="C1892" t="s">
        <v>15</v>
      </c>
      <c r="D1892" t="s">
        <v>16</v>
      </c>
      <c r="E1892" t="str">
        <f t="shared" si="2533"/>
        <v>power.full</v>
      </c>
      <c r="F1892" t="s">
        <v>17</v>
      </c>
      <c r="G1892">
        <v>410.944444444444</v>
      </c>
      <c r="H1892">
        <v>0.18</v>
      </c>
      <c r="I1892" s="1">
        <v>73.97</v>
      </c>
      <c r="L1892" t="s">
        <v>8363</v>
      </c>
      <c r="M1892">
        <f t="shared" ref="M1892:M1955" si="2578">K1893/K1902</f>
        <v>29.513333333333335</v>
      </c>
    </row>
    <row r="1893" spans="1:13">
      <c r="A1893" t="s">
        <v>2071</v>
      </c>
      <c r="B1893" t="s">
        <v>2048</v>
      </c>
      <c r="C1893" t="s">
        <v>15</v>
      </c>
      <c r="D1893" t="s">
        <v>19</v>
      </c>
      <c r="E1893" t="str">
        <f t="shared" si="2533"/>
        <v>power.oepc</v>
      </c>
      <c r="F1893" t="s">
        <v>17</v>
      </c>
      <c r="G1893">
        <v>10.6111111111111</v>
      </c>
      <c r="H1893">
        <v>0.18</v>
      </c>
      <c r="I1893" s="1">
        <v>1.91</v>
      </c>
      <c r="J1893" t="s">
        <v>8333</v>
      </c>
      <c r="K1893">
        <f t="shared" ref="K1893:K1956" si="2579">SUMIF(E1892:E1905,"tso.cav11",I1892:I1905)</f>
        <v>44.27</v>
      </c>
      <c r="L1893" t="s">
        <v>8364</v>
      </c>
      <c r="M1893">
        <f t="shared" ref="M1893:M1956" si="2580">K1894/K1898+K1895/K1899+K1896/K1900+K1897/K1901</f>
        <v>80.131411255415983</v>
      </c>
    </row>
    <row r="1894" spans="1:13">
      <c r="A1894" t="s">
        <v>2072</v>
      </c>
      <c r="B1894" t="s">
        <v>2048</v>
      </c>
      <c r="C1894" t="s">
        <v>15</v>
      </c>
      <c r="D1894" t="s">
        <v>21</v>
      </c>
      <c r="E1894" t="str">
        <f t="shared" si="2533"/>
        <v>power.opt</v>
      </c>
      <c r="F1894" t="s">
        <v>17</v>
      </c>
      <c r="G1894">
        <v>9.1666666666666696</v>
      </c>
      <c r="H1894">
        <v>0.18</v>
      </c>
      <c r="I1894" s="1">
        <v>1.65</v>
      </c>
      <c r="J1894" t="s">
        <v>8335</v>
      </c>
      <c r="K1894">
        <f t="shared" ref="K1894:K1957" si="2581">SUMIF(E1892:E1905,"tso.full",I1892:I1905)</f>
        <v>8.66</v>
      </c>
      <c r="L1894" t="s">
        <v>8365</v>
      </c>
      <c r="M1894">
        <f t="shared" ref="M1894:M1957" si="2582">K1894/K1902+K1895/K1903+K1896/K1904+K1897/K1905</f>
        <v>87.70942198054162</v>
      </c>
    </row>
    <row r="1895" spans="1:13">
      <c r="A1895" t="s">
        <v>2073</v>
      </c>
      <c r="B1895" t="s">
        <v>2048</v>
      </c>
      <c r="C1895" t="s">
        <v>23</v>
      </c>
      <c r="D1895" t="s">
        <v>16</v>
      </c>
      <c r="E1895" t="str">
        <f t="shared" si="2533"/>
        <v>pso.full</v>
      </c>
      <c r="F1895" t="s">
        <v>17</v>
      </c>
      <c r="G1895">
        <v>54.2222222222222</v>
      </c>
      <c r="H1895">
        <v>0.18</v>
      </c>
      <c r="I1895" s="1">
        <v>9.76</v>
      </c>
      <c r="J1895" t="s">
        <v>8336</v>
      </c>
      <c r="K1895">
        <f t="shared" ref="K1895:K1958" si="2583">SUMIF(E1892:E1905,"pso.full",I1892:I1905)</f>
        <v>9.76</v>
      </c>
      <c r="L1895" t="s">
        <v>8369</v>
      </c>
      <c r="M1895">
        <f t="shared" ref="M1895:M1958" si="2584">K1898/K1902+K1899/K1903+K1900/K1904+K1901/K1905</f>
        <v>4.4442833240379249</v>
      </c>
    </row>
    <row r="1896" spans="1:13">
      <c r="A1896" t="s">
        <v>2074</v>
      </c>
      <c r="B1896" t="s">
        <v>2048</v>
      </c>
      <c r="C1896" t="s">
        <v>23</v>
      </c>
      <c r="D1896" t="s">
        <v>19</v>
      </c>
      <c r="E1896" t="str">
        <f t="shared" si="2533"/>
        <v>pso.oepc</v>
      </c>
      <c r="F1896" t="s">
        <v>17</v>
      </c>
      <c r="G1896">
        <v>10.4444444444444</v>
      </c>
      <c r="H1896">
        <v>0.18</v>
      </c>
      <c r="I1896" s="1">
        <v>1.88</v>
      </c>
      <c r="J1896" t="s">
        <v>8353</v>
      </c>
      <c r="K1896">
        <f t="shared" ref="K1896:K1959" si="2585">SUMIF(E1892:E1905,"rmo.full",I1892:I1905)</f>
        <v>44.81</v>
      </c>
    </row>
    <row r="1897" spans="1:13">
      <c r="A1897" t="s">
        <v>2075</v>
      </c>
      <c r="B1897" t="s">
        <v>2048</v>
      </c>
      <c r="C1897" t="s">
        <v>23</v>
      </c>
      <c r="D1897" t="s">
        <v>21</v>
      </c>
      <c r="E1897" t="str">
        <f t="shared" si="2533"/>
        <v>pso.opt</v>
      </c>
      <c r="F1897" t="s">
        <v>17</v>
      </c>
      <c r="G1897">
        <v>9.0555555555555607</v>
      </c>
      <c r="H1897">
        <v>0.18</v>
      </c>
      <c r="I1897" s="1">
        <v>1.63</v>
      </c>
      <c r="J1897" t="s">
        <v>8354</v>
      </c>
      <c r="K1897">
        <f t="shared" ref="K1897:K1960" si="2586">SUMIF(E1892:E1905,"power.full",I1892:I1905)</f>
        <v>73.97</v>
      </c>
      <c r="L1897" t="s">
        <v>26</v>
      </c>
      <c r="M1897">
        <f t="shared" ref="M1897:M1960" si="2587">K1894/K1898</f>
        <v>5.0941176470588241</v>
      </c>
    </row>
    <row r="1898" spans="1:13">
      <c r="A1898" t="s">
        <v>2076</v>
      </c>
      <c r="B1898" t="s">
        <v>2048</v>
      </c>
      <c r="C1898" t="s">
        <v>51</v>
      </c>
      <c r="D1898" t="s">
        <v>16</v>
      </c>
      <c r="E1898" t="str">
        <f t="shared" si="2533"/>
        <v>rmo.full</v>
      </c>
      <c r="F1898" t="s">
        <v>17</v>
      </c>
      <c r="G1898">
        <v>248.944444444444</v>
      </c>
      <c r="H1898">
        <v>0.18</v>
      </c>
      <c r="I1898" s="1">
        <v>44.81</v>
      </c>
      <c r="J1898" t="s">
        <v>8355</v>
      </c>
      <c r="K1898">
        <f t="shared" ref="K1898:K1961" si="2588">SUMIF(E1892:E1905,"tso.oepc",I1892:I1905)</f>
        <v>1.7</v>
      </c>
      <c r="L1898" t="s">
        <v>27</v>
      </c>
      <c r="M1898">
        <f t="shared" si="2587"/>
        <v>5.1914893617021276</v>
      </c>
    </row>
    <row r="1899" spans="1:13">
      <c r="A1899" t="s">
        <v>2077</v>
      </c>
      <c r="B1899" t="s">
        <v>2048</v>
      </c>
      <c r="C1899" t="s">
        <v>51</v>
      </c>
      <c r="D1899" t="s">
        <v>19</v>
      </c>
      <c r="E1899" t="str">
        <f t="shared" si="2533"/>
        <v>rmo.oepc</v>
      </c>
      <c r="F1899" t="s">
        <v>17</v>
      </c>
      <c r="G1899">
        <v>8</v>
      </c>
      <c r="H1899">
        <v>0.18</v>
      </c>
      <c r="I1899" s="1">
        <v>1.44</v>
      </c>
      <c r="J1899" t="s">
        <v>8356</v>
      </c>
      <c r="K1899">
        <f t="shared" ref="K1899:K1962" si="2589">SUMIF(E1892:E1905,"pso.oepc",I1892:I1905)</f>
        <v>1.88</v>
      </c>
      <c r="L1899" t="s">
        <v>28</v>
      </c>
      <c r="M1899">
        <f t="shared" si="2587"/>
        <v>31.118055555555557</v>
      </c>
    </row>
    <row r="1900" spans="1:13">
      <c r="A1900" t="s">
        <v>2062</v>
      </c>
      <c r="B1900" t="s">
        <v>2048</v>
      </c>
      <c r="C1900" t="s">
        <v>51</v>
      </c>
      <c r="D1900" t="s">
        <v>21</v>
      </c>
      <c r="E1900" t="str">
        <f t="shared" si="2533"/>
        <v>rmo.opt</v>
      </c>
      <c r="F1900" t="s">
        <v>17</v>
      </c>
      <c r="G1900">
        <v>8</v>
      </c>
      <c r="H1900">
        <v>0.18</v>
      </c>
      <c r="I1900" s="1">
        <v>1.44</v>
      </c>
      <c r="J1900" t="s">
        <v>8357</v>
      </c>
      <c r="K1900">
        <f t="shared" ref="K1900:K1963" si="2590">SUMIF(E1892:E1905,"rmo.oepc",I1892:I1905)</f>
        <v>1.44</v>
      </c>
      <c r="L1900" t="s">
        <v>29</v>
      </c>
      <c r="M1900">
        <f t="shared" si="2587"/>
        <v>38.727748691099478</v>
      </c>
    </row>
    <row r="1901" spans="1:13">
      <c r="A1901" t="s">
        <v>2063</v>
      </c>
      <c r="B1901" t="s">
        <v>2048</v>
      </c>
      <c r="C1901" t="s">
        <v>55</v>
      </c>
      <c r="D1901" t="s">
        <v>56</v>
      </c>
      <c r="E1901" t="str">
        <f t="shared" si="2533"/>
        <v>sc.none</v>
      </c>
      <c r="F1901" t="s">
        <v>24</v>
      </c>
      <c r="I1901" s="1">
        <v>0.18</v>
      </c>
      <c r="J1901" t="s">
        <v>8358</v>
      </c>
      <c r="K1901">
        <f t="shared" ref="K1901:K1964" si="2591">SUMIF(E1892:E1905,"power.oepc",I1892:I1905)</f>
        <v>1.91</v>
      </c>
    </row>
    <row r="1902" spans="1:13">
      <c r="A1902" t="s">
        <v>2064</v>
      </c>
      <c r="B1902" t="s">
        <v>2048</v>
      </c>
      <c r="C1902" t="s">
        <v>58</v>
      </c>
      <c r="D1902" t="s">
        <v>59</v>
      </c>
      <c r="E1902" t="str">
        <f t="shared" si="2533"/>
        <v>tso.cav11</v>
      </c>
      <c r="F1902" t="s">
        <v>17</v>
      </c>
      <c r="G1902">
        <v>245.944444444444</v>
      </c>
      <c r="H1902">
        <v>0.18</v>
      </c>
      <c r="I1902" s="1">
        <v>44.27</v>
      </c>
      <c r="J1902" t="s">
        <v>8359</v>
      </c>
      <c r="K1902">
        <f t="shared" ref="K1902:K1965" si="2592">SUMIF(E1892:E1905,"tso.opt",I1892:I1905)</f>
        <v>1.5</v>
      </c>
      <c r="L1902" t="s">
        <v>30</v>
      </c>
      <c r="M1902">
        <f t="shared" ref="M1902:M1965" si="2593">K1894/K1902</f>
        <v>5.7733333333333334</v>
      </c>
    </row>
    <row r="1903" spans="1:13">
      <c r="A1903" t="s">
        <v>2065</v>
      </c>
      <c r="B1903" t="s">
        <v>2048</v>
      </c>
      <c r="C1903" t="s">
        <v>58</v>
      </c>
      <c r="D1903" t="s">
        <v>16</v>
      </c>
      <c r="E1903" t="str">
        <f t="shared" si="2533"/>
        <v>tso.full</v>
      </c>
      <c r="F1903" t="s">
        <v>17</v>
      </c>
      <c r="G1903">
        <v>48.1111111111111</v>
      </c>
      <c r="H1903">
        <v>0.18</v>
      </c>
      <c r="I1903" s="1">
        <v>8.66</v>
      </c>
      <c r="J1903" t="s">
        <v>8360</v>
      </c>
      <c r="K1903">
        <f t="shared" ref="K1903:K1966" si="2594">SUMIF(E1892:E1905,"pso.opt",I1892:I1905)</f>
        <v>1.63</v>
      </c>
      <c r="L1903" t="s">
        <v>33</v>
      </c>
      <c r="M1903">
        <f t="shared" si="2593"/>
        <v>5.9877300613496933</v>
      </c>
    </row>
    <row r="1904" spans="1:13">
      <c r="A1904" t="s">
        <v>2066</v>
      </c>
      <c r="B1904" t="s">
        <v>2048</v>
      </c>
      <c r="C1904" t="s">
        <v>58</v>
      </c>
      <c r="D1904" t="s">
        <v>19</v>
      </c>
      <c r="E1904" t="str">
        <f t="shared" si="2533"/>
        <v>tso.oepc</v>
      </c>
      <c r="F1904" t="s">
        <v>17</v>
      </c>
      <c r="G1904">
        <v>9.4444444444444393</v>
      </c>
      <c r="H1904">
        <v>0.18</v>
      </c>
      <c r="I1904" s="1">
        <v>1.7</v>
      </c>
      <c r="J1904" t="s">
        <v>8361</v>
      </c>
      <c r="K1904">
        <f t="shared" ref="K1904:K1967" si="2595">SUMIF(E1892:E1905,"rmo.opt",I1892:I1905)</f>
        <v>1.44</v>
      </c>
      <c r="L1904" t="s">
        <v>32</v>
      </c>
      <c r="M1904">
        <f t="shared" si="2593"/>
        <v>31.118055555555557</v>
      </c>
    </row>
    <row r="1905" spans="1:13">
      <c r="A1905" t="s">
        <v>2067</v>
      </c>
      <c r="B1905" t="s">
        <v>2048</v>
      </c>
      <c r="C1905" t="s">
        <v>58</v>
      </c>
      <c r="D1905" t="s">
        <v>21</v>
      </c>
      <c r="E1905" t="str">
        <f t="shared" si="2533"/>
        <v>tso.opt</v>
      </c>
      <c r="F1905" t="s">
        <v>17</v>
      </c>
      <c r="G1905">
        <v>8.3333333333333304</v>
      </c>
      <c r="H1905">
        <v>0.18</v>
      </c>
      <c r="I1905" s="1">
        <v>1.5</v>
      </c>
      <c r="J1905" t="s">
        <v>8362</v>
      </c>
      <c r="K1905">
        <f t="shared" ref="K1905:K1968" si="2596">SUMIF(E1892:E1905,"power.opt",I1892:I1905)</f>
        <v>1.65</v>
      </c>
      <c r="L1905" t="s">
        <v>31</v>
      </c>
      <c r="M1905">
        <f t="shared" si="2593"/>
        <v>44.830303030303035</v>
      </c>
    </row>
    <row r="1906" spans="1:13">
      <c r="A1906" t="s">
        <v>2068</v>
      </c>
      <c r="B1906" t="s">
        <v>2069</v>
      </c>
      <c r="C1906" t="s">
        <v>15</v>
      </c>
      <c r="D1906" t="s">
        <v>16</v>
      </c>
      <c r="E1906" t="str">
        <f t="shared" si="2533"/>
        <v>power.full</v>
      </c>
      <c r="F1906" t="s">
        <v>17</v>
      </c>
      <c r="G1906">
        <v>448.625</v>
      </c>
      <c r="H1906">
        <v>0.08</v>
      </c>
      <c r="I1906" s="1">
        <v>35.89</v>
      </c>
      <c r="L1906" t="s">
        <v>8363</v>
      </c>
      <c r="M1906">
        <f t="shared" ref="M1906:M1969" si="2597">K1907/K1916</f>
        <v>17.570175438596493</v>
      </c>
    </row>
    <row r="1907" spans="1:13">
      <c r="A1907" t="s">
        <v>2070</v>
      </c>
      <c r="B1907" t="s">
        <v>2069</v>
      </c>
      <c r="C1907" t="s">
        <v>15</v>
      </c>
      <c r="D1907" t="s">
        <v>19</v>
      </c>
      <c r="E1907" t="str">
        <f t="shared" si="2533"/>
        <v>power.oepc</v>
      </c>
      <c r="F1907" t="s">
        <v>17</v>
      </c>
      <c r="G1907">
        <v>20.25</v>
      </c>
      <c r="H1907">
        <v>0.08</v>
      </c>
      <c r="I1907" s="1">
        <v>1.62</v>
      </c>
      <c r="J1907" t="s">
        <v>8333</v>
      </c>
      <c r="K1907">
        <f t="shared" ref="K1907:K1970" si="2598">SUMIF(E1906:E1919,"tso.cav11",I1906:I1919)</f>
        <v>20.03</v>
      </c>
      <c r="L1907" t="s">
        <v>8364</v>
      </c>
      <c r="M1907">
        <f t="shared" ref="M1907:M1970" si="2599">K1908/K1912+K1909/K1913+K1910/K1914+K1911/K1915</f>
        <v>44.484339696321214</v>
      </c>
    </row>
    <row r="1908" spans="1:13">
      <c r="A1908" t="s">
        <v>2092</v>
      </c>
      <c r="B1908" t="s">
        <v>2069</v>
      </c>
      <c r="C1908" t="s">
        <v>15</v>
      </c>
      <c r="D1908" t="s">
        <v>21</v>
      </c>
      <c r="E1908" t="str">
        <f t="shared" si="2533"/>
        <v>power.opt</v>
      </c>
      <c r="F1908" t="s">
        <v>17</v>
      </c>
      <c r="G1908">
        <v>13.5</v>
      </c>
      <c r="H1908">
        <v>0.08</v>
      </c>
      <c r="I1908" s="1">
        <v>1.08</v>
      </c>
      <c r="J1908" t="s">
        <v>8335</v>
      </c>
      <c r="K1908">
        <f t="shared" ref="K1908:K1971" si="2600">SUMIF(E1906:E1919,"tso.full",I1906:I1919)</f>
        <v>6.92</v>
      </c>
      <c r="L1908" t="s">
        <v>8365</v>
      </c>
      <c r="M1908">
        <f t="shared" ref="M1908:M1971" si="2601">K1908/K1916+K1909/K1917+K1910/K1918+K1911/K1919</f>
        <v>65.312447170039164</v>
      </c>
    </row>
    <row r="1909" spans="1:13">
      <c r="A1909" t="s">
        <v>2093</v>
      </c>
      <c r="B1909" t="s">
        <v>2069</v>
      </c>
      <c r="C1909" t="s">
        <v>23</v>
      </c>
      <c r="D1909" t="s">
        <v>16</v>
      </c>
      <c r="E1909" t="str">
        <f t="shared" si="2533"/>
        <v>pso.full</v>
      </c>
      <c r="F1909" t="s">
        <v>17</v>
      </c>
      <c r="G1909">
        <v>88</v>
      </c>
      <c r="H1909">
        <v>0.08</v>
      </c>
      <c r="I1909" s="1">
        <v>7.04</v>
      </c>
      <c r="J1909" t="s">
        <v>8336</v>
      </c>
      <c r="K1909">
        <f t="shared" ref="K1909:K1972" si="2602">SUMIF(E1906:E1919,"pso.full",I1906:I1919)</f>
        <v>7.04</v>
      </c>
      <c r="L1909" t="s">
        <v>8369</v>
      </c>
      <c r="M1909">
        <f t="shared" ref="M1909:M1972" si="2603">K1912/K1916+K1913/K1917+K1914/K1918+K1915/K1919</f>
        <v>5.8903120633442017</v>
      </c>
    </row>
    <row r="1910" spans="1:13">
      <c r="A1910" t="s">
        <v>2094</v>
      </c>
      <c r="B1910" t="s">
        <v>2069</v>
      </c>
      <c r="C1910" t="s">
        <v>23</v>
      </c>
      <c r="D1910" t="s">
        <v>19</v>
      </c>
      <c r="E1910" t="str">
        <f t="shared" si="2533"/>
        <v>pso.oepc</v>
      </c>
      <c r="F1910" t="s">
        <v>17</v>
      </c>
      <c r="G1910">
        <v>21.125</v>
      </c>
      <c r="H1910">
        <v>0.08</v>
      </c>
      <c r="I1910" s="1">
        <v>1.69</v>
      </c>
      <c r="J1910" t="s">
        <v>8353</v>
      </c>
      <c r="K1910">
        <f t="shared" ref="K1910:K1973" si="2604">SUMIF(E1906:E1919,"rmo.full",I1906:I1919)</f>
        <v>22.55</v>
      </c>
    </row>
    <row r="1911" spans="1:13">
      <c r="A1911" t="s">
        <v>2095</v>
      </c>
      <c r="B1911" t="s">
        <v>2069</v>
      </c>
      <c r="C1911" t="s">
        <v>23</v>
      </c>
      <c r="D1911" t="s">
        <v>21</v>
      </c>
      <c r="E1911" t="str">
        <f t="shared" si="2533"/>
        <v>pso.opt</v>
      </c>
      <c r="F1911" t="s">
        <v>17</v>
      </c>
      <c r="G1911">
        <v>14.125</v>
      </c>
      <c r="H1911">
        <v>0.08</v>
      </c>
      <c r="I1911" s="1">
        <v>1.1299999999999999</v>
      </c>
      <c r="J1911" t="s">
        <v>8354</v>
      </c>
      <c r="K1911">
        <f t="shared" ref="K1911:K1974" si="2605">SUMIF(E1906:E1919,"power.full",I1906:I1919)</f>
        <v>35.89</v>
      </c>
      <c r="L1911" t="s">
        <v>26</v>
      </c>
      <c r="M1911">
        <f t="shared" ref="M1911:M1974" si="2606">K1908/K1912</f>
        <v>4.0705882352941174</v>
      </c>
    </row>
    <row r="1912" spans="1:13">
      <c r="A1912" t="s">
        <v>2096</v>
      </c>
      <c r="B1912" t="s">
        <v>2069</v>
      </c>
      <c r="C1912" t="s">
        <v>51</v>
      </c>
      <c r="D1912" t="s">
        <v>16</v>
      </c>
      <c r="E1912" t="str">
        <f t="shared" si="2533"/>
        <v>rmo.full</v>
      </c>
      <c r="F1912" t="s">
        <v>17</v>
      </c>
      <c r="G1912">
        <v>281.875</v>
      </c>
      <c r="H1912">
        <v>0.08</v>
      </c>
      <c r="I1912" s="1">
        <v>22.55</v>
      </c>
      <c r="J1912" t="s">
        <v>8355</v>
      </c>
      <c r="K1912">
        <f t="shared" ref="K1912:K1975" si="2607">SUMIF(E1906:E1919,"tso.oepc",I1906:I1919)</f>
        <v>1.7</v>
      </c>
      <c r="L1912" t="s">
        <v>27</v>
      </c>
      <c r="M1912">
        <f t="shared" si="2606"/>
        <v>4.165680473372781</v>
      </c>
    </row>
    <row r="1913" spans="1:13">
      <c r="A1913" t="s">
        <v>2097</v>
      </c>
      <c r="B1913" t="s">
        <v>2069</v>
      </c>
      <c r="C1913" t="s">
        <v>51</v>
      </c>
      <c r="D1913" t="s">
        <v>19</v>
      </c>
      <c r="E1913" t="str">
        <f t="shared" si="2533"/>
        <v>rmo.oepc</v>
      </c>
      <c r="F1913" t="s">
        <v>17</v>
      </c>
      <c r="G1913">
        <v>20</v>
      </c>
      <c r="H1913">
        <v>0.08</v>
      </c>
      <c r="I1913" s="1">
        <v>1.6</v>
      </c>
      <c r="J1913" t="s">
        <v>8356</v>
      </c>
      <c r="K1913">
        <f t="shared" ref="K1913:K1976" si="2608">SUMIF(E1906:E1919,"pso.oepc",I1906:I1919)</f>
        <v>1.69</v>
      </c>
      <c r="L1913" t="s">
        <v>28</v>
      </c>
      <c r="M1913">
        <f t="shared" si="2606"/>
        <v>14.09375</v>
      </c>
    </row>
    <row r="1914" spans="1:13">
      <c r="A1914" t="s">
        <v>2098</v>
      </c>
      <c r="B1914" t="s">
        <v>2069</v>
      </c>
      <c r="C1914" t="s">
        <v>51</v>
      </c>
      <c r="D1914" t="s">
        <v>21</v>
      </c>
      <c r="E1914" t="str">
        <f t="shared" si="2533"/>
        <v>rmo.opt</v>
      </c>
      <c r="F1914" t="s">
        <v>17</v>
      </c>
      <c r="G1914">
        <v>14.25</v>
      </c>
      <c r="H1914">
        <v>0.08</v>
      </c>
      <c r="I1914" s="1">
        <v>1.1399999999999999</v>
      </c>
      <c r="J1914" t="s">
        <v>8357</v>
      </c>
      <c r="K1914">
        <f t="shared" ref="K1914:K1977" si="2609">SUMIF(E1906:E1919,"rmo.oepc",I1906:I1919)</f>
        <v>1.6</v>
      </c>
      <c r="L1914" t="s">
        <v>29</v>
      </c>
      <c r="M1914">
        <f t="shared" si="2606"/>
        <v>22.154320987654319</v>
      </c>
    </row>
    <row r="1915" spans="1:13">
      <c r="A1915" t="s">
        <v>2061</v>
      </c>
      <c r="B1915" t="s">
        <v>2069</v>
      </c>
      <c r="C1915" t="s">
        <v>55</v>
      </c>
      <c r="D1915" t="s">
        <v>56</v>
      </c>
      <c r="E1915" t="str">
        <f t="shared" si="2533"/>
        <v>sc.none</v>
      </c>
      <c r="F1915" t="s">
        <v>24</v>
      </c>
      <c r="I1915" s="1">
        <v>0.08</v>
      </c>
      <c r="J1915" t="s">
        <v>8358</v>
      </c>
      <c r="K1915">
        <f t="shared" ref="K1915:K1978" si="2610">SUMIF(E1906:E1919,"power.oepc",I1906:I1919)</f>
        <v>1.62</v>
      </c>
    </row>
    <row r="1916" spans="1:13">
      <c r="A1916" t="s">
        <v>2083</v>
      </c>
      <c r="B1916" t="s">
        <v>2069</v>
      </c>
      <c r="C1916" t="s">
        <v>58</v>
      </c>
      <c r="D1916" t="s">
        <v>59</v>
      </c>
      <c r="E1916" t="str">
        <f t="shared" si="2533"/>
        <v>tso.cav11</v>
      </c>
      <c r="F1916" t="s">
        <v>17</v>
      </c>
      <c r="G1916">
        <v>250.375</v>
      </c>
      <c r="H1916">
        <v>0.08</v>
      </c>
      <c r="I1916" s="1">
        <v>20.03</v>
      </c>
      <c r="J1916" t="s">
        <v>8359</v>
      </c>
      <c r="K1916">
        <f t="shared" ref="K1916:K1979" si="2611">SUMIF(E1906:E1919,"tso.opt",I1906:I1919)</f>
        <v>1.1399999999999999</v>
      </c>
      <c r="L1916" t="s">
        <v>30</v>
      </c>
      <c r="M1916">
        <f t="shared" ref="M1916:M1979" si="2612">K1908/K1916</f>
        <v>6.0701754385964914</v>
      </c>
    </row>
    <row r="1917" spans="1:13">
      <c r="A1917" t="s">
        <v>2084</v>
      </c>
      <c r="B1917" t="s">
        <v>2069</v>
      </c>
      <c r="C1917" t="s">
        <v>58</v>
      </c>
      <c r="D1917" t="s">
        <v>16</v>
      </c>
      <c r="E1917" t="str">
        <f t="shared" si="2533"/>
        <v>tso.full</v>
      </c>
      <c r="F1917" t="s">
        <v>17</v>
      </c>
      <c r="G1917">
        <v>86.5</v>
      </c>
      <c r="H1917">
        <v>0.08</v>
      </c>
      <c r="I1917" s="1">
        <v>6.92</v>
      </c>
      <c r="J1917" t="s">
        <v>8360</v>
      </c>
      <c r="K1917">
        <f t="shared" ref="K1917:K1980" si="2613">SUMIF(E1906:E1919,"pso.opt",I1906:I1919)</f>
        <v>1.1299999999999999</v>
      </c>
      <c r="L1917" t="s">
        <v>33</v>
      </c>
      <c r="M1917">
        <f t="shared" si="2612"/>
        <v>6.230088495575222</v>
      </c>
    </row>
    <row r="1918" spans="1:13">
      <c r="A1918" t="s">
        <v>2085</v>
      </c>
      <c r="B1918" t="s">
        <v>2069</v>
      </c>
      <c r="C1918" t="s">
        <v>58</v>
      </c>
      <c r="D1918" t="s">
        <v>19</v>
      </c>
      <c r="E1918" t="str">
        <f t="shared" si="2533"/>
        <v>tso.oepc</v>
      </c>
      <c r="F1918" t="s">
        <v>17</v>
      </c>
      <c r="G1918">
        <v>21.25</v>
      </c>
      <c r="H1918">
        <v>0.08</v>
      </c>
      <c r="I1918" s="1">
        <v>1.7</v>
      </c>
      <c r="J1918" t="s">
        <v>8361</v>
      </c>
      <c r="K1918">
        <f t="shared" ref="K1918:K1981" si="2614">SUMIF(E1906:E1919,"rmo.opt",I1906:I1919)</f>
        <v>1.1399999999999999</v>
      </c>
      <c r="L1918" t="s">
        <v>32</v>
      </c>
      <c r="M1918">
        <f t="shared" si="2612"/>
        <v>19.780701754385966</v>
      </c>
    </row>
    <row r="1919" spans="1:13">
      <c r="A1919" t="s">
        <v>2086</v>
      </c>
      <c r="B1919" t="s">
        <v>2069</v>
      </c>
      <c r="C1919" t="s">
        <v>58</v>
      </c>
      <c r="D1919" t="s">
        <v>21</v>
      </c>
      <c r="E1919" t="str">
        <f t="shared" si="2533"/>
        <v>tso.opt</v>
      </c>
      <c r="F1919" t="s">
        <v>17</v>
      </c>
      <c r="G1919">
        <v>14.25</v>
      </c>
      <c r="H1919">
        <v>0.08</v>
      </c>
      <c r="I1919" s="1">
        <v>1.1399999999999999</v>
      </c>
      <c r="J1919" t="s">
        <v>8362</v>
      </c>
      <c r="K1919">
        <f t="shared" ref="K1919:K1982" si="2615">SUMIF(E1906:E1919,"power.opt",I1906:I1919)</f>
        <v>1.08</v>
      </c>
      <c r="L1919" t="s">
        <v>31</v>
      </c>
      <c r="M1919">
        <f t="shared" si="2612"/>
        <v>33.231481481481481</v>
      </c>
    </row>
    <row r="1920" spans="1:13">
      <c r="A1920" t="s">
        <v>2087</v>
      </c>
      <c r="B1920" t="s">
        <v>2088</v>
      </c>
      <c r="C1920" t="s">
        <v>15</v>
      </c>
      <c r="D1920" t="s">
        <v>16</v>
      </c>
      <c r="E1920" t="str">
        <f t="shared" si="2533"/>
        <v>power.full</v>
      </c>
      <c r="F1920" t="s">
        <v>17</v>
      </c>
      <c r="G1920">
        <v>353.75</v>
      </c>
      <c r="H1920">
        <v>0.08</v>
      </c>
      <c r="I1920" s="1">
        <v>28.3</v>
      </c>
      <c r="L1920" t="s">
        <v>8363</v>
      </c>
      <c r="M1920">
        <f t="shared" ref="M1920:M1983" si="2616">K1921/K1930</f>
        <v>16.560975609756099</v>
      </c>
    </row>
    <row r="1921" spans="1:13">
      <c r="A1921" t="s">
        <v>2089</v>
      </c>
      <c r="B1921" t="s">
        <v>2088</v>
      </c>
      <c r="C1921" t="s">
        <v>15</v>
      </c>
      <c r="D1921" t="s">
        <v>19</v>
      </c>
      <c r="E1921" t="str">
        <f t="shared" si="2533"/>
        <v>power.oepc</v>
      </c>
      <c r="F1921" t="s">
        <v>17</v>
      </c>
      <c r="G1921">
        <v>28.625</v>
      </c>
      <c r="H1921">
        <v>0.08</v>
      </c>
      <c r="I1921" s="1">
        <v>2.29</v>
      </c>
      <c r="J1921" t="s">
        <v>8333</v>
      </c>
      <c r="K1921">
        <f t="shared" ref="K1921:K1984" si="2617">SUMIF(E1920:E1933,"tso.cav11",I1920:I1933)</f>
        <v>13.58</v>
      </c>
      <c r="L1921" t="s">
        <v>8364</v>
      </c>
      <c r="M1921">
        <f t="shared" ref="M1921:M1984" si="2618">K1922/K1926+K1923/K1927+K1924/K1928+K1925/K1929</f>
        <v>25.621347002201809</v>
      </c>
    </row>
    <row r="1922" spans="1:13">
      <c r="A1922" t="s">
        <v>2090</v>
      </c>
      <c r="B1922" t="s">
        <v>2088</v>
      </c>
      <c r="C1922" t="s">
        <v>15</v>
      </c>
      <c r="D1922" t="s">
        <v>21</v>
      </c>
      <c r="E1922" t="str">
        <f t="shared" si="2533"/>
        <v>power.opt</v>
      </c>
      <c r="F1922" t="s">
        <v>17</v>
      </c>
      <c r="G1922">
        <v>9.25</v>
      </c>
      <c r="H1922">
        <v>0.08</v>
      </c>
      <c r="I1922" s="1">
        <v>0.74</v>
      </c>
      <c r="J1922" t="s">
        <v>8335</v>
      </c>
      <c r="K1922">
        <f t="shared" ref="K1922:K1985" si="2619">SUMIF(E1920:E1933,"tso.full",I1920:I1933)</f>
        <v>5.57</v>
      </c>
      <c r="L1922" t="s">
        <v>8365</v>
      </c>
      <c r="M1922">
        <f t="shared" ref="M1922:M1985" si="2620">K1922/K1930+K1923/K1931+K1924/K1932+K1925/K1933</f>
        <v>75.988112975113282</v>
      </c>
    </row>
    <row r="1923" spans="1:13">
      <c r="A1923" t="s">
        <v>2091</v>
      </c>
      <c r="B1923" t="s">
        <v>2088</v>
      </c>
      <c r="C1923" t="s">
        <v>23</v>
      </c>
      <c r="D1923" t="s">
        <v>16</v>
      </c>
      <c r="E1923" t="str">
        <f t="shared" ref="E1923:E1986" si="2621">CONCATENATE(C1923,".",D1923)</f>
        <v>pso.full</v>
      </c>
      <c r="F1923" t="s">
        <v>17</v>
      </c>
      <c r="G1923">
        <v>69.875</v>
      </c>
      <c r="H1923">
        <v>0.08</v>
      </c>
      <c r="I1923" s="1">
        <v>5.59</v>
      </c>
      <c r="J1923" t="s">
        <v>8336</v>
      </c>
      <c r="K1923">
        <f t="shared" ref="K1923:K1986" si="2622">SUMIF(E1920:E1933,"pso.full",I1920:I1933)</f>
        <v>5.59</v>
      </c>
      <c r="L1923" t="s">
        <v>8369</v>
      </c>
      <c r="M1923">
        <f t="shared" ref="M1923:M1986" si="2623">K1926/K1930+K1927/K1931+K1928/K1932+K1929/K1933</f>
        <v>16.123839382965386</v>
      </c>
    </row>
    <row r="1924" spans="1:13">
      <c r="A1924" t="s">
        <v>2113</v>
      </c>
      <c r="B1924" t="s">
        <v>2088</v>
      </c>
      <c r="C1924" t="s">
        <v>23</v>
      </c>
      <c r="D1924" t="s">
        <v>19</v>
      </c>
      <c r="E1924" t="str">
        <f t="shared" si="2621"/>
        <v>pso.oepc</v>
      </c>
      <c r="F1924" t="s">
        <v>17</v>
      </c>
      <c r="G1924">
        <v>69.75</v>
      </c>
      <c r="H1924">
        <v>0.08</v>
      </c>
      <c r="I1924" s="1">
        <v>5.58</v>
      </c>
      <c r="J1924" t="s">
        <v>8353</v>
      </c>
      <c r="K1924">
        <f t="shared" ref="K1924:K1987" si="2624">SUMIF(E1920:E1933,"rmo.full",I1920:I1933)</f>
        <v>17.54</v>
      </c>
    </row>
    <row r="1925" spans="1:13">
      <c r="A1925" t="s">
        <v>2114</v>
      </c>
      <c r="B1925" t="s">
        <v>2088</v>
      </c>
      <c r="C1925" t="s">
        <v>23</v>
      </c>
      <c r="D1925" t="s">
        <v>21</v>
      </c>
      <c r="E1925" t="str">
        <f t="shared" si="2621"/>
        <v>pso.opt</v>
      </c>
      <c r="F1925" t="s">
        <v>17</v>
      </c>
      <c r="G1925">
        <v>8.875</v>
      </c>
      <c r="H1925">
        <v>0.08</v>
      </c>
      <c r="I1925" s="1">
        <v>0.71</v>
      </c>
      <c r="J1925" t="s">
        <v>8354</v>
      </c>
      <c r="K1925">
        <f t="shared" ref="K1925:K1988" si="2625">SUMIF(E1920:E1933,"power.full",I1920:I1933)</f>
        <v>28.3</v>
      </c>
      <c r="L1925" t="s">
        <v>26</v>
      </c>
      <c r="M1925">
        <f t="shared" ref="M1925:M1988" si="2626">K1922/K1926</f>
        <v>6.7108433734939767</v>
      </c>
    </row>
    <row r="1926" spans="1:13">
      <c r="A1926" t="s">
        <v>2115</v>
      </c>
      <c r="B1926" t="s">
        <v>2088</v>
      </c>
      <c r="C1926" t="s">
        <v>51</v>
      </c>
      <c r="D1926" t="s">
        <v>16</v>
      </c>
      <c r="E1926" t="str">
        <f t="shared" si="2621"/>
        <v>rmo.full</v>
      </c>
      <c r="F1926" t="s">
        <v>17</v>
      </c>
      <c r="G1926">
        <v>219.25</v>
      </c>
      <c r="H1926">
        <v>0.08</v>
      </c>
      <c r="I1926" s="1">
        <v>17.54</v>
      </c>
      <c r="J1926" t="s">
        <v>8355</v>
      </c>
      <c r="K1926">
        <f t="shared" ref="K1926:K1989" si="2627">SUMIF(E1920:E1933,"tso.oepc",I1920:I1933)</f>
        <v>0.83</v>
      </c>
      <c r="L1926" t="s">
        <v>27</v>
      </c>
      <c r="M1926">
        <f t="shared" si="2626"/>
        <v>1.0017921146953406</v>
      </c>
    </row>
    <row r="1927" spans="1:13">
      <c r="A1927" t="s">
        <v>2116</v>
      </c>
      <c r="B1927" t="s">
        <v>2088</v>
      </c>
      <c r="C1927" t="s">
        <v>51</v>
      </c>
      <c r="D1927" t="s">
        <v>19</v>
      </c>
      <c r="E1927" t="str">
        <f t="shared" si="2621"/>
        <v>rmo.oepc</v>
      </c>
      <c r="F1927" t="s">
        <v>17</v>
      </c>
      <c r="G1927">
        <v>39.5</v>
      </c>
      <c r="H1927">
        <v>0.08</v>
      </c>
      <c r="I1927" s="1">
        <v>3.16</v>
      </c>
      <c r="J1927" t="s">
        <v>8356</v>
      </c>
      <c r="K1927">
        <f t="shared" ref="K1927:K1990" si="2628">SUMIF(E1920:E1933,"pso.oepc",I1920:I1933)</f>
        <v>5.58</v>
      </c>
      <c r="L1927" t="s">
        <v>28</v>
      </c>
      <c r="M1927">
        <f t="shared" si="2626"/>
        <v>5.5506329113924044</v>
      </c>
    </row>
    <row r="1928" spans="1:13">
      <c r="A1928" t="s">
        <v>2117</v>
      </c>
      <c r="B1928" t="s">
        <v>2088</v>
      </c>
      <c r="C1928" t="s">
        <v>51</v>
      </c>
      <c r="D1928" t="s">
        <v>21</v>
      </c>
      <c r="E1928" t="str">
        <f t="shared" si="2621"/>
        <v>rmo.opt</v>
      </c>
      <c r="F1928" t="s">
        <v>17</v>
      </c>
      <c r="G1928">
        <v>9.5</v>
      </c>
      <c r="H1928">
        <v>0.08</v>
      </c>
      <c r="I1928" s="1">
        <v>0.76</v>
      </c>
      <c r="J1928" t="s">
        <v>8357</v>
      </c>
      <c r="K1928">
        <f t="shared" ref="K1928:K1991" si="2629">SUMIF(E1920:E1933,"rmo.oepc",I1920:I1933)</f>
        <v>3.16</v>
      </c>
      <c r="L1928" t="s">
        <v>29</v>
      </c>
      <c r="M1928">
        <f t="shared" si="2626"/>
        <v>12.358078602620088</v>
      </c>
    </row>
    <row r="1929" spans="1:13">
      <c r="A1929" t="s">
        <v>2080</v>
      </c>
      <c r="B1929" t="s">
        <v>2088</v>
      </c>
      <c r="C1929" t="s">
        <v>55</v>
      </c>
      <c r="D1929" t="s">
        <v>56</v>
      </c>
      <c r="E1929" t="str">
        <f t="shared" si="2621"/>
        <v>sc.none</v>
      </c>
      <c r="F1929" t="s">
        <v>24</v>
      </c>
      <c r="I1929" s="1">
        <v>0.08</v>
      </c>
      <c r="J1929" t="s">
        <v>8358</v>
      </c>
      <c r="K1929">
        <f t="shared" ref="K1929:K1992" si="2630">SUMIF(E1920:E1933,"power.oepc",I1920:I1933)</f>
        <v>2.29</v>
      </c>
    </row>
    <row r="1930" spans="1:13">
      <c r="A1930" t="s">
        <v>2081</v>
      </c>
      <c r="B1930" t="s">
        <v>2088</v>
      </c>
      <c r="C1930" t="s">
        <v>58</v>
      </c>
      <c r="D1930" t="s">
        <v>59</v>
      </c>
      <c r="E1930" t="str">
        <f t="shared" si="2621"/>
        <v>tso.cav11</v>
      </c>
      <c r="F1930" t="s">
        <v>17</v>
      </c>
      <c r="G1930">
        <v>169.75</v>
      </c>
      <c r="H1930">
        <v>0.08</v>
      </c>
      <c r="I1930" s="1">
        <v>13.58</v>
      </c>
      <c r="J1930" t="s">
        <v>8359</v>
      </c>
      <c r="K1930">
        <f t="shared" ref="K1930:K1993" si="2631">SUMIF(E1920:E1933,"tso.opt",I1920:I1933)</f>
        <v>0.82</v>
      </c>
      <c r="L1930" t="s">
        <v>30</v>
      </c>
      <c r="M1930">
        <f t="shared" ref="M1930:M1993" si="2632">K1922/K1930</f>
        <v>6.7926829268292694</v>
      </c>
    </row>
    <row r="1931" spans="1:13">
      <c r="A1931" t="s">
        <v>2082</v>
      </c>
      <c r="B1931" t="s">
        <v>2088</v>
      </c>
      <c r="C1931" t="s">
        <v>58</v>
      </c>
      <c r="D1931" t="s">
        <v>16</v>
      </c>
      <c r="E1931" t="str">
        <f t="shared" si="2621"/>
        <v>tso.full</v>
      </c>
      <c r="F1931" t="s">
        <v>17</v>
      </c>
      <c r="G1931">
        <v>69.625</v>
      </c>
      <c r="H1931">
        <v>0.08</v>
      </c>
      <c r="I1931" s="1">
        <v>5.57</v>
      </c>
      <c r="J1931" t="s">
        <v>8360</v>
      </c>
      <c r="K1931">
        <f t="shared" ref="K1931:K1994" si="2633">SUMIF(E1920:E1933,"pso.opt",I1920:I1933)</f>
        <v>0.71</v>
      </c>
      <c r="L1931" t="s">
        <v>33</v>
      </c>
      <c r="M1931">
        <f t="shared" si="2632"/>
        <v>7.8732394366197189</v>
      </c>
    </row>
    <row r="1932" spans="1:13">
      <c r="A1932" t="s">
        <v>2104</v>
      </c>
      <c r="B1932" t="s">
        <v>2088</v>
      </c>
      <c r="C1932" t="s">
        <v>58</v>
      </c>
      <c r="D1932" t="s">
        <v>19</v>
      </c>
      <c r="E1932" t="str">
        <f t="shared" si="2621"/>
        <v>tso.oepc</v>
      </c>
      <c r="F1932" t="s">
        <v>17</v>
      </c>
      <c r="G1932">
        <v>10.375</v>
      </c>
      <c r="H1932">
        <v>0.08</v>
      </c>
      <c r="I1932" s="1">
        <v>0.83</v>
      </c>
      <c r="J1932" t="s">
        <v>8361</v>
      </c>
      <c r="K1932">
        <f t="shared" ref="K1932:K1995" si="2634">SUMIF(E1920:E1933,"rmo.opt",I1920:I1933)</f>
        <v>0.76</v>
      </c>
      <c r="L1932" t="s">
        <v>32</v>
      </c>
      <c r="M1932">
        <f t="shared" si="2632"/>
        <v>23.078947368421051</v>
      </c>
    </row>
    <row r="1933" spans="1:13">
      <c r="A1933" t="s">
        <v>2105</v>
      </c>
      <c r="B1933" t="s">
        <v>2088</v>
      </c>
      <c r="C1933" t="s">
        <v>58</v>
      </c>
      <c r="D1933" t="s">
        <v>21</v>
      </c>
      <c r="E1933" t="str">
        <f t="shared" si="2621"/>
        <v>tso.opt</v>
      </c>
      <c r="F1933" t="s">
        <v>17</v>
      </c>
      <c r="G1933">
        <v>10.25</v>
      </c>
      <c r="H1933">
        <v>0.08</v>
      </c>
      <c r="I1933" s="1">
        <v>0.82</v>
      </c>
      <c r="J1933" t="s">
        <v>8362</v>
      </c>
      <c r="K1933">
        <f t="shared" ref="K1933:K1996" si="2635">SUMIF(E1920:E1933,"power.opt",I1920:I1933)</f>
        <v>0.74</v>
      </c>
      <c r="L1933" t="s">
        <v>31</v>
      </c>
      <c r="M1933">
        <f t="shared" si="2632"/>
        <v>38.243243243243242</v>
      </c>
    </row>
    <row r="1934" spans="1:13">
      <c r="A1934" t="s">
        <v>2106</v>
      </c>
      <c r="B1934" t="s">
        <v>2107</v>
      </c>
      <c r="C1934" t="s">
        <v>15</v>
      </c>
      <c r="D1934" t="s">
        <v>16</v>
      </c>
      <c r="E1934" t="str">
        <f t="shared" si="2621"/>
        <v>power.full</v>
      </c>
      <c r="F1934" t="s">
        <v>17</v>
      </c>
      <c r="G1934">
        <v>214</v>
      </c>
      <c r="H1934">
        <v>7.0000000000000007E-2</v>
      </c>
      <c r="I1934" s="1">
        <v>14.98</v>
      </c>
      <c r="L1934" t="s">
        <v>8363</v>
      </c>
      <c r="M1934">
        <f t="shared" ref="M1934:M1997" si="2636">K1935/K1944</f>
        <v>15.096385542168674</v>
      </c>
    </row>
    <row r="1935" spans="1:13">
      <c r="A1935" t="s">
        <v>2108</v>
      </c>
      <c r="B1935" t="s">
        <v>2107</v>
      </c>
      <c r="C1935" t="s">
        <v>15</v>
      </c>
      <c r="D1935" t="s">
        <v>19</v>
      </c>
      <c r="E1935" t="str">
        <f t="shared" si="2621"/>
        <v>power.oepc</v>
      </c>
      <c r="F1935" t="s">
        <v>17</v>
      </c>
      <c r="G1935">
        <v>15</v>
      </c>
      <c r="H1935">
        <v>7.0000000000000007E-2</v>
      </c>
      <c r="I1935" s="1">
        <v>1.05</v>
      </c>
      <c r="J1935" t="s">
        <v>8333</v>
      </c>
      <c r="K1935">
        <f t="shared" ref="K1935:K1998" si="2637">SUMIF(E1934:E1947,"tso.cav11",I1934:I1947)</f>
        <v>12.53</v>
      </c>
      <c r="L1935" t="s">
        <v>8364</v>
      </c>
      <c r="M1935">
        <f t="shared" ref="M1935:M1998" si="2638">K1936/K1940+K1937/K1941+K1938/K1942+K1939/K1943</f>
        <v>33.431552706552708</v>
      </c>
    </row>
    <row r="1936" spans="1:13">
      <c r="A1936" t="s">
        <v>2109</v>
      </c>
      <c r="B1936" t="s">
        <v>2107</v>
      </c>
      <c r="C1936" t="s">
        <v>15</v>
      </c>
      <c r="D1936" t="s">
        <v>21</v>
      </c>
      <c r="E1936" t="str">
        <f t="shared" si="2621"/>
        <v>power.opt</v>
      </c>
      <c r="F1936" t="s">
        <v>17</v>
      </c>
      <c r="G1936">
        <v>12.285714285714301</v>
      </c>
      <c r="H1936">
        <v>7.0000000000000007E-2</v>
      </c>
      <c r="I1936" s="1">
        <v>0.86</v>
      </c>
      <c r="J1936" t="s">
        <v>8335</v>
      </c>
      <c r="K1936">
        <f t="shared" ref="K1936:K1999" si="2639">SUMIF(E1934:E1947,"tso.full",I1934:I1947)</f>
        <v>0.78</v>
      </c>
      <c r="L1936" t="s">
        <v>8365</v>
      </c>
      <c r="M1936">
        <f t="shared" ref="M1936:M1999" si="2640">K1936/K1944+K1937/K1945+K1938/K1946+K1939/K1947</f>
        <v>41.11548975254393</v>
      </c>
    </row>
    <row r="1937" spans="1:13">
      <c r="A1937" t="s">
        <v>2110</v>
      </c>
      <c r="B1937" t="s">
        <v>2107</v>
      </c>
      <c r="C1937" t="s">
        <v>23</v>
      </c>
      <c r="D1937" t="s">
        <v>16</v>
      </c>
      <c r="E1937" t="str">
        <f t="shared" si="2621"/>
        <v>pso.full</v>
      </c>
      <c r="F1937" t="s">
        <v>17</v>
      </c>
      <c r="G1937">
        <v>80.142857142857096</v>
      </c>
      <c r="H1937">
        <v>7.0000000000000007E-2</v>
      </c>
      <c r="I1937" s="1">
        <v>5.61</v>
      </c>
      <c r="J1937" t="s">
        <v>8336</v>
      </c>
      <c r="K1937">
        <f t="shared" ref="K1937:K2000" si="2641">SUMIF(E1934:E1947,"pso.full",I1934:I1947)</f>
        <v>5.61</v>
      </c>
      <c r="L1937" t="s">
        <v>8369</v>
      </c>
      <c r="M1937">
        <f t="shared" ref="M1937:M2000" si="2642">K1940/K1944+K1941/K1945+K1942/K1946+K1943/K1947</f>
        <v>4.6937483342331321</v>
      </c>
    </row>
    <row r="1938" spans="1:13">
      <c r="A1938" t="s">
        <v>2111</v>
      </c>
      <c r="B1938" t="s">
        <v>2107</v>
      </c>
      <c r="C1938" t="s">
        <v>23</v>
      </c>
      <c r="D1938" t="s">
        <v>19</v>
      </c>
      <c r="E1938" t="str">
        <f t="shared" si="2621"/>
        <v>pso.oepc</v>
      </c>
      <c r="F1938" t="s">
        <v>17</v>
      </c>
      <c r="G1938">
        <v>14.5714285714286</v>
      </c>
      <c r="H1938">
        <v>7.0000000000000007E-2</v>
      </c>
      <c r="I1938" s="1">
        <v>1.02</v>
      </c>
      <c r="J1938" t="s">
        <v>8353</v>
      </c>
      <c r="K1938">
        <f t="shared" ref="K1938:K2001" si="2643">SUMIF(E1934:E1947,"rmo.full",I1934:I1947)</f>
        <v>13.21</v>
      </c>
    </row>
    <row r="1939" spans="1:13">
      <c r="A1939" t="s">
        <v>2112</v>
      </c>
      <c r="B1939" t="s">
        <v>2107</v>
      </c>
      <c r="C1939" t="s">
        <v>23</v>
      </c>
      <c r="D1939" t="s">
        <v>21</v>
      </c>
      <c r="E1939" t="str">
        <f t="shared" si="2621"/>
        <v>pso.opt</v>
      </c>
      <c r="F1939" t="s">
        <v>17</v>
      </c>
      <c r="G1939">
        <v>11.714285714285699</v>
      </c>
      <c r="H1939">
        <v>7.0000000000000007E-2</v>
      </c>
      <c r="I1939" s="1">
        <v>0.82</v>
      </c>
      <c r="J1939" t="s">
        <v>8354</v>
      </c>
      <c r="K1939">
        <f t="shared" ref="K1939:K2002" si="2644">SUMIF(E1934:E1947,"power.full",I1934:I1947)</f>
        <v>14.98</v>
      </c>
      <c r="L1939" t="s">
        <v>26</v>
      </c>
      <c r="M1939">
        <f t="shared" ref="M1939:M2002" si="2645">K1936/K1940</f>
        <v>0.96296296296296291</v>
      </c>
    </row>
    <row r="1940" spans="1:13">
      <c r="A1940" t="s">
        <v>2134</v>
      </c>
      <c r="B1940" t="s">
        <v>2107</v>
      </c>
      <c r="C1940" t="s">
        <v>51</v>
      </c>
      <c r="D1940" t="s">
        <v>16</v>
      </c>
      <c r="E1940" t="str">
        <f t="shared" si="2621"/>
        <v>rmo.full</v>
      </c>
      <c r="F1940" t="s">
        <v>17</v>
      </c>
      <c r="G1940">
        <v>188.71428571428601</v>
      </c>
      <c r="H1940">
        <v>7.0000000000000007E-2</v>
      </c>
      <c r="I1940" s="1">
        <v>13.21</v>
      </c>
      <c r="J1940" t="s">
        <v>8355</v>
      </c>
      <c r="K1940">
        <f t="shared" ref="K1940:K2003" si="2646">SUMIF(E1934:E1947,"tso.oepc",I1934:I1947)</f>
        <v>0.81</v>
      </c>
      <c r="L1940" t="s">
        <v>27</v>
      </c>
      <c r="M1940">
        <f t="shared" si="2645"/>
        <v>5.5</v>
      </c>
    </row>
    <row r="1941" spans="1:13">
      <c r="A1941" t="s">
        <v>2135</v>
      </c>
      <c r="B1941" t="s">
        <v>2107</v>
      </c>
      <c r="C1941" t="s">
        <v>51</v>
      </c>
      <c r="D1941" t="s">
        <v>19</v>
      </c>
      <c r="E1941" t="str">
        <f t="shared" si="2621"/>
        <v>rmo.oepc</v>
      </c>
      <c r="F1941" t="s">
        <v>17</v>
      </c>
      <c r="G1941">
        <v>14.8571428571429</v>
      </c>
      <c r="H1941">
        <v>7.0000000000000007E-2</v>
      </c>
      <c r="I1941" s="1">
        <v>1.04</v>
      </c>
      <c r="J1941" t="s">
        <v>8356</v>
      </c>
      <c r="K1941">
        <f t="shared" ref="K1941:K2004" si="2647">SUMIF(E1934:E1947,"pso.oepc",I1934:I1947)</f>
        <v>1.02</v>
      </c>
      <c r="L1941" t="s">
        <v>28</v>
      </c>
      <c r="M1941">
        <f t="shared" si="2645"/>
        <v>12.701923076923077</v>
      </c>
    </row>
    <row r="1942" spans="1:13">
      <c r="A1942" t="s">
        <v>2136</v>
      </c>
      <c r="B1942" t="s">
        <v>2107</v>
      </c>
      <c r="C1942" t="s">
        <v>51</v>
      </c>
      <c r="D1942" t="s">
        <v>21</v>
      </c>
      <c r="E1942" t="str">
        <f t="shared" si="2621"/>
        <v>rmo.opt</v>
      </c>
      <c r="F1942" t="s">
        <v>17</v>
      </c>
      <c r="G1942">
        <v>11.8571428571429</v>
      </c>
      <c r="H1942">
        <v>7.0000000000000007E-2</v>
      </c>
      <c r="I1942" s="1">
        <v>0.83</v>
      </c>
      <c r="J1942" t="s">
        <v>8357</v>
      </c>
      <c r="K1942">
        <f t="shared" ref="K1942:K2005" si="2648">SUMIF(E1934:E1947,"rmo.oepc",I1934:I1947)</f>
        <v>1.04</v>
      </c>
      <c r="L1942" t="s">
        <v>29</v>
      </c>
      <c r="M1942">
        <f t="shared" si="2645"/>
        <v>14.266666666666666</v>
      </c>
    </row>
    <row r="1943" spans="1:13">
      <c r="A1943" t="s">
        <v>2099</v>
      </c>
      <c r="B1943" t="s">
        <v>2107</v>
      </c>
      <c r="C1943" t="s">
        <v>55</v>
      </c>
      <c r="D1943" t="s">
        <v>56</v>
      </c>
      <c r="E1943" t="str">
        <f t="shared" si="2621"/>
        <v>sc.none</v>
      </c>
      <c r="F1943" t="s">
        <v>24</v>
      </c>
      <c r="I1943" s="1">
        <v>7.0000000000000007E-2</v>
      </c>
      <c r="J1943" t="s">
        <v>8358</v>
      </c>
      <c r="K1943">
        <f t="shared" ref="K1943:K2006" si="2649">SUMIF(E1934:E1947,"power.oepc",I1934:I1947)</f>
        <v>1.05</v>
      </c>
    </row>
    <row r="1944" spans="1:13">
      <c r="A1944" t="s">
        <v>2100</v>
      </c>
      <c r="B1944" t="s">
        <v>2107</v>
      </c>
      <c r="C1944" t="s">
        <v>58</v>
      </c>
      <c r="D1944" t="s">
        <v>59</v>
      </c>
      <c r="E1944" t="str">
        <f t="shared" si="2621"/>
        <v>tso.cav11</v>
      </c>
      <c r="F1944" t="s">
        <v>17</v>
      </c>
      <c r="G1944">
        <v>179</v>
      </c>
      <c r="H1944">
        <v>7.0000000000000007E-2</v>
      </c>
      <c r="I1944" s="1">
        <v>12.53</v>
      </c>
      <c r="J1944" t="s">
        <v>8359</v>
      </c>
      <c r="K1944">
        <f t="shared" ref="K1944:K2007" si="2650">SUMIF(E1934:E1947,"tso.opt",I1934:I1947)</f>
        <v>0.83</v>
      </c>
      <c r="L1944" t="s">
        <v>30</v>
      </c>
      <c r="M1944">
        <f t="shared" ref="M1944:M2007" si="2651">K1936/K1944</f>
        <v>0.93975903614457834</v>
      </c>
    </row>
    <row r="1945" spans="1:13">
      <c r="A1945" t="s">
        <v>2101</v>
      </c>
      <c r="B1945" t="s">
        <v>2107</v>
      </c>
      <c r="C1945" t="s">
        <v>58</v>
      </c>
      <c r="D1945" t="s">
        <v>16</v>
      </c>
      <c r="E1945" t="str">
        <f t="shared" si="2621"/>
        <v>tso.full</v>
      </c>
      <c r="F1945" t="s">
        <v>17</v>
      </c>
      <c r="G1945">
        <v>11.1428571428571</v>
      </c>
      <c r="H1945">
        <v>7.0000000000000007E-2</v>
      </c>
      <c r="I1945" s="1">
        <v>0.78</v>
      </c>
      <c r="J1945" t="s">
        <v>8360</v>
      </c>
      <c r="K1945">
        <f t="shared" ref="K1945:K2008" si="2652">SUMIF(E1934:E1947,"pso.opt",I1934:I1947)</f>
        <v>0.82</v>
      </c>
      <c r="L1945" t="s">
        <v>33</v>
      </c>
      <c r="M1945">
        <f t="shared" si="2651"/>
        <v>6.8414634146341475</v>
      </c>
    </row>
    <row r="1946" spans="1:13">
      <c r="A1946" t="s">
        <v>2102</v>
      </c>
      <c r="B1946" t="s">
        <v>2107</v>
      </c>
      <c r="C1946" t="s">
        <v>58</v>
      </c>
      <c r="D1946" t="s">
        <v>19</v>
      </c>
      <c r="E1946" t="str">
        <f t="shared" si="2621"/>
        <v>tso.oepc</v>
      </c>
      <c r="F1946" t="s">
        <v>17</v>
      </c>
      <c r="G1946">
        <v>11.5714285714286</v>
      </c>
      <c r="H1946">
        <v>7.0000000000000007E-2</v>
      </c>
      <c r="I1946" s="1">
        <v>0.81</v>
      </c>
      <c r="J1946" t="s">
        <v>8361</v>
      </c>
      <c r="K1946">
        <f t="shared" ref="K1946:K2009" si="2653">SUMIF(E1934:E1947,"rmo.opt",I1934:I1947)</f>
        <v>0.83</v>
      </c>
      <c r="L1946" t="s">
        <v>32</v>
      </c>
      <c r="M1946">
        <f t="shared" si="2651"/>
        <v>15.915662650602412</v>
      </c>
    </row>
    <row r="1947" spans="1:13">
      <c r="A1947" t="s">
        <v>2103</v>
      </c>
      <c r="B1947" t="s">
        <v>2107</v>
      </c>
      <c r="C1947" t="s">
        <v>58</v>
      </c>
      <c r="D1947" t="s">
        <v>21</v>
      </c>
      <c r="E1947" t="str">
        <f t="shared" si="2621"/>
        <v>tso.opt</v>
      </c>
      <c r="F1947" t="s">
        <v>17</v>
      </c>
      <c r="G1947">
        <v>11.8571428571429</v>
      </c>
      <c r="H1947">
        <v>7.0000000000000007E-2</v>
      </c>
      <c r="I1947" s="1">
        <v>0.83</v>
      </c>
      <c r="J1947" t="s">
        <v>8362</v>
      </c>
      <c r="K1947">
        <f t="shared" ref="K1947:K2010" si="2654">SUMIF(E1934:E1947,"power.opt",I1934:I1947)</f>
        <v>0.86</v>
      </c>
      <c r="L1947" t="s">
        <v>31</v>
      </c>
      <c r="M1947">
        <f t="shared" si="2651"/>
        <v>17.418604651162791</v>
      </c>
    </row>
    <row r="1948" spans="1:13">
      <c r="A1948" t="s">
        <v>2125</v>
      </c>
      <c r="B1948" t="s">
        <v>2126</v>
      </c>
      <c r="C1948" t="s">
        <v>15</v>
      </c>
      <c r="D1948" t="s">
        <v>16</v>
      </c>
      <c r="E1948" t="str">
        <f t="shared" si="2621"/>
        <v>power.full</v>
      </c>
      <c r="F1948" t="s">
        <v>17</v>
      </c>
      <c r="G1948">
        <v>442.857142857143</v>
      </c>
      <c r="H1948">
        <v>7.0000000000000007E-2</v>
      </c>
      <c r="I1948" s="1">
        <v>31</v>
      </c>
      <c r="L1948" t="s">
        <v>8363</v>
      </c>
      <c r="M1948">
        <f t="shared" ref="M1948:M2011" si="2655">K1949/K1958</f>
        <v>17.212962962962962</v>
      </c>
    </row>
    <row r="1949" spans="1:13">
      <c r="A1949" t="s">
        <v>2127</v>
      </c>
      <c r="B1949" t="s">
        <v>2126</v>
      </c>
      <c r="C1949" t="s">
        <v>15</v>
      </c>
      <c r="D1949" t="s">
        <v>19</v>
      </c>
      <c r="E1949" t="str">
        <f t="shared" si="2621"/>
        <v>power.oepc</v>
      </c>
      <c r="F1949" t="s">
        <v>17</v>
      </c>
      <c r="G1949">
        <v>9.1428571428571406</v>
      </c>
      <c r="H1949">
        <v>7.0000000000000007E-2</v>
      </c>
      <c r="I1949" s="1">
        <v>0.64</v>
      </c>
      <c r="J1949" t="s">
        <v>8333</v>
      </c>
      <c r="K1949">
        <f t="shared" ref="K1949:K2012" si="2656">SUMIF(E1948:E1961,"tso.cav11",I1948:I1961)</f>
        <v>18.59</v>
      </c>
      <c r="L1949" t="s">
        <v>8364</v>
      </c>
      <c r="M1949">
        <f t="shared" ref="M1949:M2012" si="2657">K1950/K1954+K1951/K1955+K1952/K1956+K1953/K1957</f>
        <v>90.7726190064745</v>
      </c>
    </row>
    <row r="1950" spans="1:13">
      <c r="A1950" t="s">
        <v>2128</v>
      </c>
      <c r="B1950" t="s">
        <v>2126</v>
      </c>
      <c r="C1950" t="s">
        <v>15</v>
      </c>
      <c r="D1950" t="s">
        <v>21</v>
      </c>
      <c r="E1950" t="str">
        <f t="shared" si="2621"/>
        <v>power.opt</v>
      </c>
      <c r="F1950" t="s">
        <v>17</v>
      </c>
      <c r="G1950">
        <v>25.1428571428571</v>
      </c>
      <c r="H1950">
        <v>7.0000000000000007E-2</v>
      </c>
      <c r="I1950" s="1">
        <v>1.76</v>
      </c>
      <c r="J1950" t="s">
        <v>8335</v>
      </c>
      <c r="K1950">
        <f t="shared" ref="K1950:K2013" si="2658">SUMIF(E1948:E1961,"tso.full",I1948:I1961)</f>
        <v>1.05</v>
      </c>
      <c r="L1950" t="s">
        <v>8365</v>
      </c>
      <c r="M1950">
        <f t="shared" ref="M1950:M2013" si="2659">K1950/K1958+K1951/K1959+K1952/K1960+K1953/K1961</f>
        <v>54.79812212140979</v>
      </c>
    </row>
    <row r="1951" spans="1:13">
      <c r="A1951" t="s">
        <v>2129</v>
      </c>
      <c r="B1951" t="s">
        <v>2126</v>
      </c>
      <c r="C1951" t="s">
        <v>23</v>
      </c>
      <c r="D1951" t="s">
        <v>16</v>
      </c>
      <c r="E1951" t="str">
        <f t="shared" si="2621"/>
        <v>pso.full</v>
      </c>
      <c r="F1951" t="s">
        <v>17</v>
      </c>
      <c r="G1951">
        <v>84.142857142857096</v>
      </c>
      <c r="H1951">
        <v>7.0000000000000007E-2</v>
      </c>
      <c r="I1951" s="1">
        <v>5.89</v>
      </c>
      <c r="J1951" t="s">
        <v>8336</v>
      </c>
      <c r="K1951">
        <f t="shared" ref="K1951:K2014" si="2660">SUMIF(E1948:E1961,"pso.full",I1948:I1961)</f>
        <v>5.89</v>
      </c>
      <c r="L1951" t="s">
        <v>8369</v>
      </c>
      <c r="M1951">
        <f t="shared" ref="M1951:M2014" si="2661">K1954/K1958+K1955/K1959+K1956/K1960+K1957/K1961</f>
        <v>2.9800638478720671</v>
      </c>
    </row>
    <row r="1952" spans="1:13">
      <c r="A1952" t="s">
        <v>2130</v>
      </c>
      <c r="B1952" t="s">
        <v>2126</v>
      </c>
      <c r="C1952" t="s">
        <v>23</v>
      </c>
      <c r="D1952" t="s">
        <v>19</v>
      </c>
      <c r="E1952" t="str">
        <f t="shared" si="2621"/>
        <v>pso.oepc</v>
      </c>
      <c r="F1952" t="s">
        <v>17</v>
      </c>
      <c r="G1952">
        <v>9.8571428571428594</v>
      </c>
      <c r="H1952">
        <v>7.0000000000000007E-2</v>
      </c>
      <c r="I1952" s="1">
        <v>0.69</v>
      </c>
      <c r="J1952" t="s">
        <v>8353</v>
      </c>
      <c r="K1952">
        <f t="shared" ref="K1952:K2015" si="2662">SUMIF(E1948:E1961,"rmo.full",I1948:I1961)</f>
        <v>22.34</v>
      </c>
    </row>
    <row r="1953" spans="1:13">
      <c r="A1953" t="s">
        <v>2131</v>
      </c>
      <c r="B1953" t="s">
        <v>2126</v>
      </c>
      <c r="C1953" t="s">
        <v>23</v>
      </c>
      <c r="D1953" t="s">
        <v>21</v>
      </c>
      <c r="E1953" t="str">
        <f t="shared" si="2621"/>
        <v>pso.opt</v>
      </c>
      <c r="F1953" t="s">
        <v>17</v>
      </c>
      <c r="G1953">
        <v>15</v>
      </c>
      <c r="H1953">
        <v>7.0000000000000007E-2</v>
      </c>
      <c r="I1953" s="1">
        <v>1.05</v>
      </c>
      <c r="J1953" t="s">
        <v>8354</v>
      </c>
      <c r="K1953">
        <f t="shared" ref="K1953:K2016" si="2663">SUMIF(E1948:E1961,"power.full",I1948:I1961)</f>
        <v>31</v>
      </c>
      <c r="L1953" t="s">
        <v>26</v>
      </c>
      <c r="M1953">
        <f t="shared" ref="M1953:M2016" si="2664">K1950/K1954</f>
        <v>0.94594594594594594</v>
      </c>
    </row>
    <row r="1954" spans="1:13">
      <c r="A1954" t="s">
        <v>2132</v>
      </c>
      <c r="B1954" t="s">
        <v>2126</v>
      </c>
      <c r="C1954" t="s">
        <v>51</v>
      </c>
      <c r="D1954" t="s">
        <v>16</v>
      </c>
      <c r="E1954" t="str">
        <f t="shared" si="2621"/>
        <v>rmo.full</v>
      </c>
      <c r="F1954" t="s">
        <v>17</v>
      </c>
      <c r="G1954">
        <v>319.142857142857</v>
      </c>
      <c r="H1954">
        <v>7.0000000000000007E-2</v>
      </c>
      <c r="I1954" s="1">
        <v>22.34</v>
      </c>
      <c r="J1954" t="s">
        <v>8355</v>
      </c>
      <c r="K1954">
        <f t="shared" ref="K1954:K2017" si="2665">SUMIF(E1948:E1961,"tso.oepc",I1948:I1961)</f>
        <v>1.1100000000000001</v>
      </c>
      <c r="L1954" t="s">
        <v>27</v>
      </c>
      <c r="M1954">
        <f t="shared" si="2664"/>
        <v>8.5362318840579707</v>
      </c>
    </row>
    <row r="1955" spans="1:13">
      <c r="A1955" t="s">
        <v>2133</v>
      </c>
      <c r="B1955" t="s">
        <v>2126</v>
      </c>
      <c r="C1955" t="s">
        <v>51</v>
      </c>
      <c r="D1955" t="s">
        <v>19</v>
      </c>
      <c r="E1955" t="str">
        <f t="shared" si="2621"/>
        <v>rmo.oepc</v>
      </c>
      <c r="F1955" t="s">
        <v>17</v>
      </c>
      <c r="G1955">
        <v>9.71428571428571</v>
      </c>
      <c r="H1955">
        <v>7.0000000000000007E-2</v>
      </c>
      <c r="I1955" s="1">
        <v>0.68</v>
      </c>
      <c r="J1955" t="s">
        <v>8356</v>
      </c>
      <c r="K1955">
        <f t="shared" ref="K1955:K2018" si="2666">SUMIF(E1948:E1961,"pso.oepc",I1948:I1961)</f>
        <v>0.69</v>
      </c>
      <c r="L1955" t="s">
        <v>28</v>
      </c>
      <c r="M1955">
        <f t="shared" si="2664"/>
        <v>32.852941176470587</v>
      </c>
    </row>
    <row r="1956" spans="1:13">
      <c r="A1956" t="s">
        <v>2154</v>
      </c>
      <c r="B1956" t="s">
        <v>2126</v>
      </c>
      <c r="C1956" t="s">
        <v>51</v>
      </c>
      <c r="D1956" t="s">
        <v>21</v>
      </c>
      <c r="E1956" t="str">
        <f t="shared" si="2621"/>
        <v>rmo.opt</v>
      </c>
      <c r="F1956" t="s">
        <v>17</v>
      </c>
      <c r="G1956">
        <v>10.4285714285714</v>
      </c>
      <c r="H1956">
        <v>7.0000000000000007E-2</v>
      </c>
      <c r="I1956" s="1">
        <v>0.73</v>
      </c>
      <c r="J1956" t="s">
        <v>8357</v>
      </c>
      <c r="K1956">
        <f t="shared" ref="K1956:K2019" si="2667">SUMIF(E1948:E1961,"rmo.oepc",I1948:I1961)</f>
        <v>0.68</v>
      </c>
      <c r="L1956" t="s">
        <v>29</v>
      </c>
      <c r="M1956">
        <f t="shared" si="2664"/>
        <v>48.4375</v>
      </c>
    </row>
    <row r="1957" spans="1:13">
      <c r="A1957" t="s">
        <v>2155</v>
      </c>
      <c r="B1957" t="s">
        <v>2126</v>
      </c>
      <c r="C1957" t="s">
        <v>55</v>
      </c>
      <c r="D1957" t="s">
        <v>56</v>
      </c>
      <c r="E1957" t="str">
        <f t="shared" si="2621"/>
        <v>sc.none</v>
      </c>
      <c r="F1957" t="s">
        <v>24</v>
      </c>
      <c r="I1957" s="1">
        <v>7.0000000000000007E-2</v>
      </c>
      <c r="J1957" t="s">
        <v>8358</v>
      </c>
      <c r="K1957">
        <f t="shared" ref="K1957:K2020" si="2668">SUMIF(E1948:E1961,"power.oepc",I1948:I1961)</f>
        <v>0.64</v>
      </c>
    </row>
    <row r="1958" spans="1:13">
      <c r="A1958" t="s">
        <v>2118</v>
      </c>
      <c r="B1958" t="s">
        <v>2126</v>
      </c>
      <c r="C1958" t="s">
        <v>58</v>
      </c>
      <c r="D1958" t="s">
        <v>59</v>
      </c>
      <c r="E1958" t="str">
        <f t="shared" si="2621"/>
        <v>tso.cav11</v>
      </c>
      <c r="F1958" t="s">
        <v>17</v>
      </c>
      <c r="G1958">
        <v>265.57142857142901</v>
      </c>
      <c r="H1958">
        <v>7.0000000000000007E-2</v>
      </c>
      <c r="I1958" s="1">
        <v>18.59</v>
      </c>
      <c r="J1958" t="s">
        <v>8359</v>
      </c>
      <c r="K1958">
        <f t="shared" ref="K1958:K2021" si="2669">SUMIF(E1948:E1961,"tso.opt",I1948:I1961)</f>
        <v>1.08</v>
      </c>
      <c r="L1958" t="s">
        <v>30</v>
      </c>
      <c r="M1958">
        <f t="shared" ref="M1958:M2021" si="2670">K1950/K1958</f>
        <v>0.97222222222222221</v>
      </c>
    </row>
    <row r="1959" spans="1:13">
      <c r="A1959" t="s">
        <v>2119</v>
      </c>
      <c r="B1959" t="s">
        <v>2126</v>
      </c>
      <c r="C1959" t="s">
        <v>58</v>
      </c>
      <c r="D1959" t="s">
        <v>16</v>
      </c>
      <c r="E1959" t="str">
        <f t="shared" si="2621"/>
        <v>tso.full</v>
      </c>
      <c r="F1959" t="s">
        <v>17</v>
      </c>
      <c r="G1959">
        <v>15</v>
      </c>
      <c r="H1959">
        <v>7.0000000000000007E-2</v>
      </c>
      <c r="I1959" s="1">
        <v>1.05</v>
      </c>
      <c r="J1959" t="s">
        <v>8360</v>
      </c>
      <c r="K1959">
        <f t="shared" ref="K1959:K2022" si="2671">SUMIF(E1948:E1961,"pso.opt",I1948:I1961)</f>
        <v>1.05</v>
      </c>
      <c r="L1959" t="s">
        <v>33</v>
      </c>
      <c r="M1959">
        <f t="shared" si="2670"/>
        <v>5.6095238095238091</v>
      </c>
    </row>
    <row r="1960" spans="1:13">
      <c r="A1960" t="s">
        <v>2120</v>
      </c>
      <c r="B1960" t="s">
        <v>2126</v>
      </c>
      <c r="C1960" t="s">
        <v>58</v>
      </c>
      <c r="D1960" t="s">
        <v>19</v>
      </c>
      <c r="E1960" t="str">
        <f t="shared" si="2621"/>
        <v>tso.oepc</v>
      </c>
      <c r="F1960" t="s">
        <v>17</v>
      </c>
      <c r="G1960">
        <v>15.8571428571429</v>
      </c>
      <c r="H1960">
        <v>7.0000000000000007E-2</v>
      </c>
      <c r="I1960" s="1">
        <v>1.1100000000000001</v>
      </c>
      <c r="J1960" t="s">
        <v>8361</v>
      </c>
      <c r="K1960">
        <f t="shared" ref="K1960:K2023" si="2672">SUMIF(E1948:E1961,"rmo.opt",I1948:I1961)</f>
        <v>0.73</v>
      </c>
      <c r="L1960" t="s">
        <v>32</v>
      </c>
      <c r="M1960">
        <f t="shared" si="2670"/>
        <v>30.602739726027398</v>
      </c>
    </row>
    <row r="1961" spans="1:13">
      <c r="A1961" t="s">
        <v>2121</v>
      </c>
      <c r="B1961" t="s">
        <v>2126</v>
      </c>
      <c r="C1961" t="s">
        <v>58</v>
      </c>
      <c r="D1961" t="s">
        <v>21</v>
      </c>
      <c r="E1961" t="str">
        <f t="shared" si="2621"/>
        <v>tso.opt</v>
      </c>
      <c r="F1961" t="s">
        <v>17</v>
      </c>
      <c r="G1961">
        <v>15.4285714285714</v>
      </c>
      <c r="H1961">
        <v>7.0000000000000007E-2</v>
      </c>
      <c r="I1961" s="1">
        <v>1.08</v>
      </c>
      <c r="J1961" t="s">
        <v>8362</v>
      </c>
      <c r="K1961">
        <f t="shared" ref="K1961:K2024" si="2673">SUMIF(E1948:E1961,"power.opt",I1948:I1961)</f>
        <v>1.76</v>
      </c>
      <c r="L1961" t="s">
        <v>31</v>
      </c>
      <c r="M1961">
        <f t="shared" si="2670"/>
        <v>17.613636363636363</v>
      </c>
    </row>
    <row r="1962" spans="1:13">
      <c r="A1962" t="s">
        <v>2122</v>
      </c>
      <c r="B1962" t="s">
        <v>2123</v>
      </c>
      <c r="C1962" t="s">
        <v>15</v>
      </c>
      <c r="D1962" t="s">
        <v>16</v>
      </c>
      <c r="E1962" t="str">
        <f t="shared" si="2621"/>
        <v>power.full</v>
      </c>
      <c r="F1962" t="s">
        <v>17</v>
      </c>
      <c r="G1962">
        <v>464</v>
      </c>
      <c r="H1962">
        <v>7.0000000000000007E-2</v>
      </c>
      <c r="I1962" s="1">
        <v>32.479999999999997</v>
      </c>
      <c r="L1962" t="s">
        <v>8363</v>
      </c>
      <c r="M1962">
        <f t="shared" ref="M1962:M2025" si="2674">K1963/K1972</f>
        <v>199.66666666666669</v>
      </c>
    </row>
    <row r="1963" spans="1:13">
      <c r="A1963" t="s">
        <v>2124</v>
      </c>
      <c r="B1963" t="s">
        <v>2123</v>
      </c>
      <c r="C1963" t="s">
        <v>15</v>
      </c>
      <c r="D1963" t="s">
        <v>19</v>
      </c>
      <c r="E1963" t="str">
        <f t="shared" si="2621"/>
        <v>power.oepc</v>
      </c>
      <c r="F1963" t="s">
        <v>17</v>
      </c>
      <c r="G1963">
        <v>10.5714285714286</v>
      </c>
      <c r="H1963">
        <v>7.0000000000000007E-2</v>
      </c>
      <c r="I1963" s="1">
        <v>0.74</v>
      </c>
      <c r="J1963" t="s">
        <v>8333</v>
      </c>
      <c r="K1963">
        <f t="shared" ref="K1963:K2026" si="2675">SUMIF(E1962:E1975,"tso.cav11",I1962:I1975)</f>
        <v>11.98</v>
      </c>
      <c r="L1963" t="s">
        <v>8364</v>
      </c>
      <c r="M1963">
        <f t="shared" ref="M1963:M2026" si="2676">K1964/K1968+K1965/K1969+K1966/K1970+K1967/K1971</f>
        <v>77.27477477477477</v>
      </c>
    </row>
    <row r="1964" spans="1:13">
      <c r="A1964" t="s">
        <v>2146</v>
      </c>
      <c r="B1964" t="s">
        <v>2123</v>
      </c>
      <c r="C1964" t="s">
        <v>15</v>
      </c>
      <c r="D1964" t="s">
        <v>21</v>
      </c>
      <c r="E1964" t="str">
        <f t="shared" si="2621"/>
        <v>power.opt</v>
      </c>
      <c r="F1964" t="s">
        <v>17</v>
      </c>
      <c r="G1964">
        <v>11.4285714285714</v>
      </c>
      <c r="H1964">
        <v>7.0000000000000007E-2</v>
      </c>
      <c r="I1964" s="1">
        <v>0.8</v>
      </c>
      <c r="J1964" t="s">
        <v>8335</v>
      </c>
      <c r="K1964">
        <f t="shared" ref="K1964:K2027" si="2677">SUMIF(E1962:E1975,"tso.full",I1962:I1975)</f>
        <v>0.04</v>
      </c>
      <c r="L1964" t="s">
        <v>8365</v>
      </c>
      <c r="M1964">
        <f t="shared" ref="M1964:M2027" si="2678">K1964/K1972+K1965/K1973+K1966/K1974+K1967/K1975</f>
        <v>71.529166666666654</v>
      </c>
    </row>
    <row r="1965" spans="1:13">
      <c r="A1965" t="s">
        <v>2147</v>
      </c>
      <c r="B1965" t="s">
        <v>2123</v>
      </c>
      <c r="C1965" t="s">
        <v>23</v>
      </c>
      <c r="D1965" t="s">
        <v>16</v>
      </c>
      <c r="E1965" t="str">
        <f t="shared" si="2621"/>
        <v>pso.full</v>
      </c>
      <c r="F1965" t="s">
        <v>17</v>
      </c>
      <c r="G1965">
        <v>78.714285714285694</v>
      </c>
      <c r="H1965">
        <v>7.0000000000000007E-2</v>
      </c>
      <c r="I1965" s="1">
        <v>5.51</v>
      </c>
      <c r="J1965" t="s">
        <v>8336</v>
      </c>
      <c r="K1965">
        <f t="shared" ref="K1965:K2028" si="2679">SUMIF(E1962:E1975,"pso.full",I1962:I1975)</f>
        <v>5.51</v>
      </c>
      <c r="L1965" t="s">
        <v>8369</v>
      </c>
      <c r="M1965">
        <f t="shared" ref="M1965:M2028" si="2680">K1968/K1972+K1969/K1973+K1970/K1974+K1971/K1975</f>
        <v>3.7749999999999995</v>
      </c>
    </row>
    <row r="1966" spans="1:13">
      <c r="A1966" t="s">
        <v>2148</v>
      </c>
      <c r="B1966" t="s">
        <v>2123</v>
      </c>
      <c r="C1966" t="s">
        <v>23</v>
      </c>
      <c r="D1966" t="s">
        <v>19</v>
      </c>
      <c r="E1966" t="str">
        <f t="shared" si="2621"/>
        <v>pso.oepc</v>
      </c>
      <c r="F1966" t="s">
        <v>17</v>
      </c>
      <c r="G1966">
        <v>10.5714285714286</v>
      </c>
      <c r="H1966">
        <v>7.0000000000000007E-2</v>
      </c>
      <c r="I1966" s="1">
        <v>0.74</v>
      </c>
      <c r="J1966" t="s">
        <v>8353</v>
      </c>
      <c r="K1966">
        <f t="shared" ref="K1966:K2029" si="2681">SUMIF(E1962:E1975,"rmo.full",I1962:I1975)</f>
        <v>18.7</v>
      </c>
    </row>
    <row r="1967" spans="1:13">
      <c r="A1967" t="s">
        <v>2149</v>
      </c>
      <c r="B1967" t="s">
        <v>2123</v>
      </c>
      <c r="C1967" t="s">
        <v>23</v>
      </c>
      <c r="D1967" t="s">
        <v>21</v>
      </c>
      <c r="E1967" t="str">
        <f t="shared" si="2621"/>
        <v>pso.opt</v>
      </c>
      <c r="F1967" t="s">
        <v>17</v>
      </c>
      <c r="G1967">
        <v>11.4285714285714</v>
      </c>
      <c r="H1967">
        <v>7.0000000000000007E-2</v>
      </c>
      <c r="I1967" s="1">
        <v>0.8</v>
      </c>
      <c r="J1967" t="s">
        <v>8354</v>
      </c>
      <c r="K1967">
        <f t="shared" ref="K1967:K2030" si="2682">SUMIF(E1962:E1975,"power.full",I1962:I1975)</f>
        <v>32.479999999999997</v>
      </c>
      <c r="L1967" t="s">
        <v>26</v>
      </c>
      <c r="M1967">
        <f t="shared" ref="M1967:M2030" si="2683">K1964/K1968</f>
        <v>0.66666666666666674</v>
      </c>
    </row>
    <row r="1968" spans="1:13">
      <c r="A1968" t="s">
        <v>2150</v>
      </c>
      <c r="B1968" t="s">
        <v>2123</v>
      </c>
      <c r="C1968" t="s">
        <v>51</v>
      </c>
      <c r="D1968" t="s">
        <v>16</v>
      </c>
      <c r="E1968" t="str">
        <f t="shared" si="2621"/>
        <v>rmo.full</v>
      </c>
      <c r="F1968" t="s">
        <v>17</v>
      </c>
      <c r="G1968">
        <v>267.142857142857</v>
      </c>
      <c r="H1968">
        <v>7.0000000000000007E-2</v>
      </c>
      <c r="I1968" s="1">
        <v>18.7</v>
      </c>
      <c r="J1968" t="s">
        <v>8355</v>
      </c>
      <c r="K1968">
        <f t="shared" ref="K1968:K2031" si="2684">SUMIF(E1962:E1975,"tso.oepc",I1962:I1975)</f>
        <v>0.06</v>
      </c>
      <c r="L1968" t="s">
        <v>27</v>
      </c>
      <c r="M1968">
        <f t="shared" si="2683"/>
        <v>7.4459459459459456</v>
      </c>
    </row>
    <row r="1969" spans="1:13">
      <c r="A1969" t="s">
        <v>2151</v>
      </c>
      <c r="B1969" t="s">
        <v>2123</v>
      </c>
      <c r="C1969" t="s">
        <v>51</v>
      </c>
      <c r="D1969" t="s">
        <v>19</v>
      </c>
      <c r="E1969" t="str">
        <f t="shared" si="2621"/>
        <v>rmo.oepc</v>
      </c>
      <c r="F1969" t="s">
        <v>17</v>
      </c>
      <c r="G1969">
        <v>10.5714285714286</v>
      </c>
      <c r="H1969">
        <v>7.0000000000000007E-2</v>
      </c>
      <c r="I1969" s="1">
        <v>0.74</v>
      </c>
      <c r="J1969" t="s">
        <v>8356</v>
      </c>
      <c r="K1969">
        <f t="shared" ref="K1969:K2032" si="2685">SUMIF(E1962:E1975,"pso.oepc",I1962:I1975)</f>
        <v>0.74</v>
      </c>
      <c r="L1969" t="s">
        <v>28</v>
      </c>
      <c r="M1969">
        <f t="shared" si="2683"/>
        <v>25.27027027027027</v>
      </c>
    </row>
    <row r="1970" spans="1:13">
      <c r="A1970" t="s">
        <v>2152</v>
      </c>
      <c r="B1970" t="s">
        <v>2123</v>
      </c>
      <c r="C1970" t="s">
        <v>51</v>
      </c>
      <c r="D1970" t="s">
        <v>21</v>
      </c>
      <c r="E1970" t="str">
        <f t="shared" si="2621"/>
        <v>rmo.opt</v>
      </c>
      <c r="F1970" t="s">
        <v>17</v>
      </c>
      <c r="G1970">
        <v>11.4285714285714</v>
      </c>
      <c r="H1970">
        <v>7.0000000000000007E-2</v>
      </c>
      <c r="I1970" s="1">
        <v>0.8</v>
      </c>
      <c r="J1970" t="s">
        <v>8357</v>
      </c>
      <c r="K1970">
        <f t="shared" ref="K1970:K2033" si="2686">SUMIF(E1962:E1975,"rmo.oepc",I1962:I1975)</f>
        <v>0.74</v>
      </c>
      <c r="L1970" t="s">
        <v>29</v>
      </c>
      <c r="M1970">
        <f t="shared" si="2683"/>
        <v>43.891891891891888</v>
      </c>
    </row>
    <row r="1971" spans="1:13">
      <c r="A1971" t="s">
        <v>2153</v>
      </c>
      <c r="B1971" t="s">
        <v>2123</v>
      </c>
      <c r="C1971" t="s">
        <v>55</v>
      </c>
      <c r="D1971" t="s">
        <v>56</v>
      </c>
      <c r="E1971" t="str">
        <f t="shared" si="2621"/>
        <v>sc.none</v>
      </c>
      <c r="F1971" t="s">
        <v>24</v>
      </c>
      <c r="I1971" s="1">
        <v>7.0000000000000007E-2</v>
      </c>
      <c r="J1971" t="s">
        <v>8358</v>
      </c>
      <c r="K1971">
        <f t="shared" ref="K1971:K2034" si="2687">SUMIF(E1962:E1975,"power.oepc",I1962:I1975)</f>
        <v>0.74</v>
      </c>
    </row>
    <row r="1972" spans="1:13">
      <c r="A1972" t="s">
        <v>2137</v>
      </c>
      <c r="B1972" t="s">
        <v>2123</v>
      </c>
      <c r="C1972" t="s">
        <v>58</v>
      </c>
      <c r="D1972" t="s">
        <v>59</v>
      </c>
      <c r="E1972" t="str">
        <f t="shared" si="2621"/>
        <v>tso.cav11</v>
      </c>
      <c r="F1972" t="s">
        <v>17</v>
      </c>
      <c r="G1972">
        <v>171.142857142857</v>
      </c>
      <c r="H1972">
        <v>7.0000000000000007E-2</v>
      </c>
      <c r="I1972" s="1">
        <v>11.98</v>
      </c>
      <c r="J1972" t="s">
        <v>8359</v>
      </c>
      <c r="K1972">
        <f t="shared" ref="K1972:K2035" si="2688">SUMIF(E1962:E1975,"tso.opt",I1962:I1975)</f>
        <v>0.06</v>
      </c>
      <c r="L1972" t="s">
        <v>30</v>
      </c>
      <c r="M1972">
        <f t="shared" ref="M1972:M2035" si="2689">K1964/K1972</f>
        <v>0.66666666666666674</v>
      </c>
    </row>
    <row r="1973" spans="1:13">
      <c r="A1973" t="s">
        <v>2138</v>
      </c>
      <c r="B1973" t="s">
        <v>2123</v>
      </c>
      <c r="C1973" t="s">
        <v>58</v>
      </c>
      <c r="D1973" t="s">
        <v>16</v>
      </c>
      <c r="E1973" t="str">
        <f t="shared" si="2621"/>
        <v>tso.full</v>
      </c>
      <c r="F1973" t="s">
        <v>24</v>
      </c>
      <c r="G1973">
        <v>0.57142857142857095</v>
      </c>
      <c r="H1973">
        <v>7.0000000000000007E-2</v>
      </c>
      <c r="I1973" s="1">
        <v>0.04</v>
      </c>
      <c r="J1973" t="s">
        <v>8360</v>
      </c>
      <c r="K1973">
        <f t="shared" ref="K1973:K2036" si="2690">SUMIF(E1962:E1975,"pso.opt",I1962:I1975)</f>
        <v>0.8</v>
      </c>
      <c r="L1973" t="s">
        <v>33</v>
      </c>
      <c r="M1973">
        <f t="shared" si="2689"/>
        <v>6.8874999999999993</v>
      </c>
    </row>
    <row r="1974" spans="1:13">
      <c r="A1974" t="s">
        <v>2139</v>
      </c>
      <c r="B1974" t="s">
        <v>2123</v>
      </c>
      <c r="C1974" t="s">
        <v>58</v>
      </c>
      <c r="D1974" t="s">
        <v>19</v>
      </c>
      <c r="E1974" t="str">
        <f t="shared" si="2621"/>
        <v>tso.oepc</v>
      </c>
      <c r="F1974" t="s">
        <v>24</v>
      </c>
      <c r="G1974">
        <v>0.85714285714285698</v>
      </c>
      <c r="H1974">
        <v>7.0000000000000007E-2</v>
      </c>
      <c r="I1974" s="1">
        <v>0.06</v>
      </c>
      <c r="J1974" t="s">
        <v>8361</v>
      </c>
      <c r="K1974">
        <f t="shared" ref="K1974:K2037" si="2691">SUMIF(E1962:E1975,"rmo.opt",I1962:I1975)</f>
        <v>0.8</v>
      </c>
      <c r="L1974" t="s">
        <v>32</v>
      </c>
      <c r="M1974">
        <f t="shared" si="2689"/>
        <v>23.374999999999996</v>
      </c>
    </row>
    <row r="1975" spans="1:13">
      <c r="A1975" t="s">
        <v>2140</v>
      </c>
      <c r="B1975" t="s">
        <v>2123</v>
      </c>
      <c r="C1975" t="s">
        <v>58</v>
      </c>
      <c r="D1975" t="s">
        <v>21</v>
      </c>
      <c r="E1975" t="str">
        <f t="shared" si="2621"/>
        <v>tso.opt</v>
      </c>
      <c r="F1975" t="s">
        <v>24</v>
      </c>
      <c r="G1975">
        <v>0.85714285714285698</v>
      </c>
      <c r="H1975">
        <v>7.0000000000000007E-2</v>
      </c>
      <c r="I1975" s="1">
        <v>0.06</v>
      </c>
      <c r="J1975" t="s">
        <v>8362</v>
      </c>
      <c r="K1975">
        <f t="shared" ref="K1975:K2038" si="2692">SUMIF(E1962:E1975,"power.opt",I1962:I1975)</f>
        <v>0.8</v>
      </c>
      <c r="L1975" t="s">
        <v>31</v>
      </c>
      <c r="M1975">
        <f t="shared" si="2689"/>
        <v>40.599999999999994</v>
      </c>
    </row>
    <row r="1976" spans="1:13">
      <c r="A1976" t="s">
        <v>2141</v>
      </c>
      <c r="B1976" t="s">
        <v>2142</v>
      </c>
      <c r="C1976" t="s">
        <v>15</v>
      </c>
      <c r="D1976" t="s">
        <v>16</v>
      </c>
      <c r="E1976" t="str">
        <f t="shared" si="2621"/>
        <v>power.full</v>
      </c>
      <c r="F1976" t="s">
        <v>17</v>
      </c>
      <c r="G1976">
        <v>181.4</v>
      </c>
      <c r="H1976">
        <v>0.05</v>
      </c>
      <c r="I1976" s="1">
        <v>9.07</v>
      </c>
      <c r="L1976" t="s">
        <v>8363</v>
      </c>
      <c r="M1976">
        <f t="shared" ref="M1976:M2039" si="2693">K1977/K1986</f>
        <v>152.19999999999999</v>
      </c>
    </row>
    <row r="1977" spans="1:13">
      <c r="A1977" t="s">
        <v>2143</v>
      </c>
      <c r="B1977" t="s">
        <v>2142</v>
      </c>
      <c r="C1977" t="s">
        <v>15</v>
      </c>
      <c r="D1977" t="s">
        <v>19</v>
      </c>
      <c r="E1977" t="str">
        <f t="shared" si="2621"/>
        <v>power.oepc</v>
      </c>
      <c r="F1977" t="s">
        <v>17</v>
      </c>
      <c r="G1977">
        <v>12.8</v>
      </c>
      <c r="H1977">
        <v>0.05</v>
      </c>
      <c r="I1977" s="1">
        <v>0.64</v>
      </c>
      <c r="J1977" t="s">
        <v>8333</v>
      </c>
      <c r="K1977">
        <f t="shared" ref="K1977:K2040" si="2694">SUMIF(E1976:E1989,"tso.cav11",I1976:I1989)</f>
        <v>7.61</v>
      </c>
      <c r="L1977" t="s">
        <v>8364</v>
      </c>
      <c r="M1977">
        <f t="shared" ref="M1977:M2040" si="2695">K1978/K1982+K1979/K1983+K1980/K1984+K1981/K1985</f>
        <v>22.557986111111113</v>
      </c>
    </row>
    <row r="1978" spans="1:13">
      <c r="A1978" t="s">
        <v>2144</v>
      </c>
      <c r="B1978" t="s">
        <v>2142</v>
      </c>
      <c r="C1978" t="s">
        <v>15</v>
      </c>
      <c r="D1978" t="s">
        <v>21</v>
      </c>
      <c r="E1978" t="str">
        <f t="shared" si="2621"/>
        <v>power.opt</v>
      </c>
      <c r="F1978" t="s">
        <v>17</v>
      </c>
      <c r="G1978">
        <v>15</v>
      </c>
      <c r="H1978">
        <v>0.05</v>
      </c>
      <c r="I1978" s="1">
        <v>0.75</v>
      </c>
      <c r="J1978" t="s">
        <v>8335</v>
      </c>
      <c r="K1978">
        <f t="shared" ref="K1978:K2041" si="2696">SUMIF(E1976:E1989,"tso.full",I1976:I1989)</f>
        <v>0.04</v>
      </c>
      <c r="L1978" t="s">
        <v>8365</v>
      </c>
      <c r="M1978">
        <f t="shared" ref="M1978:M2041" si="2697">K1978/K1986+K1979/K1987+K1980/K1988+K1981/K1989</f>
        <v>16.583294723294724</v>
      </c>
    </row>
    <row r="1979" spans="1:13">
      <c r="A1979" t="s">
        <v>2145</v>
      </c>
      <c r="B1979" t="s">
        <v>2142</v>
      </c>
      <c r="C1979" t="s">
        <v>23</v>
      </c>
      <c r="D1979" t="s">
        <v>16</v>
      </c>
      <c r="E1979" t="str">
        <f t="shared" si="2621"/>
        <v>pso.full</v>
      </c>
      <c r="F1979" t="s">
        <v>17</v>
      </c>
      <c r="G1979">
        <v>14.2</v>
      </c>
      <c r="H1979">
        <v>0.05</v>
      </c>
      <c r="I1979" s="1">
        <v>0.71</v>
      </c>
      <c r="J1979" t="s">
        <v>8336</v>
      </c>
      <c r="K1979">
        <f t="shared" ref="K1979:K2042" si="2698">SUMIF(E1976:E1989,"pso.full",I1976:I1989)</f>
        <v>0.71</v>
      </c>
      <c r="L1979" t="s">
        <v>8369</v>
      </c>
      <c r="M1979">
        <f t="shared" ref="M1979:M2042" si="2699">K1982/K1986+K1983/K1987+K1984/K1988+K1985/K1989</f>
        <v>3.2873101673101672</v>
      </c>
    </row>
    <row r="1980" spans="1:13">
      <c r="A1980" t="s">
        <v>2167</v>
      </c>
      <c r="B1980" t="s">
        <v>2142</v>
      </c>
      <c r="C1980" t="s">
        <v>23</v>
      </c>
      <c r="D1980" t="s">
        <v>19</v>
      </c>
      <c r="E1980" t="str">
        <f t="shared" si="2621"/>
        <v>pso.oepc</v>
      </c>
      <c r="F1980" t="s">
        <v>17</v>
      </c>
      <c r="G1980">
        <v>14.4</v>
      </c>
      <c r="H1980">
        <v>0.05</v>
      </c>
      <c r="I1980" s="1">
        <v>0.72</v>
      </c>
      <c r="J1980" t="s">
        <v>8353</v>
      </c>
      <c r="K1980">
        <f t="shared" ref="K1980:K2043" si="2700">SUMIF(E1976:E1989,"rmo.full",I1976:I1989)</f>
        <v>1.98</v>
      </c>
    </row>
    <row r="1981" spans="1:13">
      <c r="A1981" t="s">
        <v>2168</v>
      </c>
      <c r="B1981" t="s">
        <v>2142</v>
      </c>
      <c r="C1981" t="s">
        <v>23</v>
      </c>
      <c r="D1981" t="s">
        <v>21</v>
      </c>
      <c r="E1981" t="str">
        <f t="shared" si="2621"/>
        <v>pso.opt</v>
      </c>
      <c r="F1981" t="s">
        <v>17</v>
      </c>
      <c r="G1981">
        <v>14</v>
      </c>
      <c r="H1981">
        <v>0.05</v>
      </c>
      <c r="I1981" s="1">
        <v>0.7</v>
      </c>
      <c r="J1981" t="s">
        <v>8354</v>
      </c>
      <c r="K1981">
        <f t="shared" ref="K1981:K2044" si="2701">SUMIF(E1976:E1989,"power.full",I1976:I1989)</f>
        <v>9.07</v>
      </c>
      <c r="L1981" t="s">
        <v>26</v>
      </c>
      <c r="M1981">
        <f t="shared" ref="M1981:M2044" si="2702">K1978/K1982</f>
        <v>0.79999999999999993</v>
      </c>
    </row>
    <row r="1982" spans="1:13">
      <c r="A1982" t="s">
        <v>2169</v>
      </c>
      <c r="B1982" t="s">
        <v>2142</v>
      </c>
      <c r="C1982" t="s">
        <v>51</v>
      </c>
      <c r="D1982" t="s">
        <v>16</v>
      </c>
      <c r="E1982" t="str">
        <f t="shared" si="2621"/>
        <v>rmo.full</v>
      </c>
      <c r="F1982" t="s">
        <v>17</v>
      </c>
      <c r="G1982">
        <v>39.6</v>
      </c>
      <c r="H1982">
        <v>0.05</v>
      </c>
      <c r="I1982" s="1">
        <v>1.98</v>
      </c>
      <c r="J1982" t="s">
        <v>8355</v>
      </c>
      <c r="K1982">
        <f t="shared" ref="K1982:K2045" si="2703">SUMIF(E1976:E1989,"tso.oepc",I1976:I1989)</f>
        <v>0.05</v>
      </c>
      <c r="L1982" t="s">
        <v>27</v>
      </c>
      <c r="M1982">
        <f t="shared" si="2702"/>
        <v>0.98611111111111105</v>
      </c>
    </row>
    <row r="1983" spans="1:13">
      <c r="A1983" t="s">
        <v>2170</v>
      </c>
      <c r="B1983" t="s">
        <v>2142</v>
      </c>
      <c r="C1983" t="s">
        <v>51</v>
      </c>
      <c r="D1983" t="s">
        <v>19</v>
      </c>
      <c r="E1983" t="str">
        <f t="shared" si="2621"/>
        <v>rmo.oepc</v>
      </c>
      <c r="F1983" t="s">
        <v>17</v>
      </c>
      <c r="G1983">
        <v>6</v>
      </c>
      <c r="H1983">
        <v>0.05</v>
      </c>
      <c r="I1983" s="1">
        <v>0.3</v>
      </c>
      <c r="J1983" t="s">
        <v>8356</v>
      </c>
      <c r="K1983">
        <f t="shared" ref="K1983:K2046" si="2704">SUMIF(E1976:E1989,"pso.oepc",I1976:I1989)</f>
        <v>0.72</v>
      </c>
      <c r="L1983" t="s">
        <v>28</v>
      </c>
      <c r="M1983">
        <f t="shared" si="2702"/>
        <v>6.6000000000000005</v>
      </c>
    </row>
    <row r="1984" spans="1:13">
      <c r="A1984" t="s">
        <v>2171</v>
      </c>
      <c r="B1984" t="s">
        <v>2142</v>
      </c>
      <c r="C1984" t="s">
        <v>51</v>
      </c>
      <c r="D1984" t="s">
        <v>21</v>
      </c>
      <c r="E1984" t="str">
        <f t="shared" si="2621"/>
        <v>rmo.opt</v>
      </c>
      <c r="F1984" t="s">
        <v>17</v>
      </c>
      <c r="G1984">
        <v>14.8</v>
      </c>
      <c r="H1984">
        <v>0.05</v>
      </c>
      <c r="I1984" s="1">
        <v>0.74</v>
      </c>
      <c r="J1984" t="s">
        <v>8357</v>
      </c>
      <c r="K1984">
        <f t="shared" ref="K1984:K2047" si="2705">SUMIF(E1976:E1989,"rmo.oepc",I1976:I1989)</f>
        <v>0.3</v>
      </c>
      <c r="L1984" t="s">
        <v>29</v>
      </c>
      <c r="M1984">
        <f t="shared" si="2702"/>
        <v>14.171875</v>
      </c>
    </row>
    <row r="1985" spans="1:13">
      <c r="A1985" t="s">
        <v>2172</v>
      </c>
      <c r="B1985" t="s">
        <v>2142</v>
      </c>
      <c r="C1985" t="s">
        <v>55</v>
      </c>
      <c r="D1985" t="s">
        <v>56</v>
      </c>
      <c r="E1985" t="str">
        <f t="shared" si="2621"/>
        <v>sc.none</v>
      </c>
      <c r="F1985" t="s">
        <v>24</v>
      </c>
      <c r="I1985" s="1">
        <v>0.05</v>
      </c>
      <c r="J1985" t="s">
        <v>8358</v>
      </c>
      <c r="K1985">
        <f t="shared" ref="K1985:K2048" si="2706">SUMIF(E1976:E1989,"power.oepc",I1976:I1989)</f>
        <v>0.64</v>
      </c>
    </row>
    <row r="1986" spans="1:13">
      <c r="A1986" t="s">
        <v>2173</v>
      </c>
      <c r="B1986" t="s">
        <v>2142</v>
      </c>
      <c r="C1986" t="s">
        <v>58</v>
      </c>
      <c r="D1986" t="s">
        <v>59</v>
      </c>
      <c r="E1986" t="str">
        <f t="shared" si="2621"/>
        <v>tso.cav11</v>
      </c>
      <c r="F1986" t="s">
        <v>24</v>
      </c>
      <c r="G1986">
        <v>152.19999999999999</v>
      </c>
      <c r="H1986">
        <v>0.05</v>
      </c>
      <c r="I1986" s="1">
        <v>7.61</v>
      </c>
      <c r="J1986" t="s">
        <v>8359</v>
      </c>
      <c r="K1986">
        <f t="shared" ref="K1986:K2049" si="2707">SUMIF(E1976:E1989,"tso.opt",I1976:I1989)</f>
        <v>0.05</v>
      </c>
      <c r="L1986" t="s">
        <v>30</v>
      </c>
      <c r="M1986">
        <f t="shared" ref="M1986:M2049" si="2708">K1978/K1986</f>
        <v>0.79999999999999993</v>
      </c>
    </row>
    <row r="1987" spans="1:13">
      <c r="A1987" t="s">
        <v>2174</v>
      </c>
      <c r="B1987" t="s">
        <v>2142</v>
      </c>
      <c r="C1987" t="s">
        <v>58</v>
      </c>
      <c r="D1987" t="s">
        <v>16</v>
      </c>
      <c r="E1987" t="str">
        <f t="shared" ref="E1987:E2050" si="2709">CONCATENATE(C1987,".",D1987)</f>
        <v>tso.full</v>
      </c>
      <c r="F1987" t="s">
        <v>24</v>
      </c>
      <c r="G1987">
        <v>0.8</v>
      </c>
      <c r="H1987">
        <v>0.05</v>
      </c>
      <c r="I1987" s="1">
        <v>0.04</v>
      </c>
      <c r="J1987" t="s">
        <v>8360</v>
      </c>
      <c r="K1987">
        <f t="shared" ref="K1987:K2050" si="2710">SUMIF(E1976:E1989,"pso.opt",I1976:I1989)</f>
        <v>0.7</v>
      </c>
      <c r="L1987" t="s">
        <v>33</v>
      </c>
      <c r="M1987">
        <f t="shared" si="2708"/>
        <v>1.0142857142857142</v>
      </c>
    </row>
    <row r="1988" spans="1:13">
      <c r="A1988" t="s">
        <v>2158</v>
      </c>
      <c r="B1988" t="s">
        <v>2142</v>
      </c>
      <c r="C1988" t="s">
        <v>58</v>
      </c>
      <c r="D1988" t="s">
        <v>19</v>
      </c>
      <c r="E1988" t="str">
        <f t="shared" si="2709"/>
        <v>tso.oepc</v>
      </c>
      <c r="F1988" t="s">
        <v>24</v>
      </c>
      <c r="G1988">
        <v>1</v>
      </c>
      <c r="H1988">
        <v>0.05</v>
      </c>
      <c r="I1988" s="1">
        <v>0.05</v>
      </c>
      <c r="J1988" t="s">
        <v>8361</v>
      </c>
      <c r="K1988">
        <f t="shared" ref="K1988:K2051" si="2711">SUMIF(E1976:E1989,"rmo.opt",I1976:I1989)</f>
        <v>0.74</v>
      </c>
      <c r="L1988" t="s">
        <v>32</v>
      </c>
      <c r="M1988">
        <f t="shared" si="2708"/>
        <v>2.6756756756756759</v>
      </c>
    </row>
    <row r="1989" spans="1:13">
      <c r="A1989" t="s">
        <v>2159</v>
      </c>
      <c r="B1989" t="s">
        <v>2142</v>
      </c>
      <c r="C1989" t="s">
        <v>58</v>
      </c>
      <c r="D1989" t="s">
        <v>21</v>
      </c>
      <c r="E1989" t="str">
        <f t="shared" si="2709"/>
        <v>tso.opt</v>
      </c>
      <c r="F1989" t="s">
        <v>24</v>
      </c>
      <c r="G1989">
        <v>1</v>
      </c>
      <c r="H1989">
        <v>0.05</v>
      </c>
      <c r="I1989" s="1">
        <v>0.05</v>
      </c>
      <c r="J1989" t="s">
        <v>8362</v>
      </c>
      <c r="K1989">
        <f t="shared" ref="K1989:K2052" si="2712">SUMIF(E1976:E1989,"power.opt",I1976:I1989)</f>
        <v>0.75</v>
      </c>
      <c r="L1989" t="s">
        <v>31</v>
      </c>
      <c r="M1989">
        <f t="shared" si="2708"/>
        <v>12.093333333333334</v>
      </c>
    </row>
    <row r="1990" spans="1:13">
      <c r="A1990" t="s">
        <v>2160</v>
      </c>
      <c r="B1990" t="s">
        <v>2161</v>
      </c>
      <c r="C1990" t="s">
        <v>15</v>
      </c>
      <c r="D1990" t="s">
        <v>16</v>
      </c>
      <c r="E1990" t="str">
        <f t="shared" si="2709"/>
        <v>power.full</v>
      </c>
      <c r="F1990" t="s">
        <v>17</v>
      </c>
      <c r="G1990">
        <v>360</v>
      </c>
      <c r="H1990">
        <v>0.06</v>
      </c>
      <c r="I1990" s="1">
        <v>21.6</v>
      </c>
      <c r="L1990" t="s">
        <v>8363</v>
      </c>
      <c r="M1990">
        <f t="shared" ref="M1990:M2053" si="2713">K1991/K2000</f>
        <v>215.5</v>
      </c>
    </row>
    <row r="1991" spans="1:13">
      <c r="A1991" t="s">
        <v>2162</v>
      </c>
      <c r="B1991" t="s">
        <v>2161</v>
      </c>
      <c r="C1991" t="s">
        <v>15</v>
      </c>
      <c r="D1991" t="s">
        <v>19</v>
      </c>
      <c r="E1991" t="str">
        <f t="shared" si="2709"/>
        <v>power.oepc</v>
      </c>
      <c r="F1991" t="s">
        <v>17</v>
      </c>
      <c r="G1991">
        <v>9</v>
      </c>
      <c r="H1991">
        <v>0.06</v>
      </c>
      <c r="I1991" s="1">
        <v>0.54</v>
      </c>
      <c r="J1991" t="s">
        <v>8333</v>
      </c>
      <c r="K1991">
        <f t="shared" ref="K1991:K2054" si="2714">SUMIF(E1990:E2003,"tso.cav11",I1990:I2003)</f>
        <v>12.93</v>
      </c>
      <c r="L1991" t="s">
        <v>8364</v>
      </c>
      <c r="M1991">
        <f t="shared" ref="M1991:M2054" si="2715">K1992/K1996+K1993/K1997+K1994/K1998+K1995/K1999</f>
        <v>48.968682763566818</v>
      </c>
    </row>
    <row r="1992" spans="1:13">
      <c r="A1992" t="s">
        <v>2163</v>
      </c>
      <c r="B1992" t="s">
        <v>2161</v>
      </c>
      <c r="C1992" t="s">
        <v>15</v>
      </c>
      <c r="D1992" t="s">
        <v>21</v>
      </c>
      <c r="E1992" t="str">
        <f t="shared" si="2709"/>
        <v>power.opt</v>
      </c>
      <c r="F1992" t="s">
        <v>17</v>
      </c>
      <c r="G1992">
        <v>14.1666666666667</v>
      </c>
      <c r="H1992">
        <v>0.06</v>
      </c>
      <c r="I1992" s="1">
        <v>0.85</v>
      </c>
      <c r="J1992" t="s">
        <v>8335</v>
      </c>
      <c r="K1992">
        <f t="shared" ref="K1992:K2055" si="2716">SUMIF(E1990:E2003,"tso.full",I1990:I2003)</f>
        <v>0.06</v>
      </c>
      <c r="L1992" t="s">
        <v>8365</v>
      </c>
      <c r="M1992">
        <f t="shared" ref="M1992:M2055" si="2717">K1992/K2000+K1993/K2001+K1994/K2002+K1995/K2003</f>
        <v>31.281550802139037</v>
      </c>
    </row>
    <row r="1993" spans="1:13">
      <c r="A1993" t="s">
        <v>2164</v>
      </c>
      <c r="B1993" t="s">
        <v>2161</v>
      </c>
      <c r="C1993" t="s">
        <v>23</v>
      </c>
      <c r="D1993" t="s">
        <v>16</v>
      </c>
      <c r="E1993" t="str">
        <f t="shared" si="2709"/>
        <v>pso.full</v>
      </c>
      <c r="F1993" t="s">
        <v>17</v>
      </c>
      <c r="G1993">
        <v>15</v>
      </c>
      <c r="H1993">
        <v>0.06</v>
      </c>
      <c r="I1993" s="1">
        <v>0.9</v>
      </c>
      <c r="J1993" t="s">
        <v>8336</v>
      </c>
      <c r="K1993">
        <f t="shared" ref="K1993:K2056" si="2718">SUMIF(E1990:E2003,"pso.full",I1990:I2003)</f>
        <v>0.9</v>
      </c>
      <c r="L1993" t="s">
        <v>8369</v>
      </c>
      <c r="M1993">
        <f t="shared" ref="M1993:M2056" si="2719">K1996/K2000+K1997/K2001+K1998/K2002+K1999/K2003</f>
        <v>3.1995989304812835</v>
      </c>
    </row>
    <row r="1994" spans="1:13">
      <c r="A1994" t="s">
        <v>2165</v>
      </c>
      <c r="B1994" t="s">
        <v>2161</v>
      </c>
      <c r="C1994" t="s">
        <v>23</v>
      </c>
      <c r="D1994" t="s">
        <v>19</v>
      </c>
      <c r="E1994" t="str">
        <f t="shared" si="2709"/>
        <v>pso.oepc</v>
      </c>
      <c r="F1994" t="s">
        <v>17</v>
      </c>
      <c r="G1994">
        <v>14.8333333333333</v>
      </c>
      <c r="H1994">
        <v>0.06</v>
      </c>
      <c r="I1994" s="1">
        <v>0.89</v>
      </c>
      <c r="J1994" t="s">
        <v>8353</v>
      </c>
      <c r="K1994">
        <f t="shared" ref="K1994:K2057" si="2720">SUMIF(E1990:E2003,"rmo.full",I1990:I2003)</f>
        <v>3.27</v>
      </c>
    </row>
    <row r="1995" spans="1:13">
      <c r="A1995" t="s">
        <v>2166</v>
      </c>
      <c r="B1995" t="s">
        <v>2161</v>
      </c>
      <c r="C1995" t="s">
        <v>23</v>
      </c>
      <c r="D1995" t="s">
        <v>21</v>
      </c>
      <c r="E1995" t="str">
        <f t="shared" si="2709"/>
        <v>pso.opt</v>
      </c>
      <c r="F1995" t="s">
        <v>17</v>
      </c>
      <c r="G1995">
        <v>14.6666666666667</v>
      </c>
      <c r="H1995">
        <v>0.06</v>
      </c>
      <c r="I1995" s="1">
        <v>0.88</v>
      </c>
      <c r="J1995" t="s">
        <v>8354</v>
      </c>
      <c r="K1995">
        <f t="shared" ref="K1995:K2058" si="2721">SUMIF(E1990:E2003,"power.full",I1990:I2003)</f>
        <v>21.6</v>
      </c>
      <c r="L1995" t="s">
        <v>26</v>
      </c>
      <c r="M1995">
        <f t="shared" ref="M1995:M2058" si="2722">K1992/K1996</f>
        <v>1</v>
      </c>
    </row>
    <row r="1996" spans="1:13">
      <c r="A1996" t="s">
        <v>2188</v>
      </c>
      <c r="B1996" t="s">
        <v>2161</v>
      </c>
      <c r="C1996" t="s">
        <v>51</v>
      </c>
      <c r="D1996" t="s">
        <v>16</v>
      </c>
      <c r="E1996" t="str">
        <f t="shared" si="2709"/>
        <v>rmo.full</v>
      </c>
      <c r="F1996" t="s">
        <v>17</v>
      </c>
      <c r="G1996">
        <v>54.5</v>
      </c>
      <c r="H1996">
        <v>0.06</v>
      </c>
      <c r="I1996" s="1">
        <v>3.27</v>
      </c>
      <c r="J1996" t="s">
        <v>8355</v>
      </c>
      <c r="K1996">
        <f t="shared" ref="K1996:K2059" si="2723">SUMIF(E1990:E2003,"tso.oepc",I1990:I2003)</f>
        <v>0.06</v>
      </c>
      <c r="L1996" t="s">
        <v>27</v>
      </c>
      <c r="M1996">
        <f t="shared" si="2722"/>
        <v>1.0112359550561798</v>
      </c>
    </row>
    <row r="1997" spans="1:13">
      <c r="A1997" t="s">
        <v>2189</v>
      </c>
      <c r="B1997" t="s">
        <v>2161</v>
      </c>
      <c r="C1997" t="s">
        <v>51</v>
      </c>
      <c r="D1997" t="s">
        <v>19</v>
      </c>
      <c r="E1997" t="str">
        <f t="shared" si="2709"/>
        <v>rmo.oepc</v>
      </c>
      <c r="F1997" t="s">
        <v>17</v>
      </c>
      <c r="G1997">
        <v>7.8333333333333304</v>
      </c>
      <c r="H1997">
        <v>0.06</v>
      </c>
      <c r="I1997" s="1">
        <v>0.47</v>
      </c>
      <c r="J1997" t="s">
        <v>8356</v>
      </c>
      <c r="K1997">
        <f t="shared" ref="K1997:K2060" si="2724">SUMIF(E1990:E2003,"pso.oepc",I1990:I2003)</f>
        <v>0.89</v>
      </c>
      <c r="L1997" t="s">
        <v>28</v>
      </c>
      <c r="M1997">
        <f t="shared" si="2722"/>
        <v>6.9574468085106389</v>
      </c>
    </row>
    <row r="1998" spans="1:13">
      <c r="A1998" t="s">
        <v>2190</v>
      </c>
      <c r="B1998" t="s">
        <v>2161</v>
      </c>
      <c r="C1998" t="s">
        <v>51</v>
      </c>
      <c r="D1998" t="s">
        <v>21</v>
      </c>
      <c r="E1998" t="str">
        <f t="shared" si="2709"/>
        <v>rmo.opt</v>
      </c>
      <c r="F1998" t="s">
        <v>17</v>
      </c>
      <c r="G1998">
        <v>14.1666666666667</v>
      </c>
      <c r="H1998">
        <v>0.06</v>
      </c>
      <c r="I1998" s="1">
        <v>0.85</v>
      </c>
      <c r="J1998" t="s">
        <v>8357</v>
      </c>
      <c r="K1998">
        <f t="shared" ref="K1998:K2061" si="2725">SUMIF(E1990:E2003,"rmo.oepc",I1990:I2003)</f>
        <v>0.47</v>
      </c>
      <c r="L1998" t="s">
        <v>29</v>
      </c>
      <c r="M1998">
        <f t="shared" si="2722"/>
        <v>40</v>
      </c>
    </row>
    <row r="1999" spans="1:13">
      <c r="A1999" t="s">
        <v>2191</v>
      </c>
      <c r="B1999" t="s">
        <v>2161</v>
      </c>
      <c r="C1999" t="s">
        <v>55</v>
      </c>
      <c r="D1999" t="s">
        <v>56</v>
      </c>
      <c r="E1999" t="str">
        <f t="shared" si="2709"/>
        <v>sc.none</v>
      </c>
      <c r="F1999" t="s">
        <v>24</v>
      </c>
      <c r="I1999" s="1">
        <v>0.06</v>
      </c>
      <c r="J1999" t="s">
        <v>8358</v>
      </c>
      <c r="K1999">
        <f t="shared" ref="K1999:K2062" si="2726">SUMIF(E1990:E2003,"power.oepc",I1990:I2003)</f>
        <v>0.54</v>
      </c>
    </row>
    <row r="2000" spans="1:13">
      <c r="A2000" t="s">
        <v>2192</v>
      </c>
      <c r="B2000" t="s">
        <v>2161</v>
      </c>
      <c r="C2000" t="s">
        <v>58</v>
      </c>
      <c r="D2000" t="s">
        <v>59</v>
      </c>
      <c r="E2000" t="str">
        <f t="shared" si="2709"/>
        <v>tso.cav11</v>
      </c>
      <c r="F2000" t="s">
        <v>24</v>
      </c>
      <c r="G2000">
        <v>215.5</v>
      </c>
      <c r="H2000">
        <v>0.06</v>
      </c>
      <c r="I2000" s="1">
        <v>12.93</v>
      </c>
      <c r="J2000" t="s">
        <v>8359</v>
      </c>
      <c r="K2000">
        <f t="shared" ref="K2000:K2063" si="2727">SUMIF(E1990:E2003,"tso.opt",I1990:I2003)</f>
        <v>0.06</v>
      </c>
      <c r="L2000" t="s">
        <v>30</v>
      </c>
      <c r="M2000">
        <f t="shared" ref="M2000:M2063" si="2728">K1992/K2000</f>
        <v>1</v>
      </c>
    </row>
    <row r="2001" spans="1:13">
      <c r="A2001" t="s">
        <v>2193</v>
      </c>
      <c r="B2001" t="s">
        <v>2161</v>
      </c>
      <c r="C2001" t="s">
        <v>58</v>
      </c>
      <c r="D2001" t="s">
        <v>16</v>
      </c>
      <c r="E2001" t="str">
        <f t="shared" si="2709"/>
        <v>tso.full</v>
      </c>
      <c r="F2001" t="s">
        <v>24</v>
      </c>
      <c r="G2001">
        <v>1</v>
      </c>
      <c r="H2001">
        <v>0.06</v>
      </c>
      <c r="I2001" s="1">
        <v>0.06</v>
      </c>
      <c r="J2001" t="s">
        <v>8360</v>
      </c>
      <c r="K2001">
        <f t="shared" ref="K2001:K2064" si="2729">SUMIF(E1990:E2003,"pso.opt",I1990:I2003)</f>
        <v>0.88</v>
      </c>
      <c r="L2001" t="s">
        <v>33</v>
      </c>
      <c r="M2001">
        <f t="shared" si="2728"/>
        <v>1.0227272727272727</v>
      </c>
    </row>
    <row r="2002" spans="1:13">
      <c r="A2002" t="s">
        <v>2156</v>
      </c>
      <c r="B2002" t="s">
        <v>2161</v>
      </c>
      <c r="C2002" t="s">
        <v>58</v>
      </c>
      <c r="D2002" t="s">
        <v>19</v>
      </c>
      <c r="E2002" t="str">
        <f t="shared" si="2709"/>
        <v>tso.oepc</v>
      </c>
      <c r="F2002" t="s">
        <v>24</v>
      </c>
      <c r="G2002">
        <v>1</v>
      </c>
      <c r="H2002">
        <v>0.06</v>
      </c>
      <c r="I2002" s="1">
        <v>0.06</v>
      </c>
      <c r="J2002" t="s">
        <v>8361</v>
      </c>
      <c r="K2002">
        <f t="shared" ref="K2002:K2065" si="2730">SUMIF(E1990:E2003,"rmo.opt",I1990:I2003)</f>
        <v>0.85</v>
      </c>
      <c r="L2002" t="s">
        <v>32</v>
      </c>
      <c r="M2002">
        <f t="shared" si="2728"/>
        <v>3.8470588235294119</v>
      </c>
    </row>
    <row r="2003" spans="1:13">
      <c r="A2003" t="s">
        <v>2157</v>
      </c>
      <c r="B2003" t="s">
        <v>2161</v>
      </c>
      <c r="C2003" t="s">
        <v>58</v>
      </c>
      <c r="D2003" t="s">
        <v>21</v>
      </c>
      <c r="E2003" t="str">
        <f t="shared" si="2709"/>
        <v>tso.opt</v>
      </c>
      <c r="F2003" t="s">
        <v>24</v>
      </c>
      <c r="G2003">
        <v>1</v>
      </c>
      <c r="H2003">
        <v>0.06</v>
      </c>
      <c r="I2003" s="1">
        <v>0.06</v>
      </c>
      <c r="J2003" t="s">
        <v>8362</v>
      </c>
      <c r="K2003">
        <f t="shared" ref="K2003:K2066" si="2731">SUMIF(E1990:E2003,"power.opt",I1990:I2003)</f>
        <v>0.85</v>
      </c>
      <c r="L2003" t="s">
        <v>31</v>
      </c>
      <c r="M2003">
        <f t="shared" si="2728"/>
        <v>25.411764705882355</v>
      </c>
    </row>
    <row r="2004" spans="1:13">
      <c r="A2004" t="s">
        <v>2179</v>
      </c>
      <c r="B2004" t="s">
        <v>2180</v>
      </c>
      <c r="C2004" t="s">
        <v>15</v>
      </c>
      <c r="D2004" t="s">
        <v>16</v>
      </c>
      <c r="E2004" t="str">
        <f t="shared" si="2709"/>
        <v>power.full</v>
      </c>
      <c r="F2004" t="s">
        <v>17</v>
      </c>
      <c r="G2004">
        <v>374</v>
      </c>
      <c r="H2004">
        <v>0.1</v>
      </c>
      <c r="I2004" s="1">
        <v>37.4</v>
      </c>
      <c r="L2004" t="s">
        <v>8363</v>
      </c>
      <c r="M2004">
        <f t="shared" ref="M2004:M2067" si="2732">K2005/K2014</f>
        <v>24.26829268292683</v>
      </c>
    </row>
    <row r="2005" spans="1:13">
      <c r="A2005" t="s">
        <v>2181</v>
      </c>
      <c r="B2005" t="s">
        <v>2180</v>
      </c>
      <c r="C2005" t="s">
        <v>15</v>
      </c>
      <c r="D2005" t="s">
        <v>19</v>
      </c>
      <c r="E2005" t="str">
        <f t="shared" si="2709"/>
        <v>power.oepc</v>
      </c>
      <c r="F2005" t="s">
        <v>17</v>
      </c>
      <c r="G2005">
        <v>14.5</v>
      </c>
      <c r="H2005">
        <v>0.1</v>
      </c>
      <c r="I2005" s="1">
        <v>1.45</v>
      </c>
      <c r="J2005" t="s">
        <v>8333</v>
      </c>
      <c r="K2005">
        <f t="shared" ref="K2005:K2068" si="2733">SUMIF(E2004:E2017,"tso.cav11",I2004:I2017)</f>
        <v>39.799999999999997</v>
      </c>
      <c r="L2005" t="s">
        <v>8364</v>
      </c>
      <c r="M2005">
        <f t="shared" ref="M2005:M2068" si="2734">K2006/K2010+K2007/K2011+K2008/K2012+K2009/K2013</f>
        <v>32.746629833100805</v>
      </c>
    </row>
    <row r="2006" spans="1:13">
      <c r="A2006" t="s">
        <v>2182</v>
      </c>
      <c r="B2006" t="s">
        <v>2180</v>
      </c>
      <c r="C2006" t="s">
        <v>15</v>
      </c>
      <c r="D2006" t="s">
        <v>21</v>
      </c>
      <c r="E2006" t="str">
        <f t="shared" si="2709"/>
        <v>power.opt</v>
      </c>
      <c r="F2006" t="s">
        <v>17</v>
      </c>
      <c r="G2006">
        <v>13.6</v>
      </c>
      <c r="H2006">
        <v>0.1</v>
      </c>
      <c r="I2006" s="1">
        <v>1.36</v>
      </c>
      <c r="J2006" t="s">
        <v>8335</v>
      </c>
      <c r="K2006">
        <f t="shared" ref="K2006:K2069" si="2735">SUMIF(E2004:E2017,"tso.full",I2004:I2017)</f>
        <v>1.6</v>
      </c>
      <c r="L2006" t="s">
        <v>8365</v>
      </c>
      <c r="M2006">
        <f t="shared" ref="M2006:M2069" si="2736">K2006/K2014+K2007/K2015+K2008/K2016+K2009/K2017</f>
        <v>32.105702348690151</v>
      </c>
    </row>
    <row r="2007" spans="1:13">
      <c r="A2007" t="s">
        <v>2183</v>
      </c>
      <c r="B2007" t="s">
        <v>2180</v>
      </c>
      <c r="C2007" t="s">
        <v>23</v>
      </c>
      <c r="D2007" t="s">
        <v>16</v>
      </c>
      <c r="E2007" t="str">
        <f t="shared" si="2709"/>
        <v>pso.full</v>
      </c>
      <c r="F2007" t="s">
        <v>17</v>
      </c>
      <c r="G2007">
        <v>16.600000000000001</v>
      </c>
      <c r="H2007">
        <v>0.1</v>
      </c>
      <c r="I2007" s="1">
        <v>1.66</v>
      </c>
      <c r="J2007" t="s">
        <v>8336</v>
      </c>
      <c r="K2007">
        <f t="shared" ref="K2007:K2070" si="2737">SUMIF(E2004:E2017,"pso.full",I2004:I2017)</f>
        <v>1.66</v>
      </c>
      <c r="L2007" t="s">
        <v>8369</v>
      </c>
      <c r="M2007">
        <f t="shared" ref="M2007:M2070" si="2738">K2010/K2014+K2011/K2015+K2012/K2016+K2013/K2017</f>
        <v>3.5916300237348775</v>
      </c>
    </row>
    <row r="2008" spans="1:13">
      <c r="A2008" t="s">
        <v>2184</v>
      </c>
      <c r="B2008" t="s">
        <v>2180</v>
      </c>
      <c r="C2008" t="s">
        <v>23</v>
      </c>
      <c r="D2008" t="s">
        <v>19</v>
      </c>
      <c r="E2008" t="str">
        <f t="shared" si="2709"/>
        <v>pso.oepc</v>
      </c>
      <c r="F2008" t="s">
        <v>17</v>
      </c>
      <c r="G2008">
        <v>16.5</v>
      </c>
      <c r="H2008">
        <v>0.1</v>
      </c>
      <c r="I2008" s="1">
        <v>1.65</v>
      </c>
      <c r="J2008" t="s">
        <v>8353</v>
      </c>
      <c r="K2008">
        <f t="shared" ref="K2008:K2071" si="2739">SUMIF(E2004:E2017,"rmo.full",I2004:I2017)</f>
        <v>4.2</v>
      </c>
    </row>
    <row r="2009" spans="1:13">
      <c r="A2009" t="s">
        <v>2185</v>
      </c>
      <c r="B2009" t="s">
        <v>2180</v>
      </c>
      <c r="C2009" t="s">
        <v>23</v>
      </c>
      <c r="D2009" t="s">
        <v>21</v>
      </c>
      <c r="E2009" t="str">
        <f t="shared" si="2709"/>
        <v>pso.opt</v>
      </c>
      <c r="F2009" t="s">
        <v>17</v>
      </c>
      <c r="G2009">
        <v>16</v>
      </c>
      <c r="H2009">
        <v>0.1</v>
      </c>
      <c r="I2009" s="1">
        <v>1.6</v>
      </c>
      <c r="J2009" t="s">
        <v>8354</v>
      </c>
      <c r="K2009">
        <f t="shared" ref="K2009:K2072" si="2740">SUMIF(E2004:E2017,"power.full",I2004:I2017)</f>
        <v>37.4</v>
      </c>
      <c r="L2009" t="s">
        <v>26</v>
      </c>
      <c r="M2009">
        <f t="shared" ref="M2009:M2072" si="2741">K2006/K2010</f>
        <v>1.0062893081761006</v>
      </c>
    </row>
    <row r="2010" spans="1:13">
      <c r="A2010" t="s">
        <v>2186</v>
      </c>
      <c r="B2010" t="s">
        <v>2180</v>
      </c>
      <c r="C2010" t="s">
        <v>51</v>
      </c>
      <c r="D2010" t="s">
        <v>16</v>
      </c>
      <c r="E2010" t="str">
        <f t="shared" si="2709"/>
        <v>rmo.full</v>
      </c>
      <c r="F2010" t="s">
        <v>17</v>
      </c>
      <c r="G2010">
        <v>42</v>
      </c>
      <c r="H2010">
        <v>0.1</v>
      </c>
      <c r="I2010" s="1">
        <v>4.2</v>
      </c>
      <c r="J2010" t="s">
        <v>8355</v>
      </c>
      <c r="K2010">
        <f t="shared" ref="K2010:K2073" si="2742">SUMIF(E2004:E2017,"tso.oepc",I2004:I2017)</f>
        <v>1.59</v>
      </c>
      <c r="L2010" t="s">
        <v>27</v>
      </c>
      <c r="M2010">
        <f t="shared" si="2741"/>
        <v>1.0060606060606061</v>
      </c>
    </row>
    <row r="2011" spans="1:13">
      <c r="A2011" t="s">
        <v>2187</v>
      </c>
      <c r="B2011" t="s">
        <v>2180</v>
      </c>
      <c r="C2011" t="s">
        <v>51</v>
      </c>
      <c r="D2011" t="s">
        <v>19</v>
      </c>
      <c r="E2011" t="str">
        <f t="shared" si="2709"/>
        <v>rmo.oepc</v>
      </c>
      <c r="F2011" t="s">
        <v>17</v>
      </c>
      <c r="G2011">
        <v>8.5</v>
      </c>
      <c r="H2011">
        <v>0.1</v>
      </c>
      <c r="I2011" s="1">
        <v>0.85</v>
      </c>
      <c r="J2011" t="s">
        <v>8356</v>
      </c>
      <c r="K2011">
        <f t="shared" ref="K2011:K2074" si="2743">SUMIF(E2004:E2017,"pso.oepc",I2004:I2017)</f>
        <v>1.65</v>
      </c>
      <c r="L2011" t="s">
        <v>28</v>
      </c>
      <c r="M2011">
        <f t="shared" si="2741"/>
        <v>4.9411764705882355</v>
      </c>
    </row>
    <row r="2012" spans="1:13">
      <c r="A2012" t="s">
        <v>2208</v>
      </c>
      <c r="B2012" t="s">
        <v>2180</v>
      </c>
      <c r="C2012" t="s">
        <v>51</v>
      </c>
      <c r="D2012" t="s">
        <v>21</v>
      </c>
      <c r="E2012" t="str">
        <f t="shared" si="2709"/>
        <v>rmo.opt</v>
      </c>
      <c r="F2012" t="s">
        <v>17</v>
      </c>
      <c r="G2012">
        <v>16.2</v>
      </c>
      <c r="H2012">
        <v>0.1</v>
      </c>
      <c r="I2012" s="1">
        <v>1.62</v>
      </c>
      <c r="J2012" t="s">
        <v>8357</v>
      </c>
      <c r="K2012">
        <f t="shared" ref="K2012:K2075" si="2744">SUMIF(E2004:E2017,"rmo.oepc",I2004:I2017)</f>
        <v>0.85</v>
      </c>
      <c r="L2012" t="s">
        <v>29</v>
      </c>
      <c r="M2012">
        <f t="shared" si="2741"/>
        <v>25.793103448275861</v>
      </c>
    </row>
    <row r="2013" spans="1:13">
      <c r="A2013" t="s">
        <v>2209</v>
      </c>
      <c r="B2013" t="s">
        <v>2180</v>
      </c>
      <c r="C2013" t="s">
        <v>55</v>
      </c>
      <c r="D2013" t="s">
        <v>56</v>
      </c>
      <c r="E2013" t="str">
        <f t="shared" si="2709"/>
        <v>sc.none</v>
      </c>
      <c r="F2013" t="s">
        <v>24</v>
      </c>
      <c r="I2013" s="1">
        <v>0.1</v>
      </c>
      <c r="J2013" t="s">
        <v>8358</v>
      </c>
      <c r="K2013">
        <f t="shared" ref="K2013:K2076" si="2745">SUMIF(E2004:E2017,"power.oepc",I2004:I2017)</f>
        <v>1.45</v>
      </c>
    </row>
    <row r="2014" spans="1:13">
      <c r="A2014" t="s">
        <v>2210</v>
      </c>
      <c r="B2014" t="s">
        <v>2180</v>
      </c>
      <c r="C2014" t="s">
        <v>58</v>
      </c>
      <c r="D2014" t="s">
        <v>59</v>
      </c>
      <c r="E2014" t="str">
        <f t="shared" si="2709"/>
        <v>tso.cav11</v>
      </c>
      <c r="F2014" t="s">
        <v>17</v>
      </c>
      <c r="G2014">
        <v>398</v>
      </c>
      <c r="H2014">
        <v>0.1</v>
      </c>
      <c r="I2014" s="1">
        <v>39.799999999999997</v>
      </c>
      <c r="J2014" t="s">
        <v>8359</v>
      </c>
      <c r="K2014">
        <f t="shared" ref="K2014:K2077" si="2746">SUMIF(E2004:E2017,"tso.opt",I2004:I2017)</f>
        <v>1.64</v>
      </c>
      <c r="L2014" t="s">
        <v>30</v>
      </c>
      <c r="M2014">
        <f t="shared" ref="M2014:M2077" si="2747">K2006/K2014</f>
        <v>0.97560975609756106</v>
      </c>
    </row>
    <row r="2015" spans="1:13">
      <c r="A2015" t="s">
        <v>2211</v>
      </c>
      <c r="B2015" t="s">
        <v>2180</v>
      </c>
      <c r="C2015" t="s">
        <v>58</v>
      </c>
      <c r="D2015" t="s">
        <v>16</v>
      </c>
      <c r="E2015" t="str">
        <f t="shared" si="2709"/>
        <v>tso.full</v>
      </c>
      <c r="F2015" t="s">
        <v>17</v>
      </c>
      <c r="G2015">
        <v>16</v>
      </c>
      <c r="H2015">
        <v>0.1</v>
      </c>
      <c r="I2015" s="1">
        <v>1.6</v>
      </c>
      <c r="J2015" t="s">
        <v>8360</v>
      </c>
      <c r="K2015">
        <f t="shared" ref="K2015:K2078" si="2748">SUMIF(E2004:E2017,"pso.opt",I2004:I2017)</f>
        <v>1.6</v>
      </c>
      <c r="L2015" t="s">
        <v>33</v>
      </c>
      <c r="M2015">
        <f t="shared" si="2747"/>
        <v>1.0374999999999999</v>
      </c>
    </row>
    <row r="2016" spans="1:13">
      <c r="A2016" t="s">
        <v>2212</v>
      </c>
      <c r="B2016" t="s">
        <v>2180</v>
      </c>
      <c r="C2016" t="s">
        <v>58</v>
      </c>
      <c r="D2016" t="s">
        <v>19</v>
      </c>
      <c r="E2016" t="str">
        <f t="shared" si="2709"/>
        <v>tso.oepc</v>
      </c>
      <c r="F2016" t="s">
        <v>17</v>
      </c>
      <c r="G2016">
        <v>15.9</v>
      </c>
      <c r="H2016">
        <v>0.1</v>
      </c>
      <c r="I2016" s="1">
        <v>1.59</v>
      </c>
      <c r="J2016" t="s">
        <v>8361</v>
      </c>
      <c r="K2016">
        <f t="shared" ref="K2016:K2079" si="2749">SUMIF(E2004:E2017,"rmo.opt",I2004:I2017)</f>
        <v>1.62</v>
      </c>
      <c r="L2016" t="s">
        <v>32</v>
      </c>
      <c r="M2016">
        <f t="shared" si="2747"/>
        <v>2.5925925925925926</v>
      </c>
    </row>
    <row r="2017" spans="1:13">
      <c r="A2017" t="s">
        <v>2175</v>
      </c>
      <c r="B2017" t="s">
        <v>2180</v>
      </c>
      <c r="C2017" t="s">
        <v>58</v>
      </c>
      <c r="D2017" t="s">
        <v>21</v>
      </c>
      <c r="E2017" t="str">
        <f t="shared" si="2709"/>
        <v>tso.opt</v>
      </c>
      <c r="F2017" t="s">
        <v>17</v>
      </c>
      <c r="G2017">
        <v>16.399999999999999</v>
      </c>
      <c r="H2017">
        <v>0.1</v>
      </c>
      <c r="I2017" s="1">
        <v>1.64</v>
      </c>
      <c r="J2017" t="s">
        <v>8362</v>
      </c>
      <c r="K2017">
        <f t="shared" ref="K2017:K2080" si="2750">SUMIF(E2004:E2017,"power.opt",I2004:I2017)</f>
        <v>1.36</v>
      </c>
      <c r="L2017" t="s">
        <v>31</v>
      </c>
      <c r="M2017">
        <f t="shared" si="2747"/>
        <v>27.499999999999996</v>
      </c>
    </row>
    <row r="2018" spans="1:13">
      <c r="A2018" t="s">
        <v>2176</v>
      </c>
      <c r="B2018" t="s">
        <v>2177</v>
      </c>
      <c r="C2018" t="s">
        <v>15</v>
      </c>
      <c r="D2018" t="s">
        <v>16</v>
      </c>
      <c r="E2018" t="str">
        <f t="shared" si="2709"/>
        <v>power.full</v>
      </c>
      <c r="F2018" t="s">
        <v>17</v>
      </c>
      <c r="G2018">
        <v>107.833333333333</v>
      </c>
      <c r="H2018">
        <v>0.06</v>
      </c>
      <c r="I2018" s="1">
        <v>6.47</v>
      </c>
      <c r="L2018" t="s">
        <v>8363</v>
      </c>
      <c r="M2018">
        <f t="shared" ref="M2018:M2081" si="2751">K2019/K2028</f>
        <v>11.447368421052634</v>
      </c>
    </row>
    <row r="2019" spans="1:13">
      <c r="A2019" t="s">
        <v>2178</v>
      </c>
      <c r="B2019" t="s">
        <v>2177</v>
      </c>
      <c r="C2019" t="s">
        <v>15</v>
      </c>
      <c r="D2019" t="s">
        <v>19</v>
      </c>
      <c r="E2019" t="str">
        <f t="shared" si="2709"/>
        <v>power.oepc</v>
      </c>
      <c r="F2019" t="s">
        <v>17</v>
      </c>
      <c r="G2019">
        <v>21.1666666666667</v>
      </c>
      <c r="H2019">
        <v>0.06</v>
      </c>
      <c r="I2019" s="1">
        <v>1.27</v>
      </c>
      <c r="J2019" t="s">
        <v>8333</v>
      </c>
      <c r="K2019">
        <f t="shared" ref="K2019:K2082" si="2752">SUMIF(E2018:E2031,"tso.cav11",I2018:I2031)</f>
        <v>13.05</v>
      </c>
      <c r="L2019" t="s">
        <v>8364</v>
      </c>
      <c r="M2019">
        <f t="shared" ref="M2019:M2082" si="2753">K2020/K2024+K2021/K2025+K2022/K2026+K2023/K2027</f>
        <v>9.9970522915404807</v>
      </c>
    </row>
    <row r="2020" spans="1:13">
      <c r="A2020" t="s">
        <v>2200</v>
      </c>
      <c r="B2020" t="s">
        <v>2177</v>
      </c>
      <c r="C2020" t="s">
        <v>15</v>
      </c>
      <c r="D2020" t="s">
        <v>21</v>
      </c>
      <c r="E2020" t="str">
        <f t="shared" si="2709"/>
        <v>power.opt</v>
      </c>
      <c r="F2020" t="s">
        <v>17</v>
      </c>
      <c r="G2020">
        <v>25</v>
      </c>
      <c r="H2020">
        <v>0.06</v>
      </c>
      <c r="I2020" s="1">
        <v>1.5</v>
      </c>
      <c r="J2020" t="s">
        <v>8335</v>
      </c>
      <c r="K2020">
        <f t="shared" ref="K2020:K2083" si="2754">SUMIF(E2018:E2031,"tso.full",I2018:I2031)</f>
        <v>1.1599999999999999</v>
      </c>
      <c r="L2020" t="s">
        <v>8365</v>
      </c>
      <c r="M2020">
        <f t="shared" ref="M2020:M2083" si="2755">K2020/K2028+K2021/K2029+K2022/K2030+K2023/K2031</f>
        <v>8.6408405741237448</v>
      </c>
    </row>
    <row r="2021" spans="1:13">
      <c r="A2021" t="s">
        <v>2201</v>
      </c>
      <c r="B2021" t="s">
        <v>2177</v>
      </c>
      <c r="C2021" t="s">
        <v>23</v>
      </c>
      <c r="D2021" t="s">
        <v>16</v>
      </c>
      <c r="E2021" t="str">
        <f t="shared" si="2709"/>
        <v>pso.full</v>
      </c>
      <c r="F2021" t="s">
        <v>17</v>
      </c>
      <c r="G2021">
        <v>19.1666666666667</v>
      </c>
      <c r="H2021">
        <v>0.06</v>
      </c>
      <c r="I2021" s="1">
        <v>1.1499999999999999</v>
      </c>
      <c r="J2021" t="s">
        <v>8336</v>
      </c>
      <c r="K2021">
        <f t="shared" ref="K2021:K2084" si="2756">SUMIF(E2018:E2031,"pso.full",I2018:I2031)</f>
        <v>1.1499999999999999</v>
      </c>
      <c r="L2021" t="s">
        <v>8369</v>
      </c>
      <c r="M2021">
        <f t="shared" ref="M2021:M2084" si="2757">K2024/K2028+K2025/K2029+K2026/K2030+K2027/K2031</f>
        <v>3.6608219434763294</v>
      </c>
    </row>
    <row r="2022" spans="1:13">
      <c r="A2022" t="s">
        <v>2202</v>
      </c>
      <c r="B2022" t="s">
        <v>2177</v>
      </c>
      <c r="C2022" t="s">
        <v>23</v>
      </c>
      <c r="D2022" t="s">
        <v>19</v>
      </c>
      <c r="E2022" t="str">
        <f t="shared" si="2709"/>
        <v>pso.oepc</v>
      </c>
      <c r="F2022" t="s">
        <v>17</v>
      </c>
      <c r="G2022">
        <v>19.1666666666667</v>
      </c>
      <c r="H2022">
        <v>0.06</v>
      </c>
      <c r="I2022" s="1">
        <v>1.1499999999999999</v>
      </c>
      <c r="J2022" t="s">
        <v>8353</v>
      </c>
      <c r="K2022">
        <f t="shared" ref="K2022:K2085" si="2758">SUMIF(E2018:E2031,"rmo.full",I2018:I2031)</f>
        <v>2.62</v>
      </c>
    </row>
    <row r="2023" spans="1:13">
      <c r="A2023" t="s">
        <v>2203</v>
      </c>
      <c r="B2023" t="s">
        <v>2177</v>
      </c>
      <c r="C2023" t="s">
        <v>23</v>
      </c>
      <c r="D2023" t="s">
        <v>21</v>
      </c>
      <c r="E2023" t="str">
        <f t="shared" si="2709"/>
        <v>pso.opt</v>
      </c>
      <c r="F2023" t="s">
        <v>17</v>
      </c>
      <c r="G2023">
        <v>19.3333333333333</v>
      </c>
      <c r="H2023">
        <v>0.06</v>
      </c>
      <c r="I2023" s="1">
        <v>1.1599999999999999</v>
      </c>
      <c r="J2023" t="s">
        <v>8354</v>
      </c>
      <c r="K2023">
        <f t="shared" ref="K2023:K2086" si="2759">SUMIF(E2018:E2031,"power.full",I2018:I2031)</f>
        <v>6.47</v>
      </c>
      <c r="L2023" t="s">
        <v>26</v>
      </c>
      <c r="M2023">
        <f t="shared" ref="M2023:M2086" si="2760">K2020/K2024</f>
        <v>0.99145299145299148</v>
      </c>
    </row>
    <row r="2024" spans="1:13">
      <c r="A2024" t="s">
        <v>2204</v>
      </c>
      <c r="B2024" t="s">
        <v>2177</v>
      </c>
      <c r="C2024" t="s">
        <v>51</v>
      </c>
      <c r="D2024" t="s">
        <v>16</v>
      </c>
      <c r="E2024" t="str">
        <f t="shared" si="2709"/>
        <v>rmo.full</v>
      </c>
      <c r="F2024" t="s">
        <v>17</v>
      </c>
      <c r="G2024">
        <v>43.6666666666667</v>
      </c>
      <c r="H2024">
        <v>0.06</v>
      </c>
      <c r="I2024" s="1">
        <v>2.62</v>
      </c>
      <c r="J2024" t="s">
        <v>8355</v>
      </c>
      <c r="K2024">
        <f t="shared" ref="K2024:K2087" si="2761">SUMIF(E2018:E2031,"tso.oepc",I2018:I2031)</f>
        <v>1.17</v>
      </c>
      <c r="L2024" t="s">
        <v>27</v>
      </c>
      <c r="M2024">
        <f t="shared" si="2760"/>
        <v>1</v>
      </c>
    </row>
    <row r="2025" spans="1:13">
      <c r="A2025" t="s">
        <v>2205</v>
      </c>
      <c r="B2025" t="s">
        <v>2177</v>
      </c>
      <c r="C2025" t="s">
        <v>51</v>
      </c>
      <c r="D2025" t="s">
        <v>19</v>
      </c>
      <c r="E2025" t="str">
        <f t="shared" si="2709"/>
        <v>rmo.oepc</v>
      </c>
      <c r="F2025" t="s">
        <v>17</v>
      </c>
      <c r="G2025">
        <v>15</v>
      </c>
      <c r="H2025">
        <v>0.06</v>
      </c>
      <c r="I2025" s="1">
        <v>0.9</v>
      </c>
      <c r="J2025" t="s">
        <v>8356</v>
      </c>
      <c r="K2025">
        <f t="shared" ref="K2025:K2088" si="2762">SUMIF(E2018:E2031,"pso.oepc",I2018:I2031)</f>
        <v>1.1499999999999999</v>
      </c>
      <c r="L2025" t="s">
        <v>28</v>
      </c>
      <c r="M2025">
        <f t="shared" si="2760"/>
        <v>2.911111111111111</v>
      </c>
    </row>
    <row r="2026" spans="1:13">
      <c r="A2026" t="s">
        <v>2206</v>
      </c>
      <c r="B2026" t="s">
        <v>2177</v>
      </c>
      <c r="C2026" t="s">
        <v>51</v>
      </c>
      <c r="D2026" t="s">
        <v>21</v>
      </c>
      <c r="E2026" t="str">
        <f t="shared" si="2709"/>
        <v>rmo.opt</v>
      </c>
      <c r="F2026" t="s">
        <v>17</v>
      </c>
      <c r="G2026">
        <v>18.8333333333333</v>
      </c>
      <c r="H2026">
        <v>0.06</v>
      </c>
      <c r="I2026" s="1">
        <v>1.1299999999999999</v>
      </c>
      <c r="J2026" t="s">
        <v>8357</v>
      </c>
      <c r="K2026">
        <f t="shared" ref="K2026:K2089" si="2763">SUMIF(E2018:E2031,"rmo.oepc",I2018:I2031)</f>
        <v>0.9</v>
      </c>
      <c r="L2026" t="s">
        <v>29</v>
      </c>
      <c r="M2026">
        <f t="shared" si="2760"/>
        <v>5.0944881889763778</v>
      </c>
    </row>
    <row r="2027" spans="1:13">
      <c r="A2027" t="s">
        <v>2207</v>
      </c>
      <c r="B2027" t="s">
        <v>2177</v>
      </c>
      <c r="C2027" t="s">
        <v>55</v>
      </c>
      <c r="D2027" t="s">
        <v>56</v>
      </c>
      <c r="E2027" t="str">
        <f t="shared" si="2709"/>
        <v>sc.none</v>
      </c>
      <c r="F2027" t="s">
        <v>24</v>
      </c>
      <c r="I2027" s="1">
        <v>0.06</v>
      </c>
      <c r="J2027" t="s">
        <v>8358</v>
      </c>
      <c r="K2027">
        <f t="shared" ref="K2027:K2090" si="2764">SUMIF(E2018:E2031,"power.oepc",I2018:I2031)</f>
        <v>1.27</v>
      </c>
    </row>
    <row r="2028" spans="1:13">
      <c r="A2028" t="s">
        <v>2229</v>
      </c>
      <c r="B2028" t="s">
        <v>2177</v>
      </c>
      <c r="C2028" t="s">
        <v>58</v>
      </c>
      <c r="D2028" t="s">
        <v>59</v>
      </c>
      <c r="E2028" t="str">
        <f t="shared" si="2709"/>
        <v>tso.cav11</v>
      </c>
      <c r="F2028" t="s">
        <v>17</v>
      </c>
      <c r="G2028">
        <v>217.5</v>
      </c>
      <c r="H2028">
        <v>0.06</v>
      </c>
      <c r="I2028" s="1">
        <v>13.05</v>
      </c>
      <c r="J2028" t="s">
        <v>8359</v>
      </c>
      <c r="K2028">
        <f t="shared" ref="K2028:K2091" si="2765">SUMIF(E2018:E2031,"tso.opt",I2018:I2031)</f>
        <v>1.1399999999999999</v>
      </c>
      <c r="L2028" t="s">
        <v>30</v>
      </c>
      <c r="M2028">
        <f t="shared" ref="M2028:M2091" si="2766">K2020/K2028</f>
        <v>1.0175438596491229</v>
      </c>
    </row>
    <row r="2029" spans="1:13">
      <c r="A2029" t="s">
        <v>2230</v>
      </c>
      <c r="B2029" t="s">
        <v>2177</v>
      </c>
      <c r="C2029" t="s">
        <v>58</v>
      </c>
      <c r="D2029" t="s">
        <v>16</v>
      </c>
      <c r="E2029" t="str">
        <f t="shared" si="2709"/>
        <v>tso.full</v>
      </c>
      <c r="F2029" t="s">
        <v>17</v>
      </c>
      <c r="G2029">
        <v>19.3333333333333</v>
      </c>
      <c r="H2029">
        <v>0.06</v>
      </c>
      <c r="I2029" s="1">
        <v>1.1599999999999999</v>
      </c>
      <c r="J2029" t="s">
        <v>8360</v>
      </c>
      <c r="K2029">
        <f t="shared" ref="K2029:K2092" si="2767">SUMIF(E2018:E2031,"pso.opt",I2018:I2031)</f>
        <v>1.1599999999999999</v>
      </c>
      <c r="L2029" t="s">
        <v>33</v>
      </c>
      <c r="M2029">
        <f t="shared" si="2766"/>
        <v>0.99137931034482762</v>
      </c>
    </row>
    <row r="2030" spans="1:13">
      <c r="A2030" t="s">
        <v>2231</v>
      </c>
      <c r="B2030" t="s">
        <v>2177</v>
      </c>
      <c r="C2030" t="s">
        <v>58</v>
      </c>
      <c r="D2030" t="s">
        <v>19</v>
      </c>
      <c r="E2030" t="str">
        <f t="shared" si="2709"/>
        <v>tso.oepc</v>
      </c>
      <c r="F2030" t="s">
        <v>17</v>
      </c>
      <c r="G2030">
        <v>19.5</v>
      </c>
      <c r="H2030">
        <v>0.06</v>
      </c>
      <c r="I2030" s="1">
        <v>1.17</v>
      </c>
      <c r="J2030" t="s">
        <v>8361</v>
      </c>
      <c r="K2030">
        <f t="shared" ref="K2030:K2093" si="2768">SUMIF(E2018:E2031,"rmo.opt",I2018:I2031)</f>
        <v>1.1299999999999999</v>
      </c>
      <c r="L2030" t="s">
        <v>32</v>
      </c>
      <c r="M2030">
        <f t="shared" si="2766"/>
        <v>2.3185840707964607</v>
      </c>
    </row>
    <row r="2031" spans="1:13">
      <c r="A2031" t="s">
        <v>2194</v>
      </c>
      <c r="B2031" t="s">
        <v>2177</v>
      </c>
      <c r="C2031" t="s">
        <v>58</v>
      </c>
      <c r="D2031" t="s">
        <v>21</v>
      </c>
      <c r="E2031" t="str">
        <f t="shared" si="2709"/>
        <v>tso.opt</v>
      </c>
      <c r="F2031" t="s">
        <v>17</v>
      </c>
      <c r="G2031">
        <v>19</v>
      </c>
      <c r="H2031">
        <v>0.06</v>
      </c>
      <c r="I2031" s="1">
        <v>1.1399999999999999</v>
      </c>
      <c r="J2031" t="s">
        <v>8362</v>
      </c>
      <c r="K2031">
        <f t="shared" ref="K2031:K2094" si="2769">SUMIF(E2018:E2031,"power.opt",I2018:I2031)</f>
        <v>1.5</v>
      </c>
      <c r="L2031" t="s">
        <v>31</v>
      </c>
      <c r="M2031">
        <f t="shared" si="2766"/>
        <v>4.3133333333333335</v>
      </c>
    </row>
    <row r="2032" spans="1:13">
      <c r="A2032" t="s">
        <v>2195</v>
      </c>
      <c r="B2032" t="s">
        <v>2196</v>
      </c>
      <c r="C2032" t="s">
        <v>15</v>
      </c>
      <c r="D2032" t="s">
        <v>16</v>
      </c>
      <c r="E2032" t="str">
        <f t="shared" si="2709"/>
        <v>power.full</v>
      </c>
      <c r="F2032" t="s">
        <v>17</v>
      </c>
      <c r="G2032">
        <v>305.09090909090901</v>
      </c>
      <c r="H2032">
        <v>0.11</v>
      </c>
      <c r="I2032" s="1">
        <v>33.56</v>
      </c>
      <c r="L2032" t="s">
        <v>8363</v>
      </c>
      <c r="M2032">
        <f t="shared" ref="M2032:M2095" si="2770">K2033/K2042</f>
        <v>43.779411764705877</v>
      </c>
    </row>
    <row r="2033" spans="1:13">
      <c r="A2033" t="s">
        <v>2197</v>
      </c>
      <c r="B2033" t="s">
        <v>2196</v>
      </c>
      <c r="C2033" t="s">
        <v>15</v>
      </c>
      <c r="D2033" t="s">
        <v>19</v>
      </c>
      <c r="E2033" t="str">
        <f t="shared" si="2709"/>
        <v>power.oepc</v>
      </c>
      <c r="F2033" t="s">
        <v>17</v>
      </c>
      <c r="G2033">
        <v>11.181818181818199</v>
      </c>
      <c r="H2033">
        <v>0.11</v>
      </c>
      <c r="I2033" s="1">
        <v>1.23</v>
      </c>
      <c r="J2033" t="s">
        <v>8333</v>
      </c>
      <c r="K2033">
        <f t="shared" ref="K2033:K2096" si="2771">SUMIF(E2032:E2045,"tso.cav11",I2032:I2045)</f>
        <v>29.77</v>
      </c>
      <c r="L2033" t="s">
        <v>8364</v>
      </c>
      <c r="M2033">
        <f t="shared" ref="M2033:M2096" si="2772">K2034/K2038+K2035/K2039+K2036/K2040+K2037/K2041</f>
        <v>59.910020937861418</v>
      </c>
    </row>
    <row r="2034" spans="1:13">
      <c r="A2034" t="s">
        <v>2198</v>
      </c>
      <c r="B2034" t="s">
        <v>2196</v>
      </c>
      <c r="C2034" t="s">
        <v>15</v>
      </c>
      <c r="D2034" t="s">
        <v>21</v>
      </c>
      <c r="E2034" t="str">
        <f t="shared" si="2709"/>
        <v>power.opt</v>
      </c>
      <c r="F2034" t="s">
        <v>17</v>
      </c>
      <c r="G2034">
        <v>6.0909090909090899</v>
      </c>
      <c r="H2034">
        <v>0.11</v>
      </c>
      <c r="I2034" s="1">
        <v>0.67</v>
      </c>
      <c r="J2034" t="s">
        <v>8335</v>
      </c>
      <c r="K2034">
        <f t="shared" ref="K2034:K2097" si="2773">SUMIF(E2032:E2045,"tso.full",I2032:I2045)</f>
        <v>7.28</v>
      </c>
      <c r="L2034" t="s">
        <v>8365</v>
      </c>
      <c r="M2034">
        <f t="shared" ref="M2034:M2097" si="2774">K2034/K2042+K2035/K2043+K2036/K2044+K2037/K2045</f>
        <v>110.76788005672992</v>
      </c>
    </row>
    <row r="2035" spans="1:13">
      <c r="A2035" t="s">
        <v>2199</v>
      </c>
      <c r="B2035" t="s">
        <v>2196</v>
      </c>
      <c r="C2035" t="s">
        <v>23</v>
      </c>
      <c r="D2035" t="s">
        <v>16</v>
      </c>
      <c r="E2035" t="str">
        <f t="shared" si="2709"/>
        <v>pso.full</v>
      </c>
      <c r="F2035" t="s">
        <v>17</v>
      </c>
      <c r="G2035">
        <v>66.363636363636402</v>
      </c>
      <c r="H2035">
        <v>0.11</v>
      </c>
      <c r="I2035" s="1">
        <v>7.3</v>
      </c>
      <c r="J2035" t="s">
        <v>8336</v>
      </c>
      <c r="K2035">
        <f t="shared" ref="K2035:K2098" si="2775">SUMIF(E2032:E2045,"pso.full",I2032:I2045)</f>
        <v>7.3</v>
      </c>
      <c r="L2035" t="s">
        <v>8369</v>
      </c>
      <c r="M2035">
        <f t="shared" ref="M2035:M2098" si="2776">K2038/K2042+K2039/K2043+K2040/K2044+K2041/K2045</f>
        <v>7.3723137705139452</v>
      </c>
    </row>
    <row r="2036" spans="1:13">
      <c r="A2036" t="s">
        <v>2221</v>
      </c>
      <c r="B2036" t="s">
        <v>2196</v>
      </c>
      <c r="C2036" t="s">
        <v>23</v>
      </c>
      <c r="D2036" t="s">
        <v>19</v>
      </c>
      <c r="E2036" t="str">
        <f t="shared" si="2709"/>
        <v>pso.oepc</v>
      </c>
      <c r="F2036" t="s">
        <v>17</v>
      </c>
      <c r="G2036">
        <v>11.2727272727273</v>
      </c>
      <c r="H2036">
        <v>0.11</v>
      </c>
      <c r="I2036" s="1">
        <v>1.24</v>
      </c>
      <c r="J2036" t="s">
        <v>8353</v>
      </c>
      <c r="K2036">
        <f t="shared" ref="K2036:K2099" si="2777">SUMIF(E2032:E2045,"rmo.full",I2032:I2045)</f>
        <v>25.4</v>
      </c>
    </row>
    <row r="2037" spans="1:13">
      <c r="A2037" t="s">
        <v>2222</v>
      </c>
      <c r="B2037" t="s">
        <v>2196</v>
      </c>
      <c r="C2037" t="s">
        <v>23</v>
      </c>
      <c r="D2037" t="s">
        <v>21</v>
      </c>
      <c r="E2037" t="str">
        <f t="shared" si="2709"/>
        <v>pso.opt</v>
      </c>
      <c r="F2037" t="s">
        <v>17</v>
      </c>
      <c r="G2037">
        <v>6.0909090909090899</v>
      </c>
      <c r="H2037">
        <v>0.11</v>
      </c>
      <c r="I2037" s="1">
        <v>0.67</v>
      </c>
      <c r="J2037" t="s">
        <v>8354</v>
      </c>
      <c r="K2037">
        <f t="shared" ref="K2037:K2100" si="2778">SUMIF(E2032:E2045,"power.full",I2032:I2045)</f>
        <v>33.56</v>
      </c>
      <c r="L2037" t="s">
        <v>26</v>
      </c>
      <c r="M2037">
        <f t="shared" ref="M2037:M2100" si="2779">K2034/K2038</f>
        <v>5.9186991869918701</v>
      </c>
    </row>
    <row r="2038" spans="1:13">
      <c r="A2038" t="s">
        <v>2223</v>
      </c>
      <c r="B2038" t="s">
        <v>2196</v>
      </c>
      <c r="C2038" t="s">
        <v>51</v>
      </c>
      <c r="D2038" t="s">
        <v>16</v>
      </c>
      <c r="E2038" t="str">
        <f t="shared" si="2709"/>
        <v>rmo.full</v>
      </c>
      <c r="F2038" t="s">
        <v>17</v>
      </c>
      <c r="G2038">
        <v>230.90909090909099</v>
      </c>
      <c r="H2038">
        <v>0.11</v>
      </c>
      <c r="I2038" s="1">
        <v>25.4</v>
      </c>
      <c r="J2038" t="s">
        <v>8355</v>
      </c>
      <c r="K2038">
        <f t="shared" ref="K2038:K2101" si="2780">SUMIF(E2032:E2045,"tso.oepc",I2032:I2045)</f>
        <v>1.23</v>
      </c>
      <c r="L2038" t="s">
        <v>27</v>
      </c>
      <c r="M2038">
        <f t="shared" si="2779"/>
        <v>5.887096774193548</v>
      </c>
    </row>
    <row r="2039" spans="1:13">
      <c r="A2039" t="s">
        <v>2224</v>
      </c>
      <c r="B2039" t="s">
        <v>2196</v>
      </c>
      <c r="C2039" t="s">
        <v>51</v>
      </c>
      <c r="D2039" t="s">
        <v>19</v>
      </c>
      <c r="E2039" t="str">
        <f t="shared" si="2709"/>
        <v>rmo.oepc</v>
      </c>
      <c r="F2039" t="s">
        <v>17</v>
      </c>
      <c r="G2039">
        <v>11.090909090909101</v>
      </c>
      <c r="H2039">
        <v>0.11</v>
      </c>
      <c r="I2039" s="1">
        <v>1.22</v>
      </c>
      <c r="J2039" t="s">
        <v>8356</v>
      </c>
      <c r="K2039">
        <f t="shared" ref="K2039:K2102" si="2781">SUMIF(E2032:E2045,"pso.oepc",I2032:I2045)</f>
        <v>1.24</v>
      </c>
      <c r="L2039" t="s">
        <v>28</v>
      </c>
      <c r="M2039">
        <f t="shared" si="2779"/>
        <v>20.819672131147541</v>
      </c>
    </row>
    <row r="2040" spans="1:13">
      <c r="A2040" t="s">
        <v>2225</v>
      </c>
      <c r="B2040" t="s">
        <v>2196</v>
      </c>
      <c r="C2040" t="s">
        <v>51</v>
      </c>
      <c r="D2040" t="s">
        <v>21</v>
      </c>
      <c r="E2040" t="str">
        <f t="shared" si="2709"/>
        <v>rmo.opt</v>
      </c>
      <c r="F2040" t="s">
        <v>17</v>
      </c>
      <c r="G2040">
        <v>5.9090909090909101</v>
      </c>
      <c r="H2040">
        <v>0.11</v>
      </c>
      <c r="I2040" s="1">
        <v>0.65</v>
      </c>
      <c r="J2040" t="s">
        <v>8357</v>
      </c>
      <c r="K2040">
        <f t="shared" ref="K2040:K2103" si="2782">SUMIF(E2032:E2045,"rmo.oepc",I2032:I2045)</f>
        <v>1.22</v>
      </c>
      <c r="L2040" t="s">
        <v>29</v>
      </c>
      <c r="M2040">
        <f t="shared" si="2779"/>
        <v>27.284552845528456</v>
      </c>
    </row>
    <row r="2041" spans="1:13">
      <c r="A2041" t="s">
        <v>2226</v>
      </c>
      <c r="B2041" t="s">
        <v>2196</v>
      </c>
      <c r="C2041" t="s">
        <v>55</v>
      </c>
      <c r="D2041" t="s">
        <v>56</v>
      </c>
      <c r="E2041" t="str">
        <f t="shared" si="2709"/>
        <v>sc.none</v>
      </c>
      <c r="F2041" t="s">
        <v>24</v>
      </c>
      <c r="I2041" s="1">
        <v>0.11</v>
      </c>
      <c r="J2041" t="s">
        <v>8358</v>
      </c>
      <c r="K2041">
        <f t="shared" ref="K2041:K2104" si="2783">SUMIF(E2032:E2045,"power.oepc",I2032:I2045)</f>
        <v>1.23</v>
      </c>
    </row>
    <row r="2042" spans="1:13">
      <c r="A2042" t="s">
        <v>2227</v>
      </c>
      <c r="B2042" t="s">
        <v>2196</v>
      </c>
      <c r="C2042" t="s">
        <v>58</v>
      </c>
      <c r="D2042" t="s">
        <v>59</v>
      </c>
      <c r="E2042" t="str">
        <f t="shared" si="2709"/>
        <v>tso.cav11</v>
      </c>
      <c r="F2042" t="s">
        <v>17</v>
      </c>
      <c r="G2042">
        <v>270.63636363636402</v>
      </c>
      <c r="H2042">
        <v>0.11</v>
      </c>
      <c r="I2042" s="1">
        <v>29.77</v>
      </c>
      <c r="J2042" t="s">
        <v>8359</v>
      </c>
      <c r="K2042">
        <f t="shared" ref="K2042:K2105" si="2784">SUMIF(E2032:E2045,"tso.opt",I2032:I2045)</f>
        <v>0.68</v>
      </c>
      <c r="L2042" t="s">
        <v>30</v>
      </c>
      <c r="M2042">
        <f t="shared" ref="M2042:M2105" si="2785">K2034/K2042</f>
        <v>10.705882352941176</v>
      </c>
    </row>
    <row r="2043" spans="1:13">
      <c r="A2043" t="s">
        <v>2228</v>
      </c>
      <c r="B2043" t="s">
        <v>2196</v>
      </c>
      <c r="C2043" t="s">
        <v>58</v>
      </c>
      <c r="D2043" t="s">
        <v>16</v>
      </c>
      <c r="E2043" t="str">
        <f t="shared" si="2709"/>
        <v>tso.full</v>
      </c>
      <c r="F2043" t="s">
        <v>17</v>
      </c>
      <c r="G2043">
        <v>66.181818181818201</v>
      </c>
      <c r="H2043">
        <v>0.11</v>
      </c>
      <c r="I2043" s="1">
        <v>7.28</v>
      </c>
      <c r="J2043" t="s">
        <v>8360</v>
      </c>
      <c r="K2043">
        <f t="shared" ref="K2043:K2106" si="2786">SUMIF(E2032:E2045,"pso.opt",I2032:I2045)</f>
        <v>0.67</v>
      </c>
      <c r="L2043" t="s">
        <v>33</v>
      </c>
      <c r="M2043">
        <f t="shared" si="2785"/>
        <v>10.895522388059701</v>
      </c>
    </row>
    <row r="2044" spans="1:13">
      <c r="A2044" t="s">
        <v>2250</v>
      </c>
      <c r="B2044" t="s">
        <v>2196</v>
      </c>
      <c r="C2044" t="s">
        <v>58</v>
      </c>
      <c r="D2044" t="s">
        <v>19</v>
      </c>
      <c r="E2044" t="str">
        <f t="shared" si="2709"/>
        <v>tso.oepc</v>
      </c>
      <c r="F2044" t="s">
        <v>17</v>
      </c>
      <c r="G2044">
        <v>11.181818181818199</v>
      </c>
      <c r="H2044">
        <v>0.11</v>
      </c>
      <c r="I2044" s="1">
        <v>1.23</v>
      </c>
      <c r="J2044" t="s">
        <v>8361</v>
      </c>
      <c r="K2044">
        <f t="shared" ref="K2044:K2107" si="2787">SUMIF(E2032:E2045,"rmo.opt",I2032:I2045)</f>
        <v>0.65</v>
      </c>
      <c r="L2044" t="s">
        <v>32</v>
      </c>
      <c r="M2044">
        <f t="shared" si="2785"/>
        <v>39.076923076923073</v>
      </c>
    </row>
    <row r="2045" spans="1:13">
      <c r="A2045" t="s">
        <v>2213</v>
      </c>
      <c r="B2045" t="s">
        <v>2196</v>
      </c>
      <c r="C2045" t="s">
        <v>58</v>
      </c>
      <c r="D2045" t="s">
        <v>21</v>
      </c>
      <c r="E2045" t="str">
        <f t="shared" si="2709"/>
        <v>tso.opt</v>
      </c>
      <c r="F2045" t="s">
        <v>17</v>
      </c>
      <c r="G2045">
        <v>6.1818181818181799</v>
      </c>
      <c r="H2045">
        <v>0.11</v>
      </c>
      <c r="I2045" s="1">
        <v>0.68</v>
      </c>
      <c r="J2045" t="s">
        <v>8362</v>
      </c>
      <c r="K2045">
        <f t="shared" ref="K2045:K2108" si="2788">SUMIF(E2032:E2045,"power.opt",I2032:I2045)</f>
        <v>0.67</v>
      </c>
      <c r="L2045" t="s">
        <v>31</v>
      </c>
      <c r="M2045">
        <f t="shared" si="2785"/>
        <v>50.089552238805972</v>
      </c>
    </row>
    <row r="2046" spans="1:13">
      <c r="A2046" t="s">
        <v>2214</v>
      </c>
      <c r="B2046" t="s">
        <v>2215</v>
      </c>
      <c r="C2046" t="s">
        <v>15</v>
      </c>
      <c r="D2046" t="s">
        <v>16</v>
      </c>
      <c r="E2046" t="str">
        <f t="shared" si="2709"/>
        <v>power.full</v>
      </c>
      <c r="F2046" t="s">
        <v>17</v>
      </c>
      <c r="G2046">
        <v>380.5</v>
      </c>
      <c r="H2046">
        <v>0.06</v>
      </c>
      <c r="I2046" s="1">
        <v>22.83</v>
      </c>
      <c r="L2046" t="s">
        <v>8363</v>
      </c>
      <c r="M2046">
        <f t="shared" ref="M2046:M2109" si="2789">K2047/K2056</f>
        <v>11.4</v>
      </c>
    </row>
    <row r="2047" spans="1:13">
      <c r="A2047" t="s">
        <v>2216</v>
      </c>
      <c r="B2047" t="s">
        <v>2215</v>
      </c>
      <c r="C2047" t="s">
        <v>15</v>
      </c>
      <c r="D2047" t="s">
        <v>19</v>
      </c>
      <c r="E2047" t="str">
        <f t="shared" si="2709"/>
        <v>power.oepc</v>
      </c>
      <c r="F2047" t="s">
        <v>17</v>
      </c>
      <c r="G2047">
        <v>16.6666666666667</v>
      </c>
      <c r="H2047">
        <v>0.06</v>
      </c>
      <c r="I2047" s="1">
        <v>1</v>
      </c>
      <c r="J2047" t="s">
        <v>8333</v>
      </c>
      <c r="K2047">
        <f t="shared" ref="K2047:K2110" si="2790">SUMIF(E2046:E2059,"tso.cav11",I2046:I2059)</f>
        <v>11.4</v>
      </c>
      <c r="L2047" t="s">
        <v>8364</v>
      </c>
      <c r="M2047">
        <f t="shared" ref="M2047:M2110" si="2791">K2048/K2052+K2049/K2053+K2050/K2054+K2051/K2055</f>
        <v>31.956218211648892</v>
      </c>
    </row>
    <row r="2048" spans="1:13">
      <c r="A2048" t="s">
        <v>2217</v>
      </c>
      <c r="B2048" t="s">
        <v>2215</v>
      </c>
      <c r="C2048" t="s">
        <v>15</v>
      </c>
      <c r="D2048" t="s">
        <v>21</v>
      </c>
      <c r="E2048" t="str">
        <f t="shared" si="2709"/>
        <v>power.opt</v>
      </c>
      <c r="F2048" t="s">
        <v>17</v>
      </c>
      <c r="G2048">
        <v>18.1666666666667</v>
      </c>
      <c r="H2048">
        <v>0.06</v>
      </c>
      <c r="I2048" s="1">
        <v>1.0900000000000001</v>
      </c>
      <c r="J2048" t="s">
        <v>8335</v>
      </c>
      <c r="K2048">
        <f t="shared" ref="K2048:K2111" si="2792">SUMIF(E2046:E2059,"tso.full",I2046:I2059)</f>
        <v>1.05</v>
      </c>
      <c r="L2048" t="s">
        <v>8365</v>
      </c>
      <c r="M2048">
        <f t="shared" ref="M2048:M2111" si="2793">K2048/K2056+K2049/K2057+K2050/K2058+K2051/K2059</f>
        <v>30.785990543006193</v>
      </c>
    </row>
    <row r="2049" spans="1:13">
      <c r="A2049" t="s">
        <v>2218</v>
      </c>
      <c r="B2049" t="s">
        <v>2215</v>
      </c>
      <c r="C2049" t="s">
        <v>23</v>
      </c>
      <c r="D2049" t="s">
        <v>16</v>
      </c>
      <c r="E2049" t="str">
        <f t="shared" si="2709"/>
        <v>pso.full</v>
      </c>
      <c r="F2049" t="s">
        <v>17</v>
      </c>
      <c r="G2049">
        <v>17.3333333333333</v>
      </c>
      <c r="H2049">
        <v>0.06</v>
      </c>
      <c r="I2049" s="1">
        <v>1.04</v>
      </c>
      <c r="J2049" t="s">
        <v>8336</v>
      </c>
      <c r="K2049">
        <f t="shared" ref="K2049:K2112" si="2794">SUMIF(E2046:E2059,"pso.full",I2046:I2059)</f>
        <v>1.04</v>
      </c>
      <c r="L2049" t="s">
        <v>8369</v>
      </c>
      <c r="M2049">
        <f t="shared" ref="M2049:M2112" si="2795">K2052/K2056+K2053/K2057+K2054/K2058+K2055/K2059</f>
        <v>4.0530614447613909</v>
      </c>
    </row>
    <row r="2050" spans="1:13">
      <c r="A2050" t="s">
        <v>2219</v>
      </c>
      <c r="B2050" t="s">
        <v>2215</v>
      </c>
      <c r="C2050" t="s">
        <v>23</v>
      </c>
      <c r="D2050" t="s">
        <v>19</v>
      </c>
      <c r="E2050" t="str">
        <f t="shared" si="2709"/>
        <v>pso.oepc</v>
      </c>
      <c r="F2050" t="s">
        <v>17</v>
      </c>
      <c r="G2050">
        <v>16.6666666666667</v>
      </c>
      <c r="H2050">
        <v>0.06</v>
      </c>
      <c r="I2050" s="1">
        <v>1</v>
      </c>
      <c r="J2050" t="s">
        <v>8353</v>
      </c>
      <c r="K2050">
        <f t="shared" ref="K2050:K2113" si="2796">SUMIF(E2046:E2059,"rmo.full",I2046:I2059)</f>
        <v>8.16</v>
      </c>
    </row>
    <row r="2051" spans="1:13">
      <c r="A2051" t="s">
        <v>2220</v>
      </c>
      <c r="B2051" t="s">
        <v>2215</v>
      </c>
      <c r="C2051" t="s">
        <v>23</v>
      </c>
      <c r="D2051" t="s">
        <v>21</v>
      </c>
      <c r="E2051" t="str">
        <f t="shared" ref="E2051:E2114" si="2797">CONCATENATE(C2051,".",D2051)</f>
        <v>pso.opt</v>
      </c>
      <c r="F2051" t="s">
        <v>17</v>
      </c>
      <c r="G2051">
        <v>17</v>
      </c>
      <c r="H2051">
        <v>0.06</v>
      </c>
      <c r="I2051" s="1">
        <v>1.02</v>
      </c>
      <c r="J2051" t="s">
        <v>8354</v>
      </c>
      <c r="K2051">
        <f t="shared" ref="K2051:K2114" si="2798">SUMIF(E2046:E2059,"power.full",I2046:I2059)</f>
        <v>22.83</v>
      </c>
      <c r="L2051" t="s">
        <v>26</v>
      </c>
      <c r="M2051">
        <f t="shared" ref="M2051:M2114" si="2799">K2048/K2052</f>
        <v>0.99056603773584906</v>
      </c>
    </row>
    <row r="2052" spans="1:13">
      <c r="A2052" t="s">
        <v>2242</v>
      </c>
      <c r="B2052" t="s">
        <v>2215</v>
      </c>
      <c r="C2052" t="s">
        <v>51</v>
      </c>
      <c r="D2052" t="s">
        <v>16</v>
      </c>
      <c r="E2052" t="str">
        <f t="shared" si="2797"/>
        <v>rmo.full</v>
      </c>
      <c r="F2052" t="s">
        <v>17</v>
      </c>
      <c r="G2052">
        <v>136</v>
      </c>
      <c r="H2052">
        <v>0.06</v>
      </c>
      <c r="I2052" s="1">
        <v>8.16</v>
      </c>
      <c r="J2052" t="s">
        <v>8355</v>
      </c>
      <c r="K2052">
        <f t="shared" ref="K2052:K2115" si="2800">SUMIF(E2046:E2059,"tso.oepc",I2046:I2059)</f>
        <v>1.06</v>
      </c>
      <c r="L2052" t="s">
        <v>27</v>
      </c>
      <c r="M2052">
        <f t="shared" si="2799"/>
        <v>1.04</v>
      </c>
    </row>
    <row r="2053" spans="1:13">
      <c r="A2053" t="s">
        <v>2243</v>
      </c>
      <c r="B2053" t="s">
        <v>2215</v>
      </c>
      <c r="C2053" t="s">
        <v>51</v>
      </c>
      <c r="D2053" t="s">
        <v>19</v>
      </c>
      <c r="E2053" t="str">
        <f t="shared" si="2797"/>
        <v>rmo.oepc</v>
      </c>
      <c r="F2053" t="s">
        <v>17</v>
      </c>
      <c r="G2053">
        <v>19.1666666666667</v>
      </c>
      <c r="H2053">
        <v>0.06</v>
      </c>
      <c r="I2053" s="1">
        <v>1.1499999999999999</v>
      </c>
      <c r="J2053" t="s">
        <v>8356</v>
      </c>
      <c r="K2053">
        <f t="shared" ref="K2053:K2116" si="2801">SUMIF(E2046:E2059,"pso.oepc",I2046:I2059)</f>
        <v>1</v>
      </c>
      <c r="L2053" t="s">
        <v>28</v>
      </c>
      <c r="M2053">
        <f t="shared" si="2799"/>
        <v>7.0956521739130443</v>
      </c>
    </row>
    <row r="2054" spans="1:13">
      <c r="A2054" t="s">
        <v>2244</v>
      </c>
      <c r="B2054" t="s">
        <v>2215</v>
      </c>
      <c r="C2054" t="s">
        <v>51</v>
      </c>
      <c r="D2054" t="s">
        <v>21</v>
      </c>
      <c r="E2054" t="str">
        <f t="shared" si="2797"/>
        <v>rmo.opt</v>
      </c>
      <c r="F2054" t="s">
        <v>17</v>
      </c>
      <c r="G2054">
        <v>17.5</v>
      </c>
      <c r="H2054">
        <v>0.06</v>
      </c>
      <c r="I2054" s="1">
        <v>1.05</v>
      </c>
      <c r="J2054" t="s">
        <v>8357</v>
      </c>
      <c r="K2054">
        <f t="shared" ref="K2054:K2117" si="2802">SUMIF(E2046:E2059,"rmo.oepc",I2046:I2059)</f>
        <v>1.1499999999999999</v>
      </c>
      <c r="L2054" t="s">
        <v>29</v>
      </c>
      <c r="M2054">
        <f t="shared" si="2799"/>
        <v>22.83</v>
      </c>
    </row>
    <row r="2055" spans="1:13">
      <c r="A2055" t="s">
        <v>2245</v>
      </c>
      <c r="B2055" t="s">
        <v>2215</v>
      </c>
      <c r="C2055" t="s">
        <v>55</v>
      </c>
      <c r="D2055" t="s">
        <v>56</v>
      </c>
      <c r="E2055" t="str">
        <f t="shared" si="2797"/>
        <v>sc.none</v>
      </c>
      <c r="F2055" t="s">
        <v>24</v>
      </c>
      <c r="I2055" s="1">
        <v>0.06</v>
      </c>
      <c r="J2055" t="s">
        <v>8358</v>
      </c>
      <c r="K2055">
        <f t="shared" ref="K2055:K2118" si="2803">SUMIF(E2046:E2059,"power.oepc",I2046:I2059)</f>
        <v>1</v>
      </c>
    </row>
    <row r="2056" spans="1:13">
      <c r="A2056" t="s">
        <v>2246</v>
      </c>
      <c r="B2056" t="s">
        <v>2215</v>
      </c>
      <c r="C2056" t="s">
        <v>58</v>
      </c>
      <c r="D2056" t="s">
        <v>59</v>
      </c>
      <c r="E2056" t="str">
        <f t="shared" si="2797"/>
        <v>tso.cav11</v>
      </c>
      <c r="F2056" t="s">
        <v>17</v>
      </c>
      <c r="G2056">
        <v>190</v>
      </c>
      <c r="H2056">
        <v>0.06</v>
      </c>
      <c r="I2056" s="1">
        <v>11.4</v>
      </c>
      <c r="J2056" t="s">
        <v>8359</v>
      </c>
      <c r="K2056">
        <f t="shared" ref="K2056:K2119" si="2804">SUMIF(E2046:E2059,"tso.opt",I2046:I2059)</f>
        <v>1</v>
      </c>
      <c r="L2056" t="s">
        <v>30</v>
      </c>
      <c r="M2056">
        <f t="shared" ref="M2056:M2119" si="2805">K2048/K2056</f>
        <v>1.05</v>
      </c>
    </row>
    <row r="2057" spans="1:13">
      <c r="A2057" t="s">
        <v>2247</v>
      </c>
      <c r="B2057" t="s">
        <v>2215</v>
      </c>
      <c r="C2057" t="s">
        <v>58</v>
      </c>
      <c r="D2057" t="s">
        <v>16</v>
      </c>
      <c r="E2057" t="str">
        <f t="shared" si="2797"/>
        <v>tso.full</v>
      </c>
      <c r="F2057" t="s">
        <v>17</v>
      </c>
      <c r="G2057">
        <v>17.5</v>
      </c>
      <c r="H2057">
        <v>0.06</v>
      </c>
      <c r="I2057" s="1">
        <v>1.05</v>
      </c>
      <c r="J2057" t="s">
        <v>8360</v>
      </c>
      <c r="K2057">
        <f t="shared" ref="K2057:K2120" si="2806">SUMIF(E2046:E2059,"pso.opt",I2046:I2059)</f>
        <v>1.02</v>
      </c>
      <c r="L2057" t="s">
        <v>33</v>
      </c>
      <c r="M2057">
        <f t="shared" si="2805"/>
        <v>1.0196078431372548</v>
      </c>
    </row>
    <row r="2058" spans="1:13">
      <c r="A2058" t="s">
        <v>2248</v>
      </c>
      <c r="B2058" t="s">
        <v>2215</v>
      </c>
      <c r="C2058" t="s">
        <v>58</v>
      </c>
      <c r="D2058" t="s">
        <v>19</v>
      </c>
      <c r="E2058" t="str">
        <f t="shared" si="2797"/>
        <v>tso.oepc</v>
      </c>
      <c r="F2058" t="s">
        <v>17</v>
      </c>
      <c r="G2058">
        <v>17.6666666666667</v>
      </c>
      <c r="H2058">
        <v>0.06</v>
      </c>
      <c r="I2058" s="1">
        <v>1.06</v>
      </c>
      <c r="J2058" t="s">
        <v>8361</v>
      </c>
      <c r="K2058">
        <f t="shared" ref="K2058:K2121" si="2807">SUMIF(E2046:E2059,"rmo.opt",I2046:I2059)</f>
        <v>1.05</v>
      </c>
      <c r="L2058" t="s">
        <v>32</v>
      </c>
      <c r="M2058">
        <f t="shared" si="2805"/>
        <v>7.7714285714285714</v>
      </c>
    </row>
    <row r="2059" spans="1:13">
      <c r="A2059" t="s">
        <v>2249</v>
      </c>
      <c r="B2059" t="s">
        <v>2215</v>
      </c>
      <c r="C2059" t="s">
        <v>58</v>
      </c>
      <c r="D2059" t="s">
        <v>21</v>
      </c>
      <c r="E2059" t="str">
        <f t="shared" si="2797"/>
        <v>tso.opt</v>
      </c>
      <c r="F2059" t="s">
        <v>17</v>
      </c>
      <c r="G2059">
        <v>16.6666666666667</v>
      </c>
      <c r="H2059">
        <v>0.06</v>
      </c>
      <c r="I2059" s="1">
        <v>1</v>
      </c>
      <c r="J2059" t="s">
        <v>8362</v>
      </c>
      <c r="K2059">
        <f t="shared" ref="K2059:K2122" si="2808">SUMIF(E2046:E2059,"power.opt",I2046:I2059)</f>
        <v>1.0900000000000001</v>
      </c>
      <c r="L2059" t="s">
        <v>31</v>
      </c>
      <c r="M2059">
        <f t="shared" si="2805"/>
        <v>20.944954128440365</v>
      </c>
    </row>
    <row r="2060" spans="1:13">
      <c r="A2060" t="s">
        <v>2233</v>
      </c>
      <c r="B2060" t="s">
        <v>2234</v>
      </c>
      <c r="C2060" t="s">
        <v>15</v>
      </c>
      <c r="D2060" t="s">
        <v>16</v>
      </c>
      <c r="E2060" t="str">
        <f t="shared" si="2797"/>
        <v>power.full</v>
      </c>
      <c r="F2060" t="s">
        <v>17</v>
      </c>
      <c r="G2060">
        <v>376.41666666666703</v>
      </c>
      <c r="H2060">
        <v>0.12</v>
      </c>
      <c r="I2060" s="1">
        <v>45.17</v>
      </c>
      <c r="L2060" t="s">
        <v>8363</v>
      </c>
      <c r="M2060">
        <f t="shared" ref="M2060:M2123" si="2809">K2061/K2070</f>
        <v>44.753086419753082</v>
      </c>
    </row>
    <row r="2061" spans="1:13">
      <c r="A2061" t="s">
        <v>2235</v>
      </c>
      <c r="B2061" t="s">
        <v>2234</v>
      </c>
      <c r="C2061" t="s">
        <v>15</v>
      </c>
      <c r="D2061" t="s">
        <v>19</v>
      </c>
      <c r="E2061" t="str">
        <f t="shared" si="2797"/>
        <v>power.oepc</v>
      </c>
      <c r="F2061" t="s">
        <v>17</v>
      </c>
      <c r="G2061">
        <v>13.6666666666667</v>
      </c>
      <c r="H2061">
        <v>0.12</v>
      </c>
      <c r="I2061" s="1">
        <v>1.64</v>
      </c>
      <c r="J2061" t="s">
        <v>8333</v>
      </c>
      <c r="K2061">
        <f t="shared" ref="K2061:K2124" si="2810">SUMIF(E2060:E2073,"tso.cav11",I2060:I2073)</f>
        <v>36.25</v>
      </c>
      <c r="L2061" t="s">
        <v>8364</v>
      </c>
      <c r="M2061">
        <f t="shared" ref="M2061:M2124" si="2811">K2062/K2066+K2063/K2067+K2064/K2068+K2065/K2069</f>
        <v>54.331036964096356</v>
      </c>
    </row>
    <row r="2062" spans="1:13">
      <c r="A2062" t="s">
        <v>2236</v>
      </c>
      <c r="B2062" t="s">
        <v>2234</v>
      </c>
      <c r="C2062" t="s">
        <v>15</v>
      </c>
      <c r="D2062" t="s">
        <v>21</v>
      </c>
      <c r="E2062" t="str">
        <f t="shared" si="2797"/>
        <v>power.opt</v>
      </c>
      <c r="F2062" t="s">
        <v>17</v>
      </c>
      <c r="G2062">
        <v>6.5</v>
      </c>
      <c r="H2062">
        <v>0.12</v>
      </c>
      <c r="I2062" s="1">
        <v>0.78</v>
      </c>
      <c r="J2062" t="s">
        <v>8335</v>
      </c>
      <c r="K2062">
        <f t="shared" ref="K2062:K2125" si="2812">SUMIF(E2060:E2073,"tso.full",I2060:I2073)</f>
        <v>0.74</v>
      </c>
      <c r="L2062" t="s">
        <v>8365</v>
      </c>
      <c r="M2062">
        <f t="shared" ref="M2062:M2125" si="2813">K2062/K2070+K2063/K2071+K2064/K2072+K2065/K2073</f>
        <v>110.2312440645774</v>
      </c>
    </row>
    <row r="2063" spans="1:13">
      <c r="A2063" t="s">
        <v>2237</v>
      </c>
      <c r="B2063" t="s">
        <v>2234</v>
      </c>
      <c r="C2063" t="s">
        <v>23</v>
      </c>
      <c r="D2063" t="s">
        <v>16</v>
      </c>
      <c r="E2063" t="str">
        <f t="shared" si="2797"/>
        <v>pso.full</v>
      </c>
      <c r="F2063" t="s">
        <v>17</v>
      </c>
      <c r="G2063">
        <v>54.25</v>
      </c>
      <c r="H2063">
        <v>0.12</v>
      </c>
      <c r="I2063" s="1">
        <v>6.51</v>
      </c>
      <c r="J2063" t="s">
        <v>8336</v>
      </c>
      <c r="K2063">
        <f t="shared" ref="K2063:K2126" si="2814">SUMIF(E2060:E2073,"pso.full",I2060:I2073)</f>
        <v>6.51</v>
      </c>
      <c r="L2063" t="s">
        <v>8369</v>
      </c>
      <c r="M2063">
        <f t="shared" ref="M2063:M2126" si="2815">K2066/K2070+K2067/K2071+K2068/K2072+K2069/K2073</f>
        <v>7.065527065527065</v>
      </c>
    </row>
    <row r="2064" spans="1:13">
      <c r="A2064" t="s">
        <v>2238</v>
      </c>
      <c r="B2064" t="s">
        <v>2234</v>
      </c>
      <c r="C2064" t="s">
        <v>23</v>
      </c>
      <c r="D2064" t="s">
        <v>19</v>
      </c>
      <c r="E2064" t="str">
        <f t="shared" si="2797"/>
        <v>pso.oepc</v>
      </c>
      <c r="F2064" t="s">
        <v>17</v>
      </c>
      <c r="G2064">
        <v>13.4166666666667</v>
      </c>
      <c r="H2064">
        <v>0.12</v>
      </c>
      <c r="I2064" s="1">
        <v>1.61</v>
      </c>
      <c r="J2064" t="s">
        <v>8353</v>
      </c>
      <c r="K2064">
        <f t="shared" ref="K2064:K2127" si="2816">SUMIF(E2060:E2073,"rmo.full",I2060:I2073)</f>
        <v>35.130000000000003</v>
      </c>
    </row>
    <row r="2065" spans="1:13">
      <c r="A2065" t="s">
        <v>2239</v>
      </c>
      <c r="B2065" t="s">
        <v>2234</v>
      </c>
      <c r="C2065" t="s">
        <v>23</v>
      </c>
      <c r="D2065" t="s">
        <v>21</v>
      </c>
      <c r="E2065" t="str">
        <f t="shared" si="2797"/>
        <v>pso.opt</v>
      </c>
      <c r="F2065" t="s">
        <v>17</v>
      </c>
      <c r="G2065">
        <v>6.75</v>
      </c>
      <c r="H2065">
        <v>0.12</v>
      </c>
      <c r="I2065" s="1">
        <v>0.81</v>
      </c>
      <c r="J2065" t="s">
        <v>8354</v>
      </c>
      <c r="K2065">
        <f t="shared" ref="K2065:K2128" si="2817">SUMIF(E2060:E2073,"power.full",I2060:I2073)</f>
        <v>45.17</v>
      </c>
      <c r="L2065" t="s">
        <v>26</v>
      </c>
      <c r="M2065">
        <f t="shared" ref="M2065:M2128" si="2818">K2062/K2066</f>
        <v>0.92499999999999993</v>
      </c>
    </row>
    <row r="2066" spans="1:13">
      <c r="A2066" t="s">
        <v>2240</v>
      </c>
      <c r="B2066" t="s">
        <v>2234</v>
      </c>
      <c r="C2066" t="s">
        <v>51</v>
      </c>
      <c r="D2066" t="s">
        <v>16</v>
      </c>
      <c r="E2066" t="str">
        <f t="shared" si="2797"/>
        <v>rmo.full</v>
      </c>
      <c r="F2066" t="s">
        <v>17</v>
      </c>
      <c r="G2066">
        <v>292.75</v>
      </c>
      <c r="H2066">
        <v>0.12</v>
      </c>
      <c r="I2066" s="1">
        <v>35.130000000000003</v>
      </c>
      <c r="J2066" t="s">
        <v>8355</v>
      </c>
      <c r="K2066">
        <f t="shared" ref="K2066:K2129" si="2819">SUMIF(E2060:E2073,"tso.oepc",I2060:I2073)</f>
        <v>0.8</v>
      </c>
      <c r="L2066" t="s">
        <v>27</v>
      </c>
      <c r="M2066">
        <f t="shared" si="2818"/>
        <v>4.0434782608695645</v>
      </c>
    </row>
    <row r="2067" spans="1:13">
      <c r="A2067" t="s">
        <v>2241</v>
      </c>
      <c r="B2067" t="s">
        <v>2234</v>
      </c>
      <c r="C2067" t="s">
        <v>51</v>
      </c>
      <c r="D2067" t="s">
        <v>19</v>
      </c>
      <c r="E2067" t="str">
        <f t="shared" si="2797"/>
        <v>rmo.oepc</v>
      </c>
      <c r="F2067" t="s">
        <v>17</v>
      </c>
      <c r="G2067">
        <v>13.4166666666667</v>
      </c>
      <c r="H2067">
        <v>0.12</v>
      </c>
      <c r="I2067" s="1">
        <v>1.61</v>
      </c>
      <c r="J2067" t="s">
        <v>8356</v>
      </c>
      <c r="K2067">
        <f t="shared" ref="K2067:K2130" si="2820">SUMIF(E2060:E2073,"pso.oepc",I2060:I2073)</f>
        <v>1.61</v>
      </c>
      <c r="L2067" t="s">
        <v>28</v>
      </c>
      <c r="M2067">
        <f t="shared" si="2818"/>
        <v>21.819875776397517</v>
      </c>
    </row>
    <row r="2068" spans="1:13">
      <c r="A2068" t="s">
        <v>2262</v>
      </c>
      <c r="B2068" t="s">
        <v>2234</v>
      </c>
      <c r="C2068" t="s">
        <v>51</v>
      </c>
      <c r="D2068" t="s">
        <v>21</v>
      </c>
      <c r="E2068" t="str">
        <f t="shared" si="2797"/>
        <v>rmo.opt</v>
      </c>
      <c r="F2068" t="s">
        <v>17</v>
      </c>
      <c r="G2068">
        <v>6.75</v>
      </c>
      <c r="H2068">
        <v>0.12</v>
      </c>
      <c r="I2068" s="1">
        <v>0.81</v>
      </c>
      <c r="J2068" t="s">
        <v>8357</v>
      </c>
      <c r="K2068">
        <f t="shared" ref="K2068:K2131" si="2821">SUMIF(E2060:E2073,"rmo.oepc",I2060:I2073)</f>
        <v>1.61</v>
      </c>
      <c r="L2068" t="s">
        <v>29</v>
      </c>
      <c r="M2068">
        <f t="shared" si="2818"/>
        <v>27.542682926829272</v>
      </c>
    </row>
    <row r="2069" spans="1:13">
      <c r="A2069" t="s">
        <v>2263</v>
      </c>
      <c r="B2069" t="s">
        <v>2234</v>
      </c>
      <c r="C2069" t="s">
        <v>55</v>
      </c>
      <c r="D2069" t="s">
        <v>56</v>
      </c>
      <c r="E2069" t="str">
        <f t="shared" si="2797"/>
        <v>sc.none</v>
      </c>
      <c r="F2069" t="s">
        <v>24</v>
      </c>
      <c r="I2069" s="1">
        <v>0.12</v>
      </c>
      <c r="J2069" t="s">
        <v>8358</v>
      </c>
      <c r="K2069">
        <f t="shared" ref="K2069:K2132" si="2822">SUMIF(E2060:E2073,"power.oepc",I2060:I2073)</f>
        <v>1.64</v>
      </c>
    </row>
    <row r="2070" spans="1:13">
      <c r="A2070" t="s">
        <v>2264</v>
      </c>
      <c r="B2070" t="s">
        <v>2234</v>
      </c>
      <c r="C2070" t="s">
        <v>58</v>
      </c>
      <c r="D2070" t="s">
        <v>59</v>
      </c>
      <c r="E2070" t="str">
        <f t="shared" si="2797"/>
        <v>tso.cav11</v>
      </c>
      <c r="F2070" t="s">
        <v>17</v>
      </c>
      <c r="G2070">
        <v>302.08333333333297</v>
      </c>
      <c r="H2070">
        <v>0.12</v>
      </c>
      <c r="I2070" s="1">
        <v>36.25</v>
      </c>
      <c r="J2070" t="s">
        <v>8359</v>
      </c>
      <c r="K2070">
        <f t="shared" ref="K2070:K2133" si="2823">SUMIF(E2060:E2073,"tso.opt",I2060:I2073)</f>
        <v>0.81</v>
      </c>
      <c r="L2070" t="s">
        <v>30</v>
      </c>
      <c r="M2070">
        <f t="shared" ref="M2070:M2133" si="2824">K2062/K2070</f>
        <v>0.9135802469135802</v>
      </c>
    </row>
    <row r="2071" spans="1:13">
      <c r="A2071" t="s">
        <v>2265</v>
      </c>
      <c r="B2071" t="s">
        <v>2234</v>
      </c>
      <c r="C2071" t="s">
        <v>58</v>
      </c>
      <c r="D2071" t="s">
        <v>16</v>
      </c>
      <c r="E2071" t="str">
        <f t="shared" si="2797"/>
        <v>tso.full</v>
      </c>
      <c r="F2071" t="s">
        <v>17</v>
      </c>
      <c r="G2071">
        <v>6.1666666666666696</v>
      </c>
      <c r="H2071">
        <v>0.12</v>
      </c>
      <c r="I2071" s="1">
        <v>0.74</v>
      </c>
      <c r="J2071" t="s">
        <v>8360</v>
      </c>
      <c r="K2071">
        <f t="shared" ref="K2071:K2134" si="2825">SUMIF(E2060:E2073,"pso.opt",I2060:I2073)</f>
        <v>0.81</v>
      </c>
      <c r="L2071" t="s">
        <v>33</v>
      </c>
      <c r="M2071">
        <f t="shared" si="2824"/>
        <v>8.0370370370370363</v>
      </c>
    </row>
    <row r="2072" spans="1:13">
      <c r="A2072" t="s">
        <v>2266</v>
      </c>
      <c r="B2072" t="s">
        <v>2234</v>
      </c>
      <c r="C2072" t="s">
        <v>58</v>
      </c>
      <c r="D2072" t="s">
        <v>19</v>
      </c>
      <c r="E2072" t="str">
        <f t="shared" si="2797"/>
        <v>tso.oepc</v>
      </c>
      <c r="F2072" t="s">
        <v>17</v>
      </c>
      <c r="G2072">
        <v>6.6666666666666696</v>
      </c>
      <c r="H2072">
        <v>0.12</v>
      </c>
      <c r="I2072" s="1">
        <v>0.8</v>
      </c>
      <c r="J2072" t="s">
        <v>8361</v>
      </c>
      <c r="K2072">
        <f t="shared" ref="K2072:K2135" si="2826">SUMIF(E2060:E2073,"rmo.opt",I2060:I2073)</f>
        <v>0.81</v>
      </c>
      <c r="L2072" t="s">
        <v>32</v>
      </c>
      <c r="M2072">
        <f t="shared" si="2824"/>
        <v>43.370370370370374</v>
      </c>
    </row>
    <row r="2073" spans="1:13">
      <c r="A2073" t="s">
        <v>2267</v>
      </c>
      <c r="B2073" t="s">
        <v>2234</v>
      </c>
      <c r="C2073" t="s">
        <v>58</v>
      </c>
      <c r="D2073" t="s">
        <v>21</v>
      </c>
      <c r="E2073" t="str">
        <f t="shared" si="2797"/>
        <v>tso.opt</v>
      </c>
      <c r="F2073" t="s">
        <v>17</v>
      </c>
      <c r="G2073">
        <v>6.75</v>
      </c>
      <c r="H2073">
        <v>0.12</v>
      </c>
      <c r="I2073" s="1">
        <v>0.81</v>
      </c>
      <c r="J2073" t="s">
        <v>8362</v>
      </c>
      <c r="K2073">
        <f t="shared" ref="K2073:K2136" si="2827">SUMIF(E2060:E2073,"power.opt",I2060:I2073)</f>
        <v>0.78</v>
      </c>
      <c r="L2073" t="s">
        <v>31</v>
      </c>
      <c r="M2073">
        <f t="shared" si="2824"/>
        <v>57.910256410256409</v>
      </c>
    </row>
    <row r="2074" spans="1:13">
      <c r="A2074" t="s">
        <v>2268</v>
      </c>
      <c r="B2074" t="s">
        <v>2269</v>
      </c>
      <c r="C2074" t="s">
        <v>15</v>
      </c>
      <c r="D2074" t="s">
        <v>16</v>
      </c>
      <c r="E2074" t="str">
        <f t="shared" si="2797"/>
        <v>power.full</v>
      </c>
      <c r="F2074" t="s">
        <v>17</v>
      </c>
      <c r="G2074">
        <v>294.857142857143</v>
      </c>
      <c r="H2074">
        <v>7.0000000000000007E-2</v>
      </c>
      <c r="I2074" s="1">
        <v>20.64</v>
      </c>
      <c r="L2074" t="s">
        <v>8363</v>
      </c>
      <c r="M2074">
        <f t="shared" ref="M2074:M2137" si="2828">K2075/K2084</f>
        <v>239.66666666666669</v>
      </c>
    </row>
    <row r="2075" spans="1:13">
      <c r="A2075" t="s">
        <v>2232</v>
      </c>
      <c r="B2075" t="s">
        <v>2269</v>
      </c>
      <c r="C2075" t="s">
        <v>15</v>
      </c>
      <c r="D2075" t="s">
        <v>19</v>
      </c>
      <c r="E2075" t="str">
        <f t="shared" si="2797"/>
        <v>power.oepc</v>
      </c>
      <c r="F2075" t="s">
        <v>17</v>
      </c>
      <c r="G2075">
        <v>17.571428571428601</v>
      </c>
      <c r="H2075">
        <v>7.0000000000000007E-2</v>
      </c>
      <c r="I2075" s="1">
        <v>1.23</v>
      </c>
      <c r="J2075" t="s">
        <v>8333</v>
      </c>
      <c r="K2075">
        <f t="shared" ref="K2075:K2138" si="2829">SUMIF(E2074:E2087,"tso.cav11",I2074:I2087)</f>
        <v>14.38</v>
      </c>
      <c r="L2075" t="s">
        <v>8364</v>
      </c>
      <c r="M2075">
        <f t="shared" ref="M2075:M2138" si="2830">K2076/K2080+K2077/K2081+K2078/K2082+K2079/K2083</f>
        <v>25.911932249322494</v>
      </c>
    </row>
    <row r="2076" spans="1:13">
      <c r="A2076" t="s">
        <v>2254</v>
      </c>
      <c r="B2076" t="s">
        <v>2269</v>
      </c>
      <c r="C2076" t="s">
        <v>15</v>
      </c>
      <c r="D2076" t="s">
        <v>21</v>
      </c>
      <c r="E2076" t="str">
        <f t="shared" si="2797"/>
        <v>power.opt</v>
      </c>
      <c r="F2076" t="s">
        <v>17</v>
      </c>
      <c r="G2076">
        <v>19.8571428571429</v>
      </c>
      <c r="H2076">
        <v>7.0000000000000007E-2</v>
      </c>
      <c r="I2076" s="1">
        <v>1.39</v>
      </c>
      <c r="J2076" t="s">
        <v>8335</v>
      </c>
      <c r="K2076">
        <f t="shared" ref="K2076:K2139" si="2831">SUMIF(E2074:E2087,"tso.full",I2074:I2087)</f>
        <v>0.05</v>
      </c>
      <c r="L2076" t="s">
        <v>8365</v>
      </c>
      <c r="M2076">
        <f t="shared" ref="M2076:M2139" si="2832">K2076/K2084+K2077/K2085+K2078/K2086+K2079/K2087</f>
        <v>22.908514563803251</v>
      </c>
    </row>
    <row r="2077" spans="1:13">
      <c r="A2077" t="s">
        <v>2255</v>
      </c>
      <c r="B2077" t="s">
        <v>2269</v>
      </c>
      <c r="C2077" t="s">
        <v>23</v>
      </c>
      <c r="D2077" t="s">
        <v>16</v>
      </c>
      <c r="E2077" t="str">
        <f t="shared" si="2797"/>
        <v>pso.full</v>
      </c>
      <c r="F2077" t="s">
        <v>17</v>
      </c>
      <c r="G2077">
        <v>20.285714285714299</v>
      </c>
      <c r="H2077">
        <v>7.0000000000000007E-2</v>
      </c>
      <c r="I2077" s="1">
        <v>1.42</v>
      </c>
      <c r="J2077" t="s">
        <v>8336</v>
      </c>
      <c r="K2077">
        <f t="shared" ref="K2077:K2140" si="2833">SUMIF(E2074:E2087,"pso.full",I2074:I2087)</f>
        <v>1.42</v>
      </c>
      <c r="L2077" t="s">
        <v>8369</v>
      </c>
      <c r="M2077">
        <f t="shared" ref="M2077:M2140" si="2834">K2080/K2084+K2081/K2085+K2082/K2086+K2083/K2087</f>
        <v>3.7206483066272726</v>
      </c>
    </row>
    <row r="2078" spans="1:13">
      <c r="A2078" t="s">
        <v>2256</v>
      </c>
      <c r="B2078" t="s">
        <v>2269</v>
      </c>
      <c r="C2078" t="s">
        <v>23</v>
      </c>
      <c r="D2078" t="s">
        <v>19</v>
      </c>
      <c r="E2078" t="str">
        <f t="shared" si="2797"/>
        <v>pso.oepc</v>
      </c>
      <c r="F2078" t="s">
        <v>17</v>
      </c>
      <c r="G2078">
        <v>20.571428571428601</v>
      </c>
      <c r="H2078">
        <v>7.0000000000000007E-2</v>
      </c>
      <c r="I2078" s="1">
        <v>1.44</v>
      </c>
      <c r="J2078" t="s">
        <v>8353</v>
      </c>
      <c r="K2078">
        <f t="shared" ref="K2078:K2141" si="2835">SUMIF(E2074:E2087,"rmo.full",I2074:I2087)</f>
        <v>9.14</v>
      </c>
    </row>
    <row r="2079" spans="1:13">
      <c r="A2079" t="s">
        <v>2257</v>
      </c>
      <c r="B2079" t="s">
        <v>2269</v>
      </c>
      <c r="C2079" t="s">
        <v>23</v>
      </c>
      <c r="D2079" t="s">
        <v>21</v>
      </c>
      <c r="E2079" t="str">
        <f t="shared" si="2797"/>
        <v>pso.opt</v>
      </c>
      <c r="F2079" t="s">
        <v>17</v>
      </c>
      <c r="G2079">
        <v>21</v>
      </c>
      <c r="H2079">
        <v>7.0000000000000007E-2</v>
      </c>
      <c r="I2079" s="1">
        <v>1.47</v>
      </c>
      <c r="J2079" t="s">
        <v>8354</v>
      </c>
      <c r="K2079">
        <f t="shared" ref="K2079:K2142" si="2836">SUMIF(E2074:E2087,"power.full",I2074:I2087)</f>
        <v>20.64</v>
      </c>
      <c r="L2079" t="s">
        <v>26</v>
      </c>
      <c r="M2079">
        <f t="shared" ref="M2079:M2142" si="2837">K2076/K2080</f>
        <v>0.83333333333333337</v>
      </c>
    </row>
    <row r="2080" spans="1:13">
      <c r="A2080" t="s">
        <v>2258</v>
      </c>
      <c r="B2080" t="s">
        <v>2269</v>
      </c>
      <c r="C2080" t="s">
        <v>51</v>
      </c>
      <c r="D2080" t="s">
        <v>16</v>
      </c>
      <c r="E2080" t="str">
        <f t="shared" si="2797"/>
        <v>rmo.full</v>
      </c>
      <c r="F2080" t="s">
        <v>17</v>
      </c>
      <c r="G2080">
        <v>130.57142857142901</v>
      </c>
      <c r="H2080">
        <v>7.0000000000000007E-2</v>
      </c>
      <c r="I2080" s="1">
        <v>9.14</v>
      </c>
      <c r="J2080" t="s">
        <v>8355</v>
      </c>
      <c r="K2080">
        <f t="shared" ref="K2080:K2143" si="2838">SUMIF(E2074:E2087,"tso.oepc",I2074:I2087)</f>
        <v>0.06</v>
      </c>
      <c r="L2080" t="s">
        <v>27</v>
      </c>
      <c r="M2080">
        <f t="shared" si="2837"/>
        <v>0.98611111111111105</v>
      </c>
    </row>
    <row r="2081" spans="1:13">
      <c r="A2081" t="s">
        <v>2259</v>
      </c>
      <c r="B2081" t="s">
        <v>2269</v>
      </c>
      <c r="C2081" t="s">
        <v>51</v>
      </c>
      <c r="D2081" t="s">
        <v>19</v>
      </c>
      <c r="E2081" t="str">
        <f t="shared" si="2797"/>
        <v>rmo.oepc</v>
      </c>
      <c r="F2081" t="s">
        <v>17</v>
      </c>
      <c r="G2081">
        <v>17.8571428571429</v>
      </c>
      <c r="H2081">
        <v>7.0000000000000007E-2</v>
      </c>
      <c r="I2081" s="1">
        <v>1.25</v>
      </c>
      <c r="J2081" t="s">
        <v>8356</v>
      </c>
      <c r="K2081">
        <f t="shared" ref="K2081:K2144" si="2839">SUMIF(E2074:E2087,"pso.oepc",I2074:I2087)</f>
        <v>1.44</v>
      </c>
      <c r="L2081" t="s">
        <v>28</v>
      </c>
      <c r="M2081">
        <f t="shared" si="2837"/>
        <v>7.3120000000000003</v>
      </c>
    </row>
    <row r="2082" spans="1:13">
      <c r="A2082" t="s">
        <v>2260</v>
      </c>
      <c r="B2082" t="s">
        <v>2269</v>
      </c>
      <c r="C2082" t="s">
        <v>51</v>
      </c>
      <c r="D2082" t="s">
        <v>21</v>
      </c>
      <c r="E2082" t="str">
        <f t="shared" si="2797"/>
        <v>rmo.opt</v>
      </c>
      <c r="F2082" t="s">
        <v>17</v>
      </c>
      <c r="G2082">
        <v>20.8571428571429</v>
      </c>
      <c r="H2082">
        <v>7.0000000000000007E-2</v>
      </c>
      <c r="I2082" s="1">
        <v>1.46</v>
      </c>
      <c r="J2082" t="s">
        <v>8357</v>
      </c>
      <c r="K2082">
        <f t="shared" ref="K2082:K2145" si="2840">SUMIF(E2074:E2087,"rmo.oepc",I2074:I2087)</f>
        <v>1.25</v>
      </c>
      <c r="L2082" t="s">
        <v>29</v>
      </c>
      <c r="M2082">
        <f t="shared" si="2837"/>
        <v>16.780487804878049</v>
      </c>
    </row>
    <row r="2083" spans="1:13">
      <c r="A2083" t="s">
        <v>2261</v>
      </c>
      <c r="B2083" t="s">
        <v>2269</v>
      </c>
      <c r="C2083" t="s">
        <v>55</v>
      </c>
      <c r="D2083" t="s">
        <v>56</v>
      </c>
      <c r="E2083" t="str">
        <f t="shared" si="2797"/>
        <v>sc.none</v>
      </c>
      <c r="F2083" t="s">
        <v>24</v>
      </c>
      <c r="I2083" s="1">
        <v>7.0000000000000007E-2</v>
      </c>
      <c r="J2083" t="s">
        <v>8358</v>
      </c>
      <c r="K2083">
        <f t="shared" ref="K2083:K2146" si="2841">SUMIF(E2074:E2087,"power.oepc",I2074:I2087)</f>
        <v>1.23</v>
      </c>
    </row>
    <row r="2084" spans="1:13">
      <c r="A2084" t="s">
        <v>2283</v>
      </c>
      <c r="B2084" t="s">
        <v>2269</v>
      </c>
      <c r="C2084" t="s">
        <v>58</v>
      </c>
      <c r="D2084" t="s">
        <v>59</v>
      </c>
      <c r="E2084" t="str">
        <f t="shared" si="2797"/>
        <v>tso.cav11</v>
      </c>
      <c r="F2084" t="s">
        <v>17</v>
      </c>
      <c r="G2084">
        <v>205.42857142857099</v>
      </c>
      <c r="H2084">
        <v>7.0000000000000007E-2</v>
      </c>
      <c r="I2084" s="1">
        <v>14.38</v>
      </c>
      <c r="J2084" t="s">
        <v>8359</v>
      </c>
      <c r="K2084">
        <f t="shared" ref="K2084:K2147" si="2842">SUMIF(E2074:E2087,"tso.opt",I2074:I2087)</f>
        <v>0.06</v>
      </c>
      <c r="L2084" t="s">
        <v>30</v>
      </c>
      <c r="M2084">
        <f t="shared" ref="M2084:M2147" si="2843">K2076/K2084</f>
        <v>0.83333333333333337</v>
      </c>
    </row>
    <row r="2085" spans="1:13">
      <c r="A2085" t="s">
        <v>2284</v>
      </c>
      <c r="B2085" t="s">
        <v>2269</v>
      </c>
      <c r="C2085" t="s">
        <v>58</v>
      </c>
      <c r="D2085" t="s">
        <v>16</v>
      </c>
      <c r="E2085" t="str">
        <f t="shared" si="2797"/>
        <v>tso.full</v>
      </c>
      <c r="F2085" t="s">
        <v>24</v>
      </c>
      <c r="G2085">
        <v>0.71428571428571397</v>
      </c>
      <c r="H2085">
        <v>7.0000000000000007E-2</v>
      </c>
      <c r="I2085" s="1">
        <v>0.05</v>
      </c>
      <c r="J2085" t="s">
        <v>8360</v>
      </c>
      <c r="K2085">
        <f t="shared" ref="K2085:K2148" si="2844">SUMIF(E2074:E2087,"pso.opt",I2074:I2087)</f>
        <v>1.47</v>
      </c>
      <c r="L2085" t="s">
        <v>33</v>
      </c>
      <c r="M2085">
        <f t="shared" si="2843"/>
        <v>0.96598639455782309</v>
      </c>
    </row>
    <row r="2086" spans="1:13">
      <c r="A2086" t="s">
        <v>2285</v>
      </c>
      <c r="B2086" t="s">
        <v>2269</v>
      </c>
      <c r="C2086" t="s">
        <v>58</v>
      </c>
      <c r="D2086" t="s">
        <v>19</v>
      </c>
      <c r="E2086" t="str">
        <f t="shared" si="2797"/>
        <v>tso.oepc</v>
      </c>
      <c r="F2086" t="s">
        <v>24</v>
      </c>
      <c r="G2086">
        <v>0.85714285714285698</v>
      </c>
      <c r="H2086">
        <v>7.0000000000000007E-2</v>
      </c>
      <c r="I2086" s="1">
        <v>0.06</v>
      </c>
      <c r="J2086" t="s">
        <v>8361</v>
      </c>
      <c r="K2086">
        <f t="shared" ref="K2086:K2149" si="2845">SUMIF(E2074:E2087,"rmo.opt",I2074:I2087)</f>
        <v>1.46</v>
      </c>
      <c r="L2086" t="s">
        <v>32</v>
      </c>
      <c r="M2086">
        <f t="shared" si="2843"/>
        <v>6.2602739726027403</v>
      </c>
    </row>
    <row r="2087" spans="1:13">
      <c r="A2087" t="s">
        <v>2286</v>
      </c>
      <c r="B2087" t="s">
        <v>2269</v>
      </c>
      <c r="C2087" t="s">
        <v>58</v>
      </c>
      <c r="D2087" t="s">
        <v>21</v>
      </c>
      <c r="E2087" t="str">
        <f t="shared" si="2797"/>
        <v>tso.opt</v>
      </c>
      <c r="F2087" t="s">
        <v>24</v>
      </c>
      <c r="G2087">
        <v>0.85714285714285698</v>
      </c>
      <c r="H2087">
        <v>7.0000000000000007E-2</v>
      </c>
      <c r="I2087" s="1">
        <v>0.06</v>
      </c>
      <c r="J2087" t="s">
        <v>8362</v>
      </c>
      <c r="K2087">
        <f t="shared" ref="K2087:K2150" si="2846">SUMIF(E2074:E2087,"power.opt",I2074:I2087)</f>
        <v>1.39</v>
      </c>
      <c r="L2087" t="s">
        <v>31</v>
      </c>
      <c r="M2087">
        <f t="shared" si="2843"/>
        <v>14.848920863309354</v>
      </c>
    </row>
    <row r="2088" spans="1:13">
      <c r="A2088" t="s">
        <v>2287</v>
      </c>
      <c r="B2088" t="s">
        <v>2288</v>
      </c>
      <c r="C2088" t="s">
        <v>15</v>
      </c>
      <c r="D2088" t="s">
        <v>16</v>
      </c>
      <c r="E2088" t="str">
        <f t="shared" si="2797"/>
        <v>power.full</v>
      </c>
      <c r="F2088" t="s">
        <v>17</v>
      </c>
      <c r="G2088">
        <v>184.8</v>
      </c>
      <c r="H2088">
        <v>0.05</v>
      </c>
      <c r="I2088" s="1">
        <v>9.24</v>
      </c>
      <c r="L2088" t="s">
        <v>8363</v>
      </c>
      <c r="M2088">
        <f t="shared" ref="M2088:M2151" si="2847">K2089/K2098</f>
        <v>9.7714285714285722</v>
      </c>
    </row>
    <row r="2089" spans="1:13">
      <c r="A2089" t="s">
        <v>2251</v>
      </c>
      <c r="B2089" t="s">
        <v>2288</v>
      </c>
      <c r="C2089" t="s">
        <v>15</v>
      </c>
      <c r="D2089" t="s">
        <v>19</v>
      </c>
      <c r="E2089" t="str">
        <f t="shared" si="2797"/>
        <v>power.oepc</v>
      </c>
      <c r="F2089" t="s">
        <v>17</v>
      </c>
      <c r="G2089">
        <v>11.4</v>
      </c>
      <c r="H2089">
        <v>0.05</v>
      </c>
      <c r="I2089" s="1">
        <v>0.56999999999999995</v>
      </c>
      <c r="J2089" t="s">
        <v>8333</v>
      </c>
      <c r="K2089">
        <f t="shared" ref="K2089:K2152" si="2848">SUMIF(E2088:E2101,"tso.cav11",I2088:I2101)</f>
        <v>6.84</v>
      </c>
      <c r="L2089" t="s">
        <v>8364</v>
      </c>
      <c r="M2089">
        <f t="shared" ref="M2089:M2152" si="2849">K2090/K2094+K2091/K2095+K2092/K2096+K2093/K2097</f>
        <v>42.647813979392929</v>
      </c>
    </row>
    <row r="2090" spans="1:13">
      <c r="A2090" t="s">
        <v>2252</v>
      </c>
      <c r="B2090" t="s">
        <v>2288</v>
      </c>
      <c r="C2090" t="s">
        <v>15</v>
      </c>
      <c r="D2090" t="s">
        <v>21</v>
      </c>
      <c r="E2090" t="str">
        <f t="shared" si="2797"/>
        <v>power.opt</v>
      </c>
      <c r="F2090" t="s">
        <v>17</v>
      </c>
      <c r="G2090">
        <v>11.2</v>
      </c>
      <c r="H2090">
        <v>0.05</v>
      </c>
      <c r="I2090" s="1">
        <v>0.56000000000000005</v>
      </c>
      <c r="J2090" t="s">
        <v>8335</v>
      </c>
      <c r="K2090">
        <f t="shared" ref="K2090:K2153" si="2850">SUMIF(E2088:E2101,"tso.full",I2088:I2101)</f>
        <v>0.71</v>
      </c>
      <c r="L2090" t="s">
        <v>8365</v>
      </c>
      <c r="M2090">
        <f t="shared" ref="M2090:M2153" si="2851">K2090/K2098+K2091/K2099+K2092/K2100+K2093/K2101</f>
        <v>42.471679197994987</v>
      </c>
    </row>
    <row r="2091" spans="1:13">
      <c r="A2091" t="s">
        <v>2253</v>
      </c>
      <c r="B2091" t="s">
        <v>2288</v>
      </c>
      <c r="C2091" t="s">
        <v>23</v>
      </c>
      <c r="D2091" t="s">
        <v>16</v>
      </c>
      <c r="E2091" t="str">
        <f t="shared" si="2797"/>
        <v>pso.full</v>
      </c>
      <c r="F2091" t="s">
        <v>17</v>
      </c>
      <c r="G2091">
        <v>141.19999999999999</v>
      </c>
      <c r="H2091">
        <v>0.05</v>
      </c>
      <c r="I2091" s="1">
        <v>7.06</v>
      </c>
      <c r="J2091" t="s">
        <v>8336</v>
      </c>
      <c r="K2091">
        <f t="shared" ref="K2091:K2154" si="2852">SUMIF(E2088:E2101,"pso.full",I2088:I2101)</f>
        <v>7.06</v>
      </c>
      <c r="L2091" t="s">
        <v>8369</v>
      </c>
      <c r="M2091">
        <f t="shared" ref="M2091:M2154" si="2853">K2094/K2098+K2095/K2099+K2096/K2100+K2097/K2101</f>
        <v>3.9821428571428568</v>
      </c>
    </row>
    <row r="2092" spans="1:13">
      <c r="A2092" t="s">
        <v>2275</v>
      </c>
      <c r="B2092" t="s">
        <v>2288</v>
      </c>
      <c r="C2092" t="s">
        <v>23</v>
      </c>
      <c r="D2092" t="s">
        <v>19</v>
      </c>
      <c r="E2092" t="str">
        <f t="shared" si="2797"/>
        <v>pso.oepc</v>
      </c>
      <c r="F2092" t="s">
        <v>17</v>
      </c>
      <c r="G2092">
        <v>11.4</v>
      </c>
      <c r="H2092">
        <v>0.05</v>
      </c>
      <c r="I2092" s="1">
        <v>0.56999999999999995</v>
      </c>
      <c r="J2092" t="s">
        <v>8353</v>
      </c>
      <c r="K2092">
        <f t="shared" ref="K2092:K2155" si="2854">SUMIF(E2088:E2101,"rmo.full",I2088:I2101)</f>
        <v>7.04</v>
      </c>
    </row>
    <row r="2093" spans="1:13">
      <c r="A2093" t="s">
        <v>2276</v>
      </c>
      <c r="B2093" t="s">
        <v>2288</v>
      </c>
      <c r="C2093" t="s">
        <v>23</v>
      </c>
      <c r="D2093" t="s">
        <v>21</v>
      </c>
      <c r="E2093" t="str">
        <f t="shared" si="2797"/>
        <v>pso.opt</v>
      </c>
      <c r="F2093" t="s">
        <v>17</v>
      </c>
      <c r="G2093">
        <v>11.4</v>
      </c>
      <c r="H2093">
        <v>0.05</v>
      </c>
      <c r="I2093" s="1">
        <v>0.56999999999999995</v>
      </c>
      <c r="J2093" t="s">
        <v>8354</v>
      </c>
      <c r="K2093">
        <f t="shared" ref="K2093:K2156" si="2855">SUMIF(E2088:E2101,"power.full",I2088:I2101)</f>
        <v>9.24</v>
      </c>
      <c r="L2093" t="s">
        <v>26</v>
      </c>
      <c r="M2093">
        <f t="shared" ref="M2093:M2156" si="2856">K2090/K2094</f>
        <v>1.0142857142857142</v>
      </c>
    </row>
    <row r="2094" spans="1:13">
      <c r="A2094" t="s">
        <v>2277</v>
      </c>
      <c r="B2094" t="s">
        <v>2288</v>
      </c>
      <c r="C2094" t="s">
        <v>51</v>
      </c>
      <c r="D2094" t="s">
        <v>16</v>
      </c>
      <c r="E2094" t="str">
        <f t="shared" si="2797"/>
        <v>rmo.full</v>
      </c>
      <c r="F2094" t="s">
        <v>17</v>
      </c>
      <c r="G2094">
        <v>140.80000000000001</v>
      </c>
      <c r="H2094">
        <v>0.05</v>
      </c>
      <c r="I2094" s="1">
        <v>7.04</v>
      </c>
      <c r="J2094" t="s">
        <v>8355</v>
      </c>
      <c r="K2094">
        <f t="shared" ref="K2094:K2157" si="2857">SUMIF(E2088:E2101,"tso.oepc",I2088:I2101)</f>
        <v>0.7</v>
      </c>
      <c r="L2094" t="s">
        <v>27</v>
      </c>
      <c r="M2094">
        <f t="shared" si="2856"/>
        <v>12.385964912280702</v>
      </c>
    </row>
    <row r="2095" spans="1:13">
      <c r="A2095" t="s">
        <v>2278</v>
      </c>
      <c r="B2095" t="s">
        <v>2288</v>
      </c>
      <c r="C2095" t="s">
        <v>51</v>
      </c>
      <c r="D2095" t="s">
        <v>19</v>
      </c>
      <c r="E2095" t="str">
        <f t="shared" si="2797"/>
        <v>rmo.oepc</v>
      </c>
      <c r="F2095" t="s">
        <v>17</v>
      </c>
      <c r="G2095">
        <v>10.8</v>
      </c>
      <c r="H2095">
        <v>0.05</v>
      </c>
      <c r="I2095" s="1">
        <v>0.54</v>
      </c>
      <c r="J2095" t="s">
        <v>8356</v>
      </c>
      <c r="K2095">
        <f t="shared" ref="K2095:K2158" si="2858">SUMIF(E2088:E2101,"pso.oepc",I2088:I2101)</f>
        <v>0.56999999999999995</v>
      </c>
      <c r="L2095" t="s">
        <v>28</v>
      </c>
      <c r="M2095">
        <f t="shared" si="2856"/>
        <v>13.037037037037036</v>
      </c>
    </row>
    <row r="2096" spans="1:13">
      <c r="A2096" t="s">
        <v>2279</v>
      </c>
      <c r="B2096" t="s">
        <v>2288</v>
      </c>
      <c r="C2096" t="s">
        <v>51</v>
      </c>
      <c r="D2096" t="s">
        <v>21</v>
      </c>
      <c r="E2096" t="str">
        <f t="shared" si="2797"/>
        <v>rmo.opt</v>
      </c>
      <c r="F2096" t="s">
        <v>17</v>
      </c>
      <c r="G2096">
        <v>11.2</v>
      </c>
      <c r="H2096">
        <v>0.05</v>
      </c>
      <c r="I2096" s="1">
        <v>0.56000000000000005</v>
      </c>
      <c r="J2096" t="s">
        <v>8357</v>
      </c>
      <c r="K2096">
        <f t="shared" ref="K2096:K2159" si="2859">SUMIF(E2088:E2101,"rmo.oepc",I2088:I2101)</f>
        <v>0.54</v>
      </c>
      <c r="L2096" t="s">
        <v>29</v>
      </c>
      <c r="M2096">
        <f t="shared" si="2856"/>
        <v>16.210526315789476</v>
      </c>
    </row>
    <row r="2097" spans="1:13">
      <c r="A2097" t="s">
        <v>2280</v>
      </c>
      <c r="B2097" t="s">
        <v>2288</v>
      </c>
      <c r="C2097" t="s">
        <v>55</v>
      </c>
      <c r="D2097" t="s">
        <v>56</v>
      </c>
      <c r="E2097" t="str">
        <f t="shared" si="2797"/>
        <v>sc.none</v>
      </c>
      <c r="F2097" t="s">
        <v>24</v>
      </c>
      <c r="I2097" s="1">
        <v>0.05</v>
      </c>
      <c r="J2097" t="s">
        <v>8358</v>
      </c>
      <c r="K2097">
        <f t="shared" ref="K2097:K2160" si="2860">SUMIF(E2088:E2101,"power.oepc",I2088:I2101)</f>
        <v>0.56999999999999995</v>
      </c>
    </row>
    <row r="2098" spans="1:13">
      <c r="A2098" t="s">
        <v>2281</v>
      </c>
      <c r="B2098" t="s">
        <v>2288</v>
      </c>
      <c r="C2098" t="s">
        <v>58</v>
      </c>
      <c r="D2098" t="s">
        <v>59</v>
      </c>
      <c r="E2098" t="str">
        <f t="shared" si="2797"/>
        <v>tso.cav11</v>
      </c>
      <c r="F2098" t="s">
        <v>17</v>
      </c>
      <c r="G2098">
        <v>136.80000000000001</v>
      </c>
      <c r="H2098">
        <v>0.05</v>
      </c>
      <c r="I2098" s="1">
        <v>6.84</v>
      </c>
      <c r="J2098" t="s">
        <v>8359</v>
      </c>
      <c r="K2098">
        <f t="shared" ref="K2098:K2161" si="2861">SUMIF(E2088:E2101,"tso.opt",I2088:I2101)</f>
        <v>0.7</v>
      </c>
      <c r="L2098" t="s">
        <v>30</v>
      </c>
      <c r="M2098">
        <f t="shared" ref="M2098:M2161" si="2862">K2090/K2098</f>
        <v>1.0142857142857142</v>
      </c>
    </row>
    <row r="2099" spans="1:13">
      <c r="A2099" t="s">
        <v>2282</v>
      </c>
      <c r="B2099" t="s">
        <v>2288</v>
      </c>
      <c r="C2099" t="s">
        <v>58</v>
      </c>
      <c r="D2099" t="s">
        <v>16</v>
      </c>
      <c r="E2099" t="str">
        <f t="shared" si="2797"/>
        <v>tso.full</v>
      </c>
      <c r="F2099" t="s">
        <v>17</v>
      </c>
      <c r="G2099">
        <v>14.2</v>
      </c>
      <c r="H2099">
        <v>0.05</v>
      </c>
      <c r="I2099" s="1">
        <v>0.71</v>
      </c>
      <c r="J2099" t="s">
        <v>8360</v>
      </c>
      <c r="K2099">
        <f t="shared" ref="K2099:K2162" si="2863">SUMIF(E2088:E2101,"pso.opt",I2088:I2101)</f>
        <v>0.56999999999999995</v>
      </c>
      <c r="L2099" t="s">
        <v>33</v>
      </c>
      <c r="M2099">
        <f t="shared" si="2862"/>
        <v>12.385964912280702</v>
      </c>
    </row>
    <row r="2100" spans="1:13">
      <c r="A2100" t="s">
        <v>2304</v>
      </c>
      <c r="B2100" t="s">
        <v>2288</v>
      </c>
      <c r="C2100" t="s">
        <v>58</v>
      </c>
      <c r="D2100" t="s">
        <v>19</v>
      </c>
      <c r="E2100" t="str">
        <f t="shared" si="2797"/>
        <v>tso.oepc</v>
      </c>
      <c r="F2100" t="s">
        <v>17</v>
      </c>
      <c r="G2100">
        <v>14</v>
      </c>
      <c r="H2100">
        <v>0.05</v>
      </c>
      <c r="I2100" s="1">
        <v>0.7</v>
      </c>
      <c r="J2100" t="s">
        <v>8361</v>
      </c>
      <c r="K2100">
        <f t="shared" ref="K2100:K2163" si="2864">SUMIF(E2088:E2101,"rmo.opt",I2088:I2101)</f>
        <v>0.56000000000000005</v>
      </c>
      <c r="L2100" t="s">
        <v>32</v>
      </c>
      <c r="M2100">
        <f t="shared" si="2862"/>
        <v>12.571428571428571</v>
      </c>
    </row>
    <row r="2101" spans="1:13">
      <c r="A2101" t="s">
        <v>2305</v>
      </c>
      <c r="B2101" t="s">
        <v>2288</v>
      </c>
      <c r="C2101" t="s">
        <v>58</v>
      </c>
      <c r="D2101" t="s">
        <v>21</v>
      </c>
      <c r="E2101" t="str">
        <f t="shared" si="2797"/>
        <v>tso.opt</v>
      </c>
      <c r="F2101" t="s">
        <v>17</v>
      </c>
      <c r="G2101">
        <v>14</v>
      </c>
      <c r="H2101">
        <v>0.05</v>
      </c>
      <c r="I2101" s="1">
        <v>0.7</v>
      </c>
      <c r="J2101" t="s">
        <v>8362</v>
      </c>
      <c r="K2101">
        <f t="shared" ref="K2101:K2164" si="2865">SUMIF(E2088:E2101,"power.opt",I2088:I2101)</f>
        <v>0.56000000000000005</v>
      </c>
      <c r="L2101" t="s">
        <v>31</v>
      </c>
      <c r="M2101">
        <f t="shared" si="2862"/>
        <v>16.5</v>
      </c>
    </row>
    <row r="2102" spans="1:13">
      <c r="A2102" t="s">
        <v>2306</v>
      </c>
      <c r="B2102" t="s">
        <v>2307</v>
      </c>
      <c r="C2102" t="s">
        <v>15</v>
      </c>
      <c r="D2102" t="s">
        <v>16</v>
      </c>
      <c r="E2102" t="str">
        <f t="shared" si="2797"/>
        <v>power.full</v>
      </c>
      <c r="F2102" t="s">
        <v>17</v>
      </c>
      <c r="G2102">
        <v>444.16666666666703</v>
      </c>
      <c r="H2102">
        <v>0.06</v>
      </c>
      <c r="I2102" s="1">
        <v>26.65</v>
      </c>
      <c r="L2102" t="s">
        <v>8363</v>
      </c>
      <c r="M2102">
        <f t="shared" ref="M2102:M2165" si="2866">K2103/K2112</f>
        <v>15.564516129032258</v>
      </c>
    </row>
    <row r="2103" spans="1:13">
      <c r="A2103" t="s">
        <v>2270</v>
      </c>
      <c r="B2103" t="s">
        <v>2307</v>
      </c>
      <c r="C2103" t="s">
        <v>15</v>
      </c>
      <c r="D2103" t="s">
        <v>19</v>
      </c>
      <c r="E2103" t="str">
        <f t="shared" si="2797"/>
        <v>power.oepc</v>
      </c>
      <c r="F2103" t="s">
        <v>17</v>
      </c>
      <c r="G2103">
        <v>10.3333333333333</v>
      </c>
      <c r="H2103">
        <v>0.06</v>
      </c>
      <c r="I2103" s="1">
        <v>0.62</v>
      </c>
      <c r="J2103" t="s">
        <v>8333</v>
      </c>
      <c r="K2103">
        <f t="shared" ref="K2103:K2166" si="2867">SUMIF(E2102:E2115,"tso.cav11",I2102:I2115)</f>
        <v>9.65</v>
      </c>
      <c r="L2103" t="s">
        <v>8364</v>
      </c>
      <c r="M2103">
        <f t="shared" ref="M2103:M2166" si="2868">K2104/K2108+K2105/K2109+K2106/K2110+K2107/K2111</f>
        <v>87.912480169222633</v>
      </c>
    </row>
    <row r="2104" spans="1:13">
      <c r="A2104" t="s">
        <v>2271</v>
      </c>
      <c r="B2104" t="s">
        <v>2307</v>
      </c>
      <c r="C2104" t="s">
        <v>15</v>
      </c>
      <c r="D2104" t="s">
        <v>21</v>
      </c>
      <c r="E2104" t="str">
        <f t="shared" si="2797"/>
        <v>power.opt</v>
      </c>
      <c r="F2104" t="s">
        <v>17</v>
      </c>
      <c r="G2104">
        <v>10.1666666666667</v>
      </c>
      <c r="H2104">
        <v>0.06</v>
      </c>
      <c r="I2104" s="1">
        <v>0.61</v>
      </c>
      <c r="J2104" t="s">
        <v>8335</v>
      </c>
      <c r="K2104">
        <f t="shared" ref="K2104:K2167" si="2869">SUMIF(E2102:E2115,"tso.full",I2102:I2115)</f>
        <v>6.1</v>
      </c>
      <c r="L2104" t="s">
        <v>8365</v>
      </c>
      <c r="M2104">
        <f t="shared" ref="M2104:M2167" si="2870">K2104/K2112+K2105/K2113+K2106/K2114+K2107/K2115</f>
        <v>87.089734267583282</v>
      </c>
    </row>
    <row r="2105" spans="1:13">
      <c r="A2105" t="s">
        <v>2272</v>
      </c>
      <c r="B2105" t="s">
        <v>2307</v>
      </c>
      <c r="C2105" t="s">
        <v>23</v>
      </c>
      <c r="D2105" t="s">
        <v>16</v>
      </c>
      <c r="E2105" t="str">
        <f t="shared" si="2797"/>
        <v>pso.full</v>
      </c>
      <c r="F2105" t="s">
        <v>17</v>
      </c>
      <c r="G2105">
        <v>179.333333333333</v>
      </c>
      <c r="H2105">
        <v>0.06</v>
      </c>
      <c r="I2105" s="1">
        <v>10.76</v>
      </c>
      <c r="J2105" t="s">
        <v>8336</v>
      </c>
      <c r="K2105">
        <f t="shared" ref="K2105:K2168" si="2871">SUMIF(E2102:E2115,"pso.full",I2102:I2115)</f>
        <v>10.76</v>
      </c>
      <c r="L2105" t="s">
        <v>8369</v>
      </c>
      <c r="M2105">
        <f t="shared" ref="M2105:M2168" si="2872">K2108/K2112+K2109/K2113+K2110/K2114+K2111/K2115</f>
        <v>3.9221394103648866</v>
      </c>
    </row>
    <row r="2106" spans="1:13">
      <c r="A2106" t="s">
        <v>2273</v>
      </c>
      <c r="B2106" t="s">
        <v>2307</v>
      </c>
      <c r="C2106" t="s">
        <v>23</v>
      </c>
      <c r="D2106" t="s">
        <v>19</v>
      </c>
      <c r="E2106" t="str">
        <f t="shared" si="2797"/>
        <v>pso.oepc</v>
      </c>
      <c r="F2106" t="s">
        <v>17</v>
      </c>
      <c r="G2106">
        <v>10.3333333333333</v>
      </c>
      <c r="H2106">
        <v>0.06</v>
      </c>
      <c r="I2106" s="1">
        <v>0.62</v>
      </c>
      <c r="J2106" t="s">
        <v>8353</v>
      </c>
      <c r="K2106">
        <f t="shared" ref="K2106:K2169" si="2873">SUMIF(E2102:E2115,"rmo.full",I2102:I2115)</f>
        <v>10.72</v>
      </c>
    </row>
    <row r="2107" spans="1:13">
      <c r="A2107" t="s">
        <v>2274</v>
      </c>
      <c r="B2107" t="s">
        <v>2307</v>
      </c>
      <c r="C2107" t="s">
        <v>23</v>
      </c>
      <c r="D2107" t="s">
        <v>21</v>
      </c>
      <c r="E2107" t="str">
        <f t="shared" si="2797"/>
        <v>pso.opt</v>
      </c>
      <c r="F2107" t="s">
        <v>17</v>
      </c>
      <c r="G2107">
        <v>10.6666666666667</v>
      </c>
      <c r="H2107">
        <v>0.06</v>
      </c>
      <c r="I2107" s="1">
        <v>0.64</v>
      </c>
      <c r="J2107" t="s">
        <v>8354</v>
      </c>
      <c r="K2107">
        <f t="shared" ref="K2107:K2170" si="2874">SUMIF(E2102:E2115,"power.full",I2102:I2115)</f>
        <v>26.65</v>
      </c>
      <c r="L2107" t="s">
        <v>26</v>
      </c>
      <c r="M2107">
        <f t="shared" ref="M2107:M2170" si="2875">K2104/K2108</f>
        <v>10</v>
      </c>
    </row>
    <row r="2108" spans="1:13">
      <c r="A2108" t="s">
        <v>2296</v>
      </c>
      <c r="B2108" t="s">
        <v>2307</v>
      </c>
      <c r="C2108" t="s">
        <v>51</v>
      </c>
      <c r="D2108" t="s">
        <v>16</v>
      </c>
      <c r="E2108" t="str">
        <f t="shared" si="2797"/>
        <v>rmo.full</v>
      </c>
      <c r="F2108" t="s">
        <v>17</v>
      </c>
      <c r="G2108">
        <v>178.666666666667</v>
      </c>
      <c r="H2108">
        <v>0.06</v>
      </c>
      <c r="I2108" s="1">
        <v>10.72</v>
      </c>
      <c r="J2108" t="s">
        <v>8355</v>
      </c>
      <c r="K2108">
        <f t="shared" ref="K2108:K2171" si="2876">SUMIF(E2102:E2115,"tso.oepc",I2102:I2115)</f>
        <v>0.61</v>
      </c>
      <c r="L2108" t="s">
        <v>27</v>
      </c>
      <c r="M2108">
        <f t="shared" si="2875"/>
        <v>17.35483870967742</v>
      </c>
    </row>
    <row r="2109" spans="1:13">
      <c r="A2109" t="s">
        <v>2297</v>
      </c>
      <c r="B2109" t="s">
        <v>2307</v>
      </c>
      <c r="C2109" t="s">
        <v>51</v>
      </c>
      <c r="D2109" t="s">
        <v>19</v>
      </c>
      <c r="E2109" t="str">
        <f t="shared" si="2797"/>
        <v>rmo.oepc</v>
      </c>
      <c r="F2109" t="s">
        <v>17</v>
      </c>
      <c r="G2109">
        <v>10.1666666666667</v>
      </c>
      <c r="H2109">
        <v>0.06</v>
      </c>
      <c r="I2109" s="1">
        <v>0.61</v>
      </c>
      <c r="J2109" t="s">
        <v>8356</v>
      </c>
      <c r="K2109">
        <f t="shared" ref="K2109:K2172" si="2877">SUMIF(E2102:E2115,"pso.oepc",I2102:I2115)</f>
        <v>0.62</v>
      </c>
      <c r="L2109" t="s">
        <v>28</v>
      </c>
      <c r="M2109">
        <f t="shared" si="2875"/>
        <v>17.57377049180328</v>
      </c>
    </row>
    <row r="2110" spans="1:13">
      <c r="A2110" t="s">
        <v>2298</v>
      </c>
      <c r="B2110" t="s">
        <v>2307</v>
      </c>
      <c r="C2110" t="s">
        <v>51</v>
      </c>
      <c r="D2110" t="s">
        <v>21</v>
      </c>
      <c r="E2110" t="str">
        <f t="shared" si="2797"/>
        <v>rmo.opt</v>
      </c>
      <c r="F2110" t="s">
        <v>17</v>
      </c>
      <c r="G2110">
        <v>10.6666666666667</v>
      </c>
      <c r="H2110">
        <v>0.06</v>
      </c>
      <c r="I2110" s="1">
        <v>0.64</v>
      </c>
      <c r="J2110" t="s">
        <v>8357</v>
      </c>
      <c r="K2110">
        <f t="shared" ref="K2110:K2173" si="2878">SUMIF(E2102:E2115,"rmo.oepc",I2102:I2115)</f>
        <v>0.61</v>
      </c>
      <c r="L2110" t="s">
        <v>29</v>
      </c>
      <c r="M2110">
        <f t="shared" si="2875"/>
        <v>42.983870967741936</v>
      </c>
    </row>
    <row r="2111" spans="1:13">
      <c r="A2111" t="s">
        <v>2299</v>
      </c>
      <c r="B2111" t="s">
        <v>2307</v>
      </c>
      <c r="C2111" t="s">
        <v>55</v>
      </c>
      <c r="D2111" t="s">
        <v>56</v>
      </c>
      <c r="E2111" t="str">
        <f t="shared" si="2797"/>
        <v>sc.none</v>
      </c>
      <c r="F2111" t="s">
        <v>24</v>
      </c>
      <c r="I2111" s="1">
        <v>0.06</v>
      </c>
      <c r="J2111" t="s">
        <v>8358</v>
      </c>
      <c r="K2111">
        <f t="shared" ref="K2111:K2174" si="2879">SUMIF(E2102:E2115,"power.oepc",I2102:I2115)</f>
        <v>0.62</v>
      </c>
    </row>
    <row r="2112" spans="1:13">
      <c r="A2112" t="s">
        <v>2300</v>
      </c>
      <c r="B2112" t="s">
        <v>2307</v>
      </c>
      <c r="C2112" t="s">
        <v>58</v>
      </c>
      <c r="D2112" t="s">
        <v>59</v>
      </c>
      <c r="E2112" t="str">
        <f t="shared" si="2797"/>
        <v>tso.cav11</v>
      </c>
      <c r="F2112" t="s">
        <v>17</v>
      </c>
      <c r="G2112">
        <v>160.833333333333</v>
      </c>
      <c r="H2112">
        <v>0.06</v>
      </c>
      <c r="I2112" s="1">
        <v>9.65</v>
      </c>
      <c r="J2112" t="s">
        <v>8359</v>
      </c>
      <c r="K2112">
        <f t="shared" ref="K2112:K2175" si="2880">SUMIF(E2102:E2115,"tso.opt",I2102:I2115)</f>
        <v>0.62</v>
      </c>
      <c r="L2112" t="s">
        <v>30</v>
      </c>
      <c r="M2112">
        <f t="shared" ref="M2112:M2175" si="2881">K2104/K2112</f>
        <v>9.8387096774193541</v>
      </c>
    </row>
    <row r="2113" spans="1:13">
      <c r="A2113" t="s">
        <v>2301</v>
      </c>
      <c r="B2113" t="s">
        <v>2307</v>
      </c>
      <c r="C2113" t="s">
        <v>58</v>
      </c>
      <c r="D2113" t="s">
        <v>16</v>
      </c>
      <c r="E2113" t="str">
        <f t="shared" si="2797"/>
        <v>tso.full</v>
      </c>
      <c r="F2113" t="s">
        <v>17</v>
      </c>
      <c r="G2113">
        <v>101.666666666667</v>
      </c>
      <c r="H2113">
        <v>0.06</v>
      </c>
      <c r="I2113" s="1">
        <v>6.1</v>
      </c>
      <c r="J2113" t="s">
        <v>8360</v>
      </c>
      <c r="K2113">
        <f t="shared" ref="K2113:K2176" si="2882">SUMIF(E2102:E2115,"pso.opt",I2102:I2115)</f>
        <v>0.64</v>
      </c>
      <c r="L2113" t="s">
        <v>33</v>
      </c>
      <c r="M2113">
        <f t="shared" si="2881"/>
        <v>16.8125</v>
      </c>
    </row>
    <row r="2114" spans="1:13">
      <c r="A2114" t="s">
        <v>2302</v>
      </c>
      <c r="B2114" t="s">
        <v>2307</v>
      </c>
      <c r="C2114" t="s">
        <v>58</v>
      </c>
      <c r="D2114" t="s">
        <v>19</v>
      </c>
      <c r="E2114" t="str">
        <f t="shared" si="2797"/>
        <v>tso.oepc</v>
      </c>
      <c r="F2114" t="s">
        <v>17</v>
      </c>
      <c r="G2114">
        <v>10.1666666666667</v>
      </c>
      <c r="H2114">
        <v>0.06</v>
      </c>
      <c r="I2114" s="1">
        <v>0.61</v>
      </c>
      <c r="J2114" t="s">
        <v>8361</v>
      </c>
      <c r="K2114">
        <f t="shared" ref="K2114:K2177" si="2883">SUMIF(E2102:E2115,"rmo.opt",I2102:I2115)</f>
        <v>0.64</v>
      </c>
      <c r="L2114" t="s">
        <v>32</v>
      </c>
      <c r="M2114">
        <f t="shared" si="2881"/>
        <v>16.75</v>
      </c>
    </row>
    <row r="2115" spans="1:13">
      <c r="A2115" t="s">
        <v>2303</v>
      </c>
      <c r="B2115" t="s">
        <v>2307</v>
      </c>
      <c r="C2115" t="s">
        <v>58</v>
      </c>
      <c r="D2115" t="s">
        <v>21</v>
      </c>
      <c r="E2115" t="str">
        <f t="shared" ref="E2115:E2178" si="2884">CONCATENATE(C2115,".",D2115)</f>
        <v>tso.opt</v>
      </c>
      <c r="F2115" t="s">
        <v>17</v>
      </c>
      <c r="G2115">
        <v>10.3333333333333</v>
      </c>
      <c r="H2115">
        <v>0.06</v>
      </c>
      <c r="I2115" s="1">
        <v>0.62</v>
      </c>
      <c r="J2115" t="s">
        <v>8362</v>
      </c>
      <c r="K2115">
        <f t="shared" ref="K2115:K2178" si="2885">SUMIF(E2102:E2115,"power.opt",I2102:I2115)</f>
        <v>0.61</v>
      </c>
      <c r="L2115" t="s">
        <v>31</v>
      </c>
      <c r="M2115">
        <f t="shared" si="2881"/>
        <v>43.688524590163937</v>
      </c>
    </row>
    <row r="2116" spans="1:13">
      <c r="A2116" t="s">
        <v>2325</v>
      </c>
      <c r="B2116" t="s">
        <v>2326</v>
      </c>
      <c r="C2116" t="s">
        <v>15</v>
      </c>
      <c r="D2116" t="s">
        <v>16</v>
      </c>
      <c r="E2116" t="str">
        <f t="shared" si="2884"/>
        <v>power.full</v>
      </c>
      <c r="F2116" t="s">
        <v>17</v>
      </c>
      <c r="G2116">
        <v>260.625</v>
      </c>
      <c r="H2116">
        <v>0.08</v>
      </c>
      <c r="I2116" s="1">
        <v>20.85</v>
      </c>
      <c r="L2116" t="s">
        <v>8363</v>
      </c>
      <c r="M2116">
        <f t="shared" ref="M2116:M2179" si="2886">K2117/K2126</f>
        <v>14.113636363636363</v>
      </c>
    </row>
    <row r="2117" spans="1:13">
      <c r="A2117" t="s">
        <v>2289</v>
      </c>
      <c r="B2117" t="s">
        <v>2326</v>
      </c>
      <c r="C2117" t="s">
        <v>15</v>
      </c>
      <c r="D2117" t="s">
        <v>19</v>
      </c>
      <c r="E2117" t="str">
        <f t="shared" si="2884"/>
        <v>power.oepc</v>
      </c>
      <c r="F2117" t="s">
        <v>17</v>
      </c>
      <c r="G2117">
        <v>11</v>
      </c>
      <c r="H2117">
        <v>0.08</v>
      </c>
      <c r="I2117" s="1">
        <v>0.88</v>
      </c>
      <c r="J2117" t="s">
        <v>8333</v>
      </c>
      <c r="K2117">
        <f t="shared" ref="K2117:K2180" si="2887">SUMIF(E2116:E2129,"tso.cav11",I2116:I2129)</f>
        <v>12.42</v>
      </c>
      <c r="L2117" t="s">
        <v>8364</v>
      </c>
      <c r="M2117">
        <f t="shared" ref="M2117:M2180" si="2888">K2118/K2122+K2119/K2123+K2120/K2124+K2121/K2125</f>
        <v>66.729122621564485</v>
      </c>
    </row>
    <row r="2118" spans="1:13">
      <c r="A2118" t="s">
        <v>2290</v>
      </c>
      <c r="B2118" t="s">
        <v>2326</v>
      </c>
      <c r="C2118" t="s">
        <v>15</v>
      </c>
      <c r="D2118" t="s">
        <v>21</v>
      </c>
      <c r="E2118" t="str">
        <f t="shared" si="2884"/>
        <v>power.opt</v>
      </c>
      <c r="F2118" t="s">
        <v>17</v>
      </c>
      <c r="G2118">
        <v>10.5</v>
      </c>
      <c r="H2118">
        <v>0.08</v>
      </c>
      <c r="I2118" s="1">
        <v>0.84</v>
      </c>
      <c r="J2118" t="s">
        <v>8335</v>
      </c>
      <c r="K2118">
        <f t="shared" ref="K2118:K2181" si="2889">SUMIF(E2116:E2129,"tso.full",I2116:I2129)</f>
        <v>6.23</v>
      </c>
      <c r="L2118" t="s">
        <v>8365</v>
      </c>
      <c r="M2118">
        <f t="shared" ref="M2118:M2181" si="2890">K2118/K2126+K2119/K2127+K2120/K2128+K2121/K2129</f>
        <v>70.296400855242325</v>
      </c>
    </row>
    <row r="2119" spans="1:13">
      <c r="A2119" t="s">
        <v>2291</v>
      </c>
      <c r="B2119" t="s">
        <v>2326</v>
      </c>
      <c r="C2119" t="s">
        <v>23</v>
      </c>
      <c r="D2119" t="s">
        <v>16</v>
      </c>
      <c r="E2119" t="str">
        <f t="shared" si="2884"/>
        <v>pso.full</v>
      </c>
      <c r="F2119" t="s">
        <v>17</v>
      </c>
      <c r="G2119">
        <v>147.125</v>
      </c>
      <c r="H2119">
        <v>0.08</v>
      </c>
      <c r="I2119" s="1">
        <v>11.77</v>
      </c>
      <c r="J2119" t="s">
        <v>8336</v>
      </c>
      <c r="K2119">
        <f t="shared" ref="K2119:K2182" si="2891">SUMIF(E2116:E2129,"pso.full",I2116:I2129)</f>
        <v>11.77</v>
      </c>
      <c r="L2119" t="s">
        <v>8369</v>
      </c>
      <c r="M2119">
        <f t="shared" ref="M2119:M2182" si="2892">K2122/K2126+K2123/K2127+K2124/K2128+K2125/K2129</f>
        <v>4.1963995354239252</v>
      </c>
    </row>
    <row r="2120" spans="1:13">
      <c r="A2120" t="s">
        <v>2292</v>
      </c>
      <c r="B2120" t="s">
        <v>2326</v>
      </c>
      <c r="C2120" t="s">
        <v>23</v>
      </c>
      <c r="D2120" t="s">
        <v>19</v>
      </c>
      <c r="E2120" t="str">
        <f t="shared" si="2884"/>
        <v>pso.oepc</v>
      </c>
      <c r="F2120" t="s">
        <v>17</v>
      </c>
      <c r="G2120">
        <v>11</v>
      </c>
      <c r="H2120">
        <v>0.08</v>
      </c>
      <c r="I2120" s="1">
        <v>0.88</v>
      </c>
      <c r="J2120" t="s">
        <v>8353</v>
      </c>
      <c r="K2120">
        <f t="shared" ref="K2120:K2183" si="2893">SUMIF(E2116:E2129,"rmo.full",I2116:I2129)</f>
        <v>19.420000000000002</v>
      </c>
    </row>
    <row r="2121" spans="1:13">
      <c r="A2121" t="s">
        <v>2293</v>
      </c>
      <c r="B2121" t="s">
        <v>2326</v>
      </c>
      <c r="C2121" t="s">
        <v>23</v>
      </c>
      <c r="D2121" t="s">
        <v>21</v>
      </c>
      <c r="E2121" t="str">
        <f t="shared" si="2884"/>
        <v>pso.opt</v>
      </c>
      <c r="F2121" t="s">
        <v>17</v>
      </c>
      <c r="G2121">
        <v>10</v>
      </c>
      <c r="H2121">
        <v>0.08</v>
      </c>
      <c r="I2121" s="1">
        <v>0.8</v>
      </c>
      <c r="J2121" t="s">
        <v>8354</v>
      </c>
      <c r="K2121">
        <f t="shared" ref="K2121:K2184" si="2894">SUMIF(E2116:E2129,"power.full",I2116:I2129)</f>
        <v>20.85</v>
      </c>
      <c r="L2121" t="s">
        <v>26</v>
      </c>
      <c r="M2121">
        <f t="shared" ref="M2121:M2184" si="2895">K2118/K2122</f>
        <v>7.079545454545455</v>
      </c>
    </row>
    <row r="2122" spans="1:13">
      <c r="A2122" t="s">
        <v>2294</v>
      </c>
      <c r="B2122" t="s">
        <v>2326</v>
      </c>
      <c r="C2122" t="s">
        <v>51</v>
      </c>
      <c r="D2122" t="s">
        <v>16</v>
      </c>
      <c r="E2122" t="str">
        <f t="shared" si="2884"/>
        <v>rmo.full</v>
      </c>
      <c r="F2122" t="s">
        <v>17</v>
      </c>
      <c r="G2122">
        <v>242.75</v>
      </c>
      <c r="H2122">
        <v>0.08</v>
      </c>
      <c r="I2122" s="1">
        <v>19.420000000000002</v>
      </c>
      <c r="J2122" t="s">
        <v>8355</v>
      </c>
      <c r="K2122">
        <f t="shared" ref="K2122:K2185" si="2896">SUMIF(E2116:E2129,"tso.oepc",I2116:I2129)</f>
        <v>0.88</v>
      </c>
      <c r="L2122" t="s">
        <v>27</v>
      </c>
      <c r="M2122">
        <f t="shared" si="2895"/>
        <v>13.375</v>
      </c>
    </row>
    <row r="2123" spans="1:13">
      <c r="A2123" t="s">
        <v>2295</v>
      </c>
      <c r="B2123" t="s">
        <v>2326</v>
      </c>
      <c r="C2123" t="s">
        <v>51</v>
      </c>
      <c r="D2123" t="s">
        <v>19</v>
      </c>
      <c r="E2123" t="str">
        <f t="shared" si="2884"/>
        <v>rmo.oepc</v>
      </c>
      <c r="F2123" t="s">
        <v>17</v>
      </c>
      <c r="G2123">
        <v>10.75</v>
      </c>
      <c r="H2123">
        <v>0.08</v>
      </c>
      <c r="I2123" s="1">
        <v>0.86</v>
      </c>
      <c r="J2123" t="s">
        <v>8356</v>
      </c>
      <c r="K2123">
        <f t="shared" ref="K2123:K2186" si="2897">SUMIF(E2116:E2129,"pso.oepc",I2116:I2129)</f>
        <v>0.88</v>
      </c>
      <c r="L2123" t="s">
        <v>28</v>
      </c>
      <c r="M2123">
        <f t="shared" si="2895"/>
        <v>22.581395348837212</v>
      </c>
    </row>
    <row r="2124" spans="1:13">
      <c r="A2124" t="s">
        <v>2316</v>
      </c>
      <c r="B2124" t="s">
        <v>2326</v>
      </c>
      <c r="C2124" t="s">
        <v>51</v>
      </c>
      <c r="D2124" t="s">
        <v>21</v>
      </c>
      <c r="E2124" t="str">
        <f t="shared" si="2884"/>
        <v>rmo.opt</v>
      </c>
      <c r="F2124" t="s">
        <v>17</v>
      </c>
      <c r="G2124">
        <v>10.25</v>
      </c>
      <c r="H2124">
        <v>0.08</v>
      </c>
      <c r="I2124" s="1">
        <v>0.82</v>
      </c>
      <c r="J2124" t="s">
        <v>8357</v>
      </c>
      <c r="K2124">
        <f t="shared" ref="K2124:K2187" si="2898">SUMIF(E2116:E2129,"rmo.oepc",I2116:I2129)</f>
        <v>0.86</v>
      </c>
      <c r="L2124" t="s">
        <v>29</v>
      </c>
      <c r="M2124">
        <f t="shared" si="2895"/>
        <v>23.69318181818182</v>
      </c>
    </row>
    <row r="2125" spans="1:13">
      <c r="A2125" t="s">
        <v>2317</v>
      </c>
      <c r="B2125" t="s">
        <v>2326</v>
      </c>
      <c r="C2125" t="s">
        <v>55</v>
      </c>
      <c r="D2125" t="s">
        <v>56</v>
      </c>
      <c r="E2125" t="str">
        <f t="shared" si="2884"/>
        <v>sc.none</v>
      </c>
      <c r="F2125" t="s">
        <v>24</v>
      </c>
      <c r="I2125" s="1">
        <v>0.08</v>
      </c>
      <c r="J2125" t="s">
        <v>8358</v>
      </c>
      <c r="K2125">
        <f t="shared" ref="K2125:K2188" si="2899">SUMIF(E2116:E2129,"power.oepc",I2116:I2129)</f>
        <v>0.88</v>
      </c>
    </row>
    <row r="2126" spans="1:13">
      <c r="A2126" t="s">
        <v>2318</v>
      </c>
      <c r="B2126" t="s">
        <v>2326</v>
      </c>
      <c r="C2126" t="s">
        <v>58</v>
      </c>
      <c r="D2126" t="s">
        <v>59</v>
      </c>
      <c r="E2126" t="str">
        <f t="shared" si="2884"/>
        <v>tso.cav11</v>
      </c>
      <c r="F2126" t="s">
        <v>17</v>
      </c>
      <c r="G2126">
        <v>155.25</v>
      </c>
      <c r="H2126">
        <v>0.08</v>
      </c>
      <c r="I2126" s="1">
        <v>12.42</v>
      </c>
      <c r="J2126" t="s">
        <v>8359</v>
      </c>
      <c r="K2126">
        <f t="shared" ref="K2126:K2189" si="2900">SUMIF(E2116:E2129,"tso.opt",I2116:I2129)</f>
        <v>0.88</v>
      </c>
      <c r="L2126" t="s">
        <v>30</v>
      </c>
      <c r="M2126">
        <f t="shared" ref="M2126:M2189" si="2901">K2118/K2126</f>
        <v>7.079545454545455</v>
      </c>
    </row>
    <row r="2127" spans="1:13">
      <c r="A2127" t="s">
        <v>2319</v>
      </c>
      <c r="B2127" t="s">
        <v>2326</v>
      </c>
      <c r="C2127" t="s">
        <v>58</v>
      </c>
      <c r="D2127" t="s">
        <v>16</v>
      </c>
      <c r="E2127" t="str">
        <f t="shared" si="2884"/>
        <v>tso.full</v>
      </c>
      <c r="F2127" t="s">
        <v>17</v>
      </c>
      <c r="G2127">
        <v>77.875</v>
      </c>
      <c r="H2127">
        <v>0.08</v>
      </c>
      <c r="I2127" s="1">
        <v>6.23</v>
      </c>
      <c r="J2127" t="s">
        <v>8360</v>
      </c>
      <c r="K2127">
        <f t="shared" ref="K2127:K2190" si="2902">SUMIF(E2116:E2129,"pso.opt",I2116:I2129)</f>
        <v>0.8</v>
      </c>
      <c r="L2127" t="s">
        <v>33</v>
      </c>
      <c r="M2127">
        <f t="shared" si="2901"/>
        <v>14.712499999999999</v>
      </c>
    </row>
    <row r="2128" spans="1:13">
      <c r="A2128" t="s">
        <v>2320</v>
      </c>
      <c r="B2128" t="s">
        <v>2326</v>
      </c>
      <c r="C2128" t="s">
        <v>58</v>
      </c>
      <c r="D2128" t="s">
        <v>19</v>
      </c>
      <c r="E2128" t="str">
        <f t="shared" si="2884"/>
        <v>tso.oepc</v>
      </c>
      <c r="F2128" t="s">
        <v>17</v>
      </c>
      <c r="G2128">
        <v>11</v>
      </c>
      <c r="H2128">
        <v>0.08</v>
      </c>
      <c r="I2128" s="1">
        <v>0.88</v>
      </c>
      <c r="J2128" t="s">
        <v>8361</v>
      </c>
      <c r="K2128">
        <f t="shared" ref="K2128:K2191" si="2903">SUMIF(E2116:E2129,"rmo.opt",I2116:I2129)</f>
        <v>0.82</v>
      </c>
      <c r="L2128" t="s">
        <v>32</v>
      </c>
      <c r="M2128">
        <f t="shared" si="2901"/>
        <v>23.682926829268297</v>
      </c>
    </row>
    <row r="2129" spans="1:13">
      <c r="A2129" t="s">
        <v>2321</v>
      </c>
      <c r="B2129" t="s">
        <v>2326</v>
      </c>
      <c r="C2129" t="s">
        <v>58</v>
      </c>
      <c r="D2129" t="s">
        <v>21</v>
      </c>
      <c r="E2129" t="str">
        <f t="shared" si="2884"/>
        <v>tso.opt</v>
      </c>
      <c r="F2129" t="s">
        <v>17</v>
      </c>
      <c r="G2129">
        <v>11</v>
      </c>
      <c r="H2129">
        <v>0.08</v>
      </c>
      <c r="I2129" s="1">
        <v>0.88</v>
      </c>
      <c r="J2129" t="s">
        <v>8362</v>
      </c>
      <c r="K2129">
        <f t="shared" ref="K2129:K2192" si="2904">SUMIF(E2116:E2129,"power.opt",I2116:I2129)</f>
        <v>0.84</v>
      </c>
      <c r="L2129" t="s">
        <v>31</v>
      </c>
      <c r="M2129">
        <f t="shared" si="2901"/>
        <v>24.821428571428573</v>
      </c>
    </row>
    <row r="2130" spans="1:13">
      <c r="A2130" t="s">
        <v>2322</v>
      </c>
      <c r="B2130" t="s">
        <v>2323</v>
      </c>
      <c r="C2130" t="s">
        <v>15</v>
      </c>
      <c r="D2130" t="s">
        <v>16</v>
      </c>
      <c r="E2130" t="str">
        <f t="shared" si="2884"/>
        <v>power.full</v>
      </c>
      <c r="F2130" t="s">
        <v>17</v>
      </c>
      <c r="G2130">
        <v>321.625</v>
      </c>
      <c r="H2130">
        <v>0.08</v>
      </c>
      <c r="I2130" s="1">
        <v>25.73</v>
      </c>
      <c r="L2130" t="s">
        <v>8363</v>
      </c>
      <c r="M2130">
        <f t="shared" ref="M2130:M2193" si="2905">K2131/K2140</f>
        <v>16.367346938775508</v>
      </c>
    </row>
    <row r="2131" spans="1:13">
      <c r="A2131" t="s">
        <v>2324</v>
      </c>
      <c r="B2131" t="s">
        <v>2323</v>
      </c>
      <c r="C2131" t="s">
        <v>15</v>
      </c>
      <c r="D2131" t="s">
        <v>19</v>
      </c>
      <c r="E2131" t="str">
        <f t="shared" si="2884"/>
        <v>power.oepc</v>
      </c>
      <c r="F2131" t="s">
        <v>17</v>
      </c>
      <c r="G2131">
        <v>11.625</v>
      </c>
      <c r="H2131">
        <v>0.08</v>
      </c>
      <c r="I2131" s="1">
        <v>0.93</v>
      </c>
      <c r="J2131" t="s">
        <v>8333</v>
      </c>
      <c r="K2131">
        <f t="shared" ref="K2131:K2194" si="2906">SUMIF(E2130:E2143,"tso.cav11",I2130:I2143)</f>
        <v>16.04</v>
      </c>
      <c r="L2131" t="s">
        <v>8364</v>
      </c>
      <c r="M2131">
        <f t="shared" ref="M2131:M2194" si="2907">K2132/K2136+K2133/K2137+K2134/K2138+K2135/K2139</f>
        <v>64.254996844098457</v>
      </c>
    </row>
    <row r="2132" spans="1:13">
      <c r="A2132" t="s">
        <v>2308</v>
      </c>
      <c r="B2132" t="s">
        <v>2323</v>
      </c>
      <c r="C2132" t="s">
        <v>15</v>
      </c>
      <c r="D2132" t="s">
        <v>21</v>
      </c>
      <c r="E2132" t="str">
        <f t="shared" si="2884"/>
        <v>power.opt</v>
      </c>
      <c r="F2132" t="s">
        <v>17</v>
      </c>
      <c r="G2132">
        <v>8.375</v>
      </c>
      <c r="H2132">
        <v>0.08</v>
      </c>
      <c r="I2132" s="1">
        <v>0.67</v>
      </c>
      <c r="J2132" t="s">
        <v>8335</v>
      </c>
      <c r="K2132">
        <f t="shared" ref="K2132:K2195" si="2908">SUMIF(E2130:E2143,"tso.full",I2130:I2143)</f>
        <v>5.6</v>
      </c>
      <c r="L2132" t="s">
        <v>8365</v>
      </c>
      <c r="M2132">
        <f t="shared" ref="M2132:M2195" si="2909">K2132/K2140+K2133/K2141+K2134/K2142+K2135/K2143</f>
        <v>89.408200754469405</v>
      </c>
    </row>
    <row r="2133" spans="1:13">
      <c r="A2133" t="s">
        <v>2309</v>
      </c>
      <c r="B2133" t="s">
        <v>2323</v>
      </c>
      <c r="C2133" t="s">
        <v>23</v>
      </c>
      <c r="D2133" t="s">
        <v>16</v>
      </c>
      <c r="E2133" t="str">
        <f t="shared" si="2884"/>
        <v>pso.full</v>
      </c>
      <c r="F2133" t="s">
        <v>17</v>
      </c>
      <c r="G2133">
        <v>156.375</v>
      </c>
      <c r="H2133">
        <v>0.08</v>
      </c>
      <c r="I2133" s="1">
        <v>12.51</v>
      </c>
      <c r="J2133" t="s">
        <v>8336</v>
      </c>
      <c r="K2133">
        <f t="shared" ref="K2133:K2196" si="2910">SUMIF(E2130:E2143,"pso.full",I2130:I2143)</f>
        <v>12.51</v>
      </c>
      <c r="L2133" t="s">
        <v>8369</v>
      </c>
      <c r="M2133">
        <f t="shared" ref="M2133:M2196" si="2911">K2136/K2140+K2137/K2141+K2138/K2142+K2139/K2143</f>
        <v>5.3231050399493895</v>
      </c>
    </row>
    <row r="2134" spans="1:13">
      <c r="A2134" t="s">
        <v>2310</v>
      </c>
      <c r="B2134" t="s">
        <v>2323</v>
      </c>
      <c r="C2134" t="s">
        <v>23</v>
      </c>
      <c r="D2134" t="s">
        <v>19</v>
      </c>
      <c r="E2134" t="str">
        <f t="shared" si="2884"/>
        <v>pso.oepc</v>
      </c>
      <c r="F2134" t="s">
        <v>17</v>
      </c>
      <c r="G2134">
        <v>12.25</v>
      </c>
      <c r="H2134">
        <v>0.08</v>
      </c>
      <c r="I2134" s="1">
        <v>0.98</v>
      </c>
      <c r="J2134" t="s">
        <v>8353</v>
      </c>
      <c r="K2134">
        <f t="shared" ref="K2134:K2197" si="2912">SUMIF(E2130:E2143,"rmo.full",I2130:I2143)</f>
        <v>17.45</v>
      </c>
    </row>
    <row r="2135" spans="1:13">
      <c r="A2135" t="s">
        <v>2311</v>
      </c>
      <c r="B2135" t="s">
        <v>2323</v>
      </c>
      <c r="C2135" t="s">
        <v>23</v>
      </c>
      <c r="D2135" t="s">
        <v>21</v>
      </c>
      <c r="E2135" t="str">
        <f t="shared" si="2884"/>
        <v>pso.opt</v>
      </c>
      <c r="F2135" t="s">
        <v>17</v>
      </c>
      <c r="G2135">
        <v>8.125</v>
      </c>
      <c r="H2135">
        <v>0.08</v>
      </c>
      <c r="I2135" s="1">
        <v>0.65</v>
      </c>
      <c r="J2135" t="s">
        <v>8354</v>
      </c>
      <c r="K2135">
        <f t="shared" ref="K2135:K2198" si="2913">SUMIF(E2130:E2143,"power.full",I2130:I2143)</f>
        <v>25.73</v>
      </c>
      <c r="L2135" t="s">
        <v>26</v>
      </c>
      <c r="M2135">
        <f t="shared" ref="M2135:M2198" si="2914">K2132/K2136</f>
        <v>5.833333333333333</v>
      </c>
    </row>
    <row r="2136" spans="1:13">
      <c r="A2136" t="s">
        <v>2312</v>
      </c>
      <c r="B2136" t="s">
        <v>2323</v>
      </c>
      <c r="C2136" t="s">
        <v>51</v>
      </c>
      <c r="D2136" t="s">
        <v>16</v>
      </c>
      <c r="E2136" t="str">
        <f t="shared" si="2884"/>
        <v>rmo.full</v>
      </c>
      <c r="F2136" t="s">
        <v>17</v>
      </c>
      <c r="G2136">
        <v>218.125</v>
      </c>
      <c r="H2136">
        <v>0.08</v>
      </c>
      <c r="I2136" s="1">
        <v>17.45</v>
      </c>
      <c r="J2136" t="s">
        <v>8355</v>
      </c>
      <c r="K2136">
        <f t="shared" ref="K2136:K2199" si="2915">SUMIF(E2130:E2143,"tso.oepc",I2130:I2143)</f>
        <v>0.96</v>
      </c>
      <c r="L2136" t="s">
        <v>27</v>
      </c>
      <c r="M2136">
        <f t="shared" si="2914"/>
        <v>12.76530612244898</v>
      </c>
    </row>
    <row r="2137" spans="1:13">
      <c r="A2137" t="s">
        <v>2313</v>
      </c>
      <c r="B2137" t="s">
        <v>2323</v>
      </c>
      <c r="C2137" t="s">
        <v>51</v>
      </c>
      <c r="D2137" t="s">
        <v>19</v>
      </c>
      <c r="E2137" t="str">
        <f t="shared" si="2884"/>
        <v>rmo.oepc</v>
      </c>
      <c r="F2137" t="s">
        <v>17</v>
      </c>
      <c r="G2137">
        <v>12.125</v>
      </c>
      <c r="H2137">
        <v>0.08</v>
      </c>
      <c r="I2137" s="1">
        <v>0.97</v>
      </c>
      <c r="J2137" t="s">
        <v>8356</v>
      </c>
      <c r="K2137">
        <f t="shared" ref="K2137:K2200" si="2916">SUMIF(E2130:E2143,"pso.oepc",I2130:I2143)</f>
        <v>0.98</v>
      </c>
      <c r="L2137" t="s">
        <v>28</v>
      </c>
      <c r="M2137">
        <f t="shared" si="2914"/>
        <v>17.989690721649485</v>
      </c>
    </row>
    <row r="2138" spans="1:13">
      <c r="A2138" t="s">
        <v>2314</v>
      </c>
      <c r="B2138" t="s">
        <v>2323</v>
      </c>
      <c r="C2138" t="s">
        <v>51</v>
      </c>
      <c r="D2138" t="s">
        <v>21</v>
      </c>
      <c r="E2138" t="str">
        <f t="shared" si="2884"/>
        <v>rmo.opt</v>
      </c>
      <c r="F2138" t="s">
        <v>17</v>
      </c>
      <c r="G2138">
        <v>8.375</v>
      </c>
      <c r="H2138">
        <v>0.08</v>
      </c>
      <c r="I2138" s="1">
        <v>0.67</v>
      </c>
      <c r="J2138" t="s">
        <v>8357</v>
      </c>
      <c r="K2138">
        <f t="shared" ref="K2138:K2201" si="2917">SUMIF(E2130:E2143,"rmo.oepc",I2130:I2143)</f>
        <v>0.97</v>
      </c>
      <c r="L2138" t="s">
        <v>29</v>
      </c>
      <c r="M2138">
        <f t="shared" si="2914"/>
        <v>27.666666666666664</v>
      </c>
    </row>
    <row r="2139" spans="1:13">
      <c r="A2139" t="s">
        <v>2315</v>
      </c>
      <c r="B2139" t="s">
        <v>2323</v>
      </c>
      <c r="C2139" t="s">
        <v>55</v>
      </c>
      <c r="D2139" t="s">
        <v>56</v>
      </c>
      <c r="E2139" t="str">
        <f t="shared" si="2884"/>
        <v>sc.none</v>
      </c>
      <c r="F2139" t="s">
        <v>24</v>
      </c>
      <c r="I2139" s="1">
        <v>0.08</v>
      </c>
      <c r="J2139" t="s">
        <v>8358</v>
      </c>
      <c r="K2139">
        <f t="shared" ref="K2139:K2202" si="2918">SUMIF(E2130:E2143,"power.oepc",I2130:I2143)</f>
        <v>0.93</v>
      </c>
    </row>
    <row r="2140" spans="1:13">
      <c r="A2140" t="s">
        <v>2337</v>
      </c>
      <c r="B2140" t="s">
        <v>2323</v>
      </c>
      <c r="C2140" t="s">
        <v>58</v>
      </c>
      <c r="D2140" t="s">
        <v>59</v>
      </c>
      <c r="E2140" t="str">
        <f t="shared" si="2884"/>
        <v>tso.cav11</v>
      </c>
      <c r="F2140" t="s">
        <v>17</v>
      </c>
      <c r="G2140">
        <v>200.5</v>
      </c>
      <c r="H2140">
        <v>0.08</v>
      </c>
      <c r="I2140" s="1">
        <v>16.04</v>
      </c>
      <c r="J2140" t="s">
        <v>8359</v>
      </c>
      <c r="K2140">
        <f t="shared" ref="K2140:K2203" si="2919">SUMIF(E2130:E2143,"tso.opt",I2130:I2143)</f>
        <v>0.98</v>
      </c>
      <c r="L2140" t="s">
        <v>30</v>
      </c>
      <c r="M2140">
        <f t="shared" ref="M2140:M2203" si="2920">K2132/K2140</f>
        <v>5.7142857142857144</v>
      </c>
    </row>
    <row r="2141" spans="1:13">
      <c r="A2141" t="s">
        <v>2338</v>
      </c>
      <c r="B2141" t="s">
        <v>2323</v>
      </c>
      <c r="C2141" t="s">
        <v>58</v>
      </c>
      <c r="D2141" t="s">
        <v>16</v>
      </c>
      <c r="E2141" t="str">
        <f t="shared" si="2884"/>
        <v>tso.full</v>
      </c>
      <c r="F2141" t="s">
        <v>17</v>
      </c>
      <c r="G2141">
        <v>70</v>
      </c>
      <c r="H2141">
        <v>0.08</v>
      </c>
      <c r="I2141" s="1">
        <v>5.6</v>
      </c>
      <c r="J2141" t="s">
        <v>8360</v>
      </c>
      <c r="K2141">
        <f t="shared" ref="K2141:K2204" si="2921">SUMIF(E2130:E2143,"pso.opt",I2130:I2143)</f>
        <v>0.65</v>
      </c>
      <c r="L2141" t="s">
        <v>33</v>
      </c>
      <c r="M2141">
        <f t="shared" si="2920"/>
        <v>19.246153846153845</v>
      </c>
    </row>
    <row r="2142" spans="1:13">
      <c r="A2142" t="s">
        <v>2339</v>
      </c>
      <c r="B2142" t="s">
        <v>2323</v>
      </c>
      <c r="C2142" t="s">
        <v>58</v>
      </c>
      <c r="D2142" t="s">
        <v>19</v>
      </c>
      <c r="E2142" t="str">
        <f t="shared" si="2884"/>
        <v>tso.oepc</v>
      </c>
      <c r="F2142" t="s">
        <v>17</v>
      </c>
      <c r="G2142">
        <v>12</v>
      </c>
      <c r="H2142">
        <v>0.08</v>
      </c>
      <c r="I2142" s="1">
        <v>0.96</v>
      </c>
      <c r="J2142" t="s">
        <v>8361</v>
      </c>
      <c r="K2142">
        <f t="shared" ref="K2142:K2205" si="2922">SUMIF(E2130:E2143,"rmo.opt",I2130:I2143)</f>
        <v>0.67</v>
      </c>
      <c r="L2142" t="s">
        <v>32</v>
      </c>
      <c r="M2142">
        <f t="shared" si="2920"/>
        <v>26.044776119402982</v>
      </c>
    </row>
    <row r="2143" spans="1:13">
      <c r="A2143" t="s">
        <v>2340</v>
      </c>
      <c r="B2143" t="s">
        <v>2323</v>
      </c>
      <c r="C2143" t="s">
        <v>58</v>
      </c>
      <c r="D2143" t="s">
        <v>21</v>
      </c>
      <c r="E2143" t="str">
        <f t="shared" si="2884"/>
        <v>tso.opt</v>
      </c>
      <c r="F2143" t="s">
        <v>17</v>
      </c>
      <c r="G2143">
        <v>12.25</v>
      </c>
      <c r="H2143">
        <v>0.08</v>
      </c>
      <c r="I2143" s="1">
        <v>0.98</v>
      </c>
      <c r="J2143" t="s">
        <v>8362</v>
      </c>
      <c r="K2143">
        <f t="shared" ref="K2143:K2206" si="2923">SUMIF(E2130:E2143,"power.opt",I2130:I2143)</f>
        <v>0.67</v>
      </c>
      <c r="L2143" t="s">
        <v>31</v>
      </c>
      <c r="M2143">
        <f t="shared" si="2920"/>
        <v>38.402985074626862</v>
      </c>
    </row>
    <row r="2144" spans="1:13">
      <c r="A2144" t="s">
        <v>2341</v>
      </c>
      <c r="B2144" t="s">
        <v>2342</v>
      </c>
      <c r="C2144" t="s">
        <v>15</v>
      </c>
      <c r="D2144" t="s">
        <v>16</v>
      </c>
      <c r="E2144" t="str">
        <f t="shared" si="2884"/>
        <v>power.full</v>
      </c>
      <c r="F2144" t="s">
        <v>17</v>
      </c>
      <c r="G2144">
        <v>224</v>
      </c>
      <c r="H2144">
        <v>0.05</v>
      </c>
      <c r="I2144" s="1">
        <v>11.2</v>
      </c>
      <c r="L2144" t="s">
        <v>8363</v>
      </c>
      <c r="M2144">
        <f t="shared" ref="M2144:M2207" si="2924">K2145/K2154</f>
        <v>8.3191489361702136</v>
      </c>
    </row>
    <row r="2145" spans="1:13">
      <c r="A2145" t="s">
        <v>2343</v>
      </c>
      <c r="B2145" t="s">
        <v>2342</v>
      </c>
      <c r="C2145" t="s">
        <v>15</v>
      </c>
      <c r="D2145" t="s">
        <v>19</v>
      </c>
      <c r="E2145" t="str">
        <f t="shared" si="2884"/>
        <v>power.oepc</v>
      </c>
      <c r="F2145" t="s">
        <v>17</v>
      </c>
      <c r="G2145">
        <v>11</v>
      </c>
      <c r="H2145">
        <v>0.05</v>
      </c>
      <c r="I2145" s="1">
        <v>0.55000000000000004</v>
      </c>
      <c r="J2145" t="s">
        <v>8333</v>
      </c>
      <c r="K2145">
        <f t="shared" ref="K2145:K2208" si="2925">SUMIF(E2144:E2157,"tso.cav11",I2144:I2157)</f>
        <v>7.82</v>
      </c>
      <c r="L2145" t="s">
        <v>8364</v>
      </c>
      <c r="M2145">
        <f t="shared" ref="M2145:M2208" si="2926">K2146/K2150+K2147/K2151+K2148/K2152+K2149/K2153</f>
        <v>48.620290227931221</v>
      </c>
    </row>
    <row r="2146" spans="1:13">
      <c r="A2146" t="s">
        <v>2344</v>
      </c>
      <c r="B2146" t="s">
        <v>2342</v>
      </c>
      <c r="C2146" t="s">
        <v>15</v>
      </c>
      <c r="D2146" t="s">
        <v>21</v>
      </c>
      <c r="E2146" t="str">
        <f t="shared" si="2884"/>
        <v>power.opt</v>
      </c>
      <c r="F2146" t="s">
        <v>17</v>
      </c>
      <c r="G2146">
        <v>11</v>
      </c>
      <c r="H2146">
        <v>0.05</v>
      </c>
      <c r="I2146" s="1">
        <v>0.55000000000000004</v>
      </c>
      <c r="J2146" t="s">
        <v>8335</v>
      </c>
      <c r="K2146">
        <f t="shared" ref="K2146:K2209" si="2927">SUMIF(E2144:E2157,"tso.full",I2144:I2157)</f>
        <v>0.94</v>
      </c>
      <c r="L2146" t="s">
        <v>8365</v>
      </c>
      <c r="M2146">
        <f t="shared" ref="M2146:M2209" si="2928">K2146/K2154+K2147/K2155+K2148/K2156+K2149/K2157</f>
        <v>48.476843910806167</v>
      </c>
    </row>
    <row r="2147" spans="1:13">
      <c r="A2147" t="s">
        <v>2345</v>
      </c>
      <c r="B2147" t="s">
        <v>2342</v>
      </c>
      <c r="C2147" t="s">
        <v>23</v>
      </c>
      <c r="D2147" t="s">
        <v>16</v>
      </c>
      <c r="E2147" t="str">
        <f t="shared" si="2884"/>
        <v>pso.full</v>
      </c>
      <c r="F2147" t="s">
        <v>17</v>
      </c>
      <c r="G2147">
        <v>124.2</v>
      </c>
      <c r="H2147">
        <v>0.05</v>
      </c>
      <c r="I2147" s="1">
        <v>6.21</v>
      </c>
      <c r="J2147" t="s">
        <v>8336</v>
      </c>
      <c r="K2147">
        <f t="shared" ref="K2147:K2210" si="2929">SUMIF(E2144:E2157,"pso.full",I2144:I2157)</f>
        <v>6.21</v>
      </c>
      <c r="L2147" t="s">
        <v>8369</v>
      </c>
      <c r="M2147">
        <f t="shared" ref="M2147:M2210" si="2930">K2150/K2154+K2151/K2155+K2152/K2156+K2153/K2157</f>
        <v>4.0130469690887196</v>
      </c>
    </row>
    <row r="2148" spans="1:13">
      <c r="A2148" t="s">
        <v>2329</v>
      </c>
      <c r="B2148" t="s">
        <v>2342</v>
      </c>
      <c r="C2148" t="s">
        <v>23</v>
      </c>
      <c r="D2148" t="s">
        <v>19</v>
      </c>
      <c r="E2148" t="str">
        <f t="shared" si="2884"/>
        <v>pso.oepc</v>
      </c>
      <c r="F2148" t="s">
        <v>17</v>
      </c>
      <c r="G2148">
        <v>10.199999999999999</v>
      </c>
      <c r="H2148">
        <v>0.05</v>
      </c>
      <c r="I2148" s="1">
        <v>0.51</v>
      </c>
      <c r="J2148" t="s">
        <v>8353</v>
      </c>
      <c r="K2148">
        <f t="shared" ref="K2148:K2211" si="2931">SUMIF(E2144:E2157,"rmo.full",I2144:I2157)</f>
        <v>8.16</v>
      </c>
    </row>
    <row r="2149" spans="1:13">
      <c r="A2149" t="s">
        <v>2330</v>
      </c>
      <c r="B2149" t="s">
        <v>2342</v>
      </c>
      <c r="C2149" t="s">
        <v>23</v>
      </c>
      <c r="D2149" t="s">
        <v>21</v>
      </c>
      <c r="E2149" t="str">
        <f t="shared" si="2884"/>
        <v>pso.opt</v>
      </c>
      <c r="F2149" t="s">
        <v>17</v>
      </c>
      <c r="G2149">
        <v>10.6</v>
      </c>
      <c r="H2149">
        <v>0.05</v>
      </c>
      <c r="I2149" s="1">
        <v>0.53</v>
      </c>
      <c r="J2149" t="s">
        <v>8354</v>
      </c>
      <c r="K2149">
        <f t="shared" ref="K2149:K2212" si="2932">SUMIF(E2144:E2157,"power.full",I2144:I2157)</f>
        <v>11.2</v>
      </c>
      <c r="L2149" t="s">
        <v>26</v>
      </c>
      <c r="M2149">
        <f t="shared" ref="M2149:M2212" si="2933">K2146/K2150</f>
        <v>0.96907216494845361</v>
      </c>
    </row>
    <row r="2150" spans="1:13">
      <c r="A2150" t="s">
        <v>2331</v>
      </c>
      <c r="B2150" t="s">
        <v>2342</v>
      </c>
      <c r="C2150" t="s">
        <v>51</v>
      </c>
      <c r="D2150" t="s">
        <v>16</v>
      </c>
      <c r="E2150" t="str">
        <f t="shared" si="2884"/>
        <v>rmo.full</v>
      </c>
      <c r="F2150" t="s">
        <v>17</v>
      </c>
      <c r="G2150">
        <v>163.19999999999999</v>
      </c>
      <c r="H2150">
        <v>0.05</v>
      </c>
      <c r="I2150" s="1">
        <v>8.16</v>
      </c>
      <c r="J2150" t="s">
        <v>8355</v>
      </c>
      <c r="K2150">
        <f t="shared" ref="K2150:K2213" si="2934">SUMIF(E2144:E2157,"tso.oepc",I2144:I2157)</f>
        <v>0.97</v>
      </c>
      <c r="L2150" t="s">
        <v>27</v>
      </c>
      <c r="M2150">
        <f t="shared" si="2933"/>
        <v>12.176470588235293</v>
      </c>
    </row>
    <row r="2151" spans="1:13">
      <c r="A2151" t="s">
        <v>2332</v>
      </c>
      <c r="B2151" t="s">
        <v>2342</v>
      </c>
      <c r="C2151" t="s">
        <v>51</v>
      </c>
      <c r="D2151" t="s">
        <v>19</v>
      </c>
      <c r="E2151" t="str">
        <f t="shared" si="2884"/>
        <v>rmo.oepc</v>
      </c>
      <c r="F2151" t="s">
        <v>17</v>
      </c>
      <c r="G2151">
        <v>10.8</v>
      </c>
      <c r="H2151">
        <v>0.05</v>
      </c>
      <c r="I2151" s="1">
        <v>0.54</v>
      </c>
      <c r="J2151" t="s">
        <v>8356</v>
      </c>
      <c r="K2151">
        <f t="shared" ref="K2151:K2214" si="2935">SUMIF(E2144:E2157,"pso.oepc",I2144:I2157)</f>
        <v>0.51</v>
      </c>
      <c r="L2151" t="s">
        <v>28</v>
      </c>
      <c r="M2151">
        <f t="shared" si="2933"/>
        <v>15.111111111111111</v>
      </c>
    </row>
    <row r="2152" spans="1:13">
      <c r="A2152" t="s">
        <v>2333</v>
      </c>
      <c r="B2152" t="s">
        <v>2342</v>
      </c>
      <c r="C2152" t="s">
        <v>51</v>
      </c>
      <c r="D2152" t="s">
        <v>21</v>
      </c>
      <c r="E2152" t="str">
        <f t="shared" si="2884"/>
        <v>rmo.opt</v>
      </c>
      <c r="F2152" t="s">
        <v>17</v>
      </c>
      <c r="G2152">
        <v>10.6</v>
      </c>
      <c r="H2152">
        <v>0.05</v>
      </c>
      <c r="I2152" s="1">
        <v>0.53</v>
      </c>
      <c r="J2152" t="s">
        <v>8357</v>
      </c>
      <c r="K2152">
        <f t="shared" ref="K2152:K2215" si="2936">SUMIF(E2144:E2157,"rmo.oepc",I2144:I2157)</f>
        <v>0.54</v>
      </c>
      <c r="L2152" t="s">
        <v>29</v>
      </c>
      <c r="M2152">
        <f t="shared" si="2933"/>
        <v>20.36363636363636</v>
      </c>
    </row>
    <row r="2153" spans="1:13">
      <c r="A2153" t="s">
        <v>2334</v>
      </c>
      <c r="B2153" t="s">
        <v>2342</v>
      </c>
      <c r="C2153" t="s">
        <v>55</v>
      </c>
      <c r="D2153" t="s">
        <v>56</v>
      </c>
      <c r="E2153" t="str">
        <f t="shared" si="2884"/>
        <v>sc.none</v>
      </c>
      <c r="F2153" t="s">
        <v>24</v>
      </c>
      <c r="I2153" s="1">
        <v>0.05</v>
      </c>
      <c r="J2153" t="s">
        <v>8358</v>
      </c>
      <c r="K2153">
        <f t="shared" ref="K2153:K2216" si="2937">SUMIF(E2144:E2157,"power.oepc",I2144:I2157)</f>
        <v>0.55000000000000004</v>
      </c>
    </row>
    <row r="2154" spans="1:13">
      <c r="A2154" t="s">
        <v>2335</v>
      </c>
      <c r="B2154" t="s">
        <v>2342</v>
      </c>
      <c r="C2154" t="s">
        <v>58</v>
      </c>
      <c r="D2154" t="s">
        <v>59</v>
      </c>
      <c r="E2154" t="str">
        <f t="shared" si="2884"/>
        <v>tso.cav11</v>
      </c>
      <c r="F2154" t="s">
        <v>17</v>
      </c>
      <c r="G2154">
        <v>156.4</v>
      </c>
      <c r="H2154">
        <v>0.05</v>
      </c>
      <c r="I2154" s="1">
        <v>7.82</v>
      </c>
      <c r="J2154" t="s">
        <v>8359</v>
      </c>
      <c r="K2154">
        <f t="shared" ref="K2154:K2217" si="2938">SUMIF(E2144:E2157,"tso.opt",I2144:I2157)</f>
        <v>0.94</v>
      </c>
      <c r="L2154" t="s">
        <v>30</v>
      </c>
      <c r="M2154">
        <f t="shared" ref="M2154:M2217" si="2939">K2146/K2154</f>
        <v>1</v>
      </c>
    </row>
    <row r="2155" spans="1:13">
      <c r="A2155" t="s">
        <v>2336</v>
      </c>
      <c r="B2155" t="s">
        <v>2342</v>
      </c>
      <c r="C2155" t="s">
        <v>58</v>
      </c>
      <c r="D2155" t="s">
        <v>16</v>
      </c>
      <c r="E2155" t="str">
        <f t="shared" si="2884"/>
        <v>tso.full</v>
      </c>
      <c r="F2155" t="s">
        <v>17</v>
      </c>
      <c r="G2155">
        <v>18.8</v>
      </c>
      <c r="H2155">
        <v>0.05</v>
      </c>
      <c r="I2155" s="1">
        <v>0.94</v>
      </c>
      <c r="J2155" t="s">
        <v>8360</v>
      </c>
      <c r="K2155">
        <f t="shared" ref="K2155:K2218" si="2940">SUMIF(E2144:E2157,"pso.opt",I2144:I2157)</f>
        <v>0.53</v>
      </c>
      <c r="L2155" t="s">
        <v>33</v>
      </c>
      <c r="M2155">
        <f t="shared" si="2939"/>
        <v>11.716981132075471</v>
      </c>
    </row>
    <row r="2156" spans="1:13">
      <c r="A2156" t="s">
        <v>2358</v>
      </c>
      <c r="B2156" t="s">
        <v>2342</v>
      </c>
      <c r="C2156" t="s">
        <v>58</v>
      </c>
      <c r="D2156" t="s">
        <v>19</v>
      </c>
      <c r="E2156" t="str">
        <f t="shared" si="2884"/>
        <v>tso.oepc</v>
      </c>
      <c r="F2156" t="s">
        <v>17</v>
      </c>
      <c r="G2156">
        <v>19.399999999999999</v>
      </c>
      <c r="H2156">
        <v>0.05</v>
      </c>
      <c r="I2156" s="1">
        <v>0.97</v>
      </c>
      <c r="J2156" t="s">
        <v>8361</v>
      </c>
      <c r="K2156">
        <f t="shared" ref="K2156:K2219" si="2941">SUMIF(E2144:E2157,"rmo.opt",I2144:I2157)</f>
        <v>0.53</v>
      </c>
      <c r="L2156" t="s">
        <v>32</v>
      </c>
      <c r="M2156">
        <f t="shared" si="2939"/>
        <v>15.39622641509434</v>
      </c>
    </row>
    <row r="2157" spans="1:13">
      <c r="A2157" t="s">
        <v>2359</v>
      </c>
      <c r="B2157" t="s">
        <v>2342</v>
      </c>
      <c r="C2157" t="s">
        <v>58</v>
      </c>
      <c r="D2157" t="s">
        <v>21</v>
      </c>
      <c r="E2157" t="str">
        <f t="shared" si="2884"/>
        <v>tso.opt</v>
      </c>
      <c r="F2157" t="s">
        <v>17</v>
      </c>
      <c r="G2157">
        <v>18.8</v>
      </c>
      <c r="H2157">
        <v>0.05</v>
      </c>
      <c r="I2157" s="1">
        <v>0.94</v>
      </c>
      <c r="J2157" t="s">
        <v>8362</v>
      </c>
      <c r="K2157">
        <f t="shared" ref="K2157:K2220" si="2942">SUMIF(E2144:E2157,"power.opt",I2144:I2157)</f>
        <v>0.55000000000000004</v>
      </c>
      <c r="L2157" t="s">
        <v>31</v>
      </c>
      <c r="M2157">
        <f t="shared" si="2939"/>
        <v>20.36363636363636</v>
      </c>
    </row>
    <row r="2158" spans="1:13">
      <c r="A2158" t="s">
        <v>2360</v>
      </c>
      <c r="B2158" t="s">
        <v>2361</v>
      </c>
      <c r="C2158" t="s">
        <v>15</v>
      </c>
      <c r="D2158" t="s">
        <v>16</v>
      </c>
      <c r="E2158" t="str">
        <f t="shared" si="2884"/>
        <v>power.full</v>
      </c>
      <c r="F2158" t="s">
        <v>17</v>
      </c>
      <c r="G2158">
        <v>301</v>
      </c>
      <c r="H2158">
        <v>7.0000000000000007E-2</v>
      </c>
      <c r="I2158" s="1">
        <v>21.07</v>
      </c>
      <c r="L2158" t="s">
        <v>8363</v>
      </c>
      <c r="M2158">
        <f t="shared" ref="M2158:M2221" si="2943">K2159/K2168</f>
        <v>173.42857142857142</v>
      </c>
    </row>
    <row r="2159" spans="1:13">
      <c r="A2159" t="s">
        <v>2362</v>
      </c>
      <c r="B2159" t="s">
        <v>2361</v>
      </c>
      <c r="C2159" t="s">
        <v>15</v>
      </c>
      <c r="D2159" t="s">
        <v>19</v>
      </c>
      <c r="E2159" t="str">
        <f t="shared" si="2884"/>
        <v>power.oepc</v>
      </c>
      <c r="F2159" t="s">
        <v>17</v>
      </c>
      <c r="G2159">
        <v>9</v>
      </c>
      <c r="H2159">
        <v>7.0000000000000007E-2</v>
      </c>
      <c r="I2159" s="1">
        <v>0.63</v>
      </c>
      <c r="J2159" t="s">
        <v>8333</v>
      </c>
      <c r="K2159">
        <f t="shared" ref="K2159:K2222" si="2944">SUMIF(E2158:E2171,"tso.cav11",I2158:I2171)</f>
        <v>12.14</v>
      </c>
      <c r="L2159" t="s">
        <v>8364</v>
      </c>
      <c r="M2159">
        <f t="shared" ref="M2159:M2222" si="2945">K2160/K2164+K2161/K2165+K2162/K2166+K2163/K2167</f>
        <v>76.258040935672511</v>
      </c>
    </row>
    <row r="2160" spans="1:13">
      <c r="A2160" t="s">
        <v>2363</v>
      </c>
      <c r="B2160" t="s">
        <v>2361</v>
      </c>
      <c r="C2160" t="s">
        <v>15</v>
      </c>
      <c r="D2160" t="s">
        <v>21</v>
      </c>
      <c r="E2160" t="str">
        <f t="shared" si="2884"/>
        <v>power.opt</v>
      </c>
      <c r="F2160" t="s">
        <v>17</v>
      </c>
      <c r="G2160">
        <v>10.4285714285714</v>
      </c>
      <c r="H2160">
        <v>7.0000000000000007E-2</v>
      </c>
      <c r="I2160" s="1">
        <v>0.73</v>
      </c>
      <c r="J2160" t="s">
        <v>8335</v>
      </c>
      <c r="K2160">
        <f t="shared" ref="K2160:K2223" si="2946">SUMIF(E2158:E2171,"tso.full",I2158:I2171)</f>
        <v>0.06</v>
      </c>
      <c r="L2160" t="s">
        <v>8365</v>
      </c>
      <c r="M2160">
        <f t="shared" ref="M2160:M2223" si="2947">K2160/K2168+K2161/K2169+K2162/K2170+K2163/K2171</f>
        <v>58.0231868588033</v>
      </c>
    </row>
    <row r="2161" spans="1:13">
      <c r="A2161" t="s">
        <v>2364</v>
      </c>
      <c r="B2161" t="s">
        <v>2361</v>
      </c>
      <c r="C2161" t="s">
        <v>23</v>
      </c>
      <c r="D2161" t="s">
        <v>16</v>
      </c>
      <c r="E2161" t="str">
        <f t="shared" si="2884"/>
        <v>pso.full</v>
      </c>
      <c r="F2161" t="s">
        <v>17</v>
      </c>
      <c r="G2161">
        <v>84.428571428571402</v>
      </c>
      <c r="H2161">
        <v>7.0000000000000007E-2</v>
      </c>
      <c r="I2161" s="1">
        <v>5.91</v>
      </c>
      <c r="J2161" t="s">
        <v>8336</v>
      </c>
      <c r="K2161">
        <f t="shared" ref="K2161:K2224" si="2948">SUMIF(E2158:E2171,"pso.full",I2158:I2171)</f>
        <v>5.91</v>
      </c>
      <c r="L2161" t="s">
        <v>8369</v>
      </c>
      <c r="M2161">
        <f t="shared" ref="M2161:M2224" si="2949">K2164/K2168+K2165/K2169+K2166/K2170+K2167/K2171</f>
        <v>3.3868232224396606</v>
      </c>
    </row>
    <row r="2162" spans="1:13">
      <c r="A2162" t="s">
        <v>2327</v>
      </c>
      <c r="B2162" t="s">
        <v>2361</v>
      </c>
      <c r="C2162" t="s">
        <v>23</v>
      </c>
      <c r="D2162" t="s">
        <v>19</v>
      </c>
      <c r="E2162" t="str">
        <f t="shared" si="2884"/>
        <v>pso.oepc</v>
      </c>
      <c r="F2162" t="s">
        <v>17</v>
      </c>
      <c r="G2162">
        <v>10.285714285714301</v>
      </c>
      <c r="H2162">
        <v>7.0000000000000007E-2</v>
      </c>
      <c r="I2162" s="1">
        <v>0.72</v>
      </c>
      <c r="J2162" t="s">
        <v>8353</v>
      </c>
      <c r="K2162">
        <f t="shared" ref="K2162:K2225" si="2950">SUMIF(E2158:E2171,"rmo.full",I2158:I2171)</f>
        <v>12.77</v>
      </c>
    </row>
    <row r="2163" spans="1:13">
      <c r="A2163" t="s">
        <v>2328</v>
      </c>
      <c r="B2163" t="s">
        <v>2361</v>
      </c>
      <c r="C2163" t="s">
        <v>23</v>
      </c>
      <c r="D2163" t="s">
        <v>21</v>
      </c>
      <c r="E2163" t="str">
        <f t="shared" si="2884"/>
        <v>pso.opt</v>
      </c>
      <c r="F2163" t="s">
        <v>17</v>
      </c>
      <c r="G2163">
        <v>9.4285714285714306</v>
      </c>
      <c r="H2163">
        <v>7.0000000000000007E-2</v>
      </c>
      <c r="I2163" s="1">
        <v>0.66</v>
      </c>
      <c r="J2163" t="s">
        <v>8354</v>
      </c>
      <c r="K2163">
        <f t="shared" ref="K2163:K2226" si="2951">SUMIF(E2158:E2171,"power.full",I2158:I2171)</f>
        <v>21.07</v>
      </c>
      <c r="L2163" t="s">
        <v>26</v>
      </c>
      <c r="M2163">
        <f t="shared" ref="M2163:M2226" si="2952">K2160/K2164</f>
        <v>1</v>
      </c>
    </row>
    <row r="2164" spans="1:13">
      <c r="A2164" t="s">
        <v>2350</v>
      </c>
      <c r="B2164" t="s">
        <v>2361</v>
      </c>
      <c r="C2164" t="s">
        <v>51</v>
      </c>
      <c r="D2164" t="s">
        <v>16</v>
      </c>
      <c r="E2164" t="str">
        <f t="shared" si="2884"/>
        <v>rmo.full</v>
      </c>
      <c r="F2164" t="s">
        <v>17</v>
      </c>
      <c r="G2164">
        <v>182.42857142857099</v>
      </c>
      <c r="H2164">
        <v>7.0000000000000007E-2</v>
      </c>
      <c r="I2164" s="1">
        <v>12.77</v>
      </c>
      <c r="J2164" t="s">
        <v>8355</v>
      </c>
      <c r="K2164">
        <f t="shared" ref="K2164:K2227" si="2953">SUMIF(E2158:E2171,"tso.oepc",I2158:I2171)</f>
        <v>0.06</v>
      </c>
      <c r="L2164" t="s">
        <v>27</v>
      </c>
      <c r="M2164">
        <f t="shared" si="2952"/>
        <v>8.2083333333333339</v>
      </c>
    </row>
    <row r="2165" spans="1:13">
      <c r="A2165" t="s">
        <v>2351</v>
      </c>
      <c r="B2165" t="s">
        <v>2361</v>
      </c>
      <c r="C2165" t="s">
        <v>51</v>
      </c>
      <c r="D2165" t="s">
        <v>19</v>
      </c>
      <c r="E2165" t="str">
        <f t="shared" si="2884"/>
        <v>rmo.oepc</v>
      </c>
      <c r="F2165" t="s">
        <v>17</v>
      </c>
      <c r="G2165">
        <v>5.4285714285714297</v>
      </c>
      <c r="H2165">
        <v>7.0000000000000007E-2</v>
      </c>
      <c r="I2165" s="1">
        <v>0.38</v>
      </c>
      <c r="J2165" t="s">
        <v>8356</v>
      </c>
      <c r="K2165">
        <f t="shared" ref="K2165:K2228" si="2954">SUMIF(E2158:E2171,"pso.oepc",I2158:I2171)</f>
        <v>0.72</v>
      </c>
      <c r="L2165" t="s">
        <v>28</v>
      </c>
      <c r="M2165">
        <f t="shared" si="2952"/>
        <v>33.605263157894733</v>
      </c>
    </row>
    <row r="2166" spans="1:13">
      <c r="A2166" t="s">
        <v>2352</v>
      </c>
      <c r="B2166" t="s">
        <v>2361</v>
      </c>
      <c r="C2166" t="s">
        <v>51</v>
      </c>
      <c r="D2166" t="s">
        <v>21</v>
      </c>
      <c r="E2166" t="str">
        <f t="shared" si="2884"/>
        <v>rmo.opt</v>
      </c>
      <c r="F2166" t="s">
        <v>17</v>
      </c>
      <c r="G2166">
        <v>9.4285714285714306</v>
      </c>
      <c r="H2166">
        <v>7.0000000000000007E-2</v>
      </c>
      <c r="I2166" s="1">
        <v>0.66</v>
      </c>
      <c r="J2166" t="s">
        <v>8357</v>
      </c>
      <c r="K2166">
        <f t="shared" ref="K2166:K2229" si="2955">SUMIF(E2158:E2171,"rmo.oepc",I2158:I2171)</f>
        <v>0.38</v>
      </c>
      <c r="L2166" t="s">
        <v>29</v>
      </c>
      <c r="M2166">
        <f t="shared" si="2952"/>
        <v>33.444444444444443</v>
      </c>
    </row>
    <row r="2167" spans="1:13">
      <c r="A2167" t="s">
        <v>2353</v>
      </c>
      <c r="B2167" t="s">
        <v>2361</v>
      </c>
      <c r="C2167" t="s">
        <v>55</v>
      </c>
      <c r="D2167" t="s">
        <v>56</v>
      </c>
      <c r="E2167" t="str">
        <f t="shared" si="2884"/>
        <v>sc.none</v>
      </c>
      <c r="F2167" t="s">
        <v>24</v>
      </c>
      <c r="I2167" s="1">
        <v>7.0000000000000007E-2</v>
      </c>
      <c r="J2167" t="s">
        <v>8358</v>
      </c>
      <c r="K2167">
        <f t="shared" ref="K2167:K2230" si="2956">SUMIF(E2158:E2171,"power.oepc",I2158:I2171)</f>
        <v>0.63</v>
      </c>
    </row>
    <row r="2168" spans="1:13">
      <c r="A2168" t="s">
        <v>2354</v>
      </c>
      <c r="B2168" t="s">
        <v>2361</v>
      </c>
      <c r="C2168" t="s">
        <v>58</v>
      </c>
      <c r="D2168" t="s">
        <v>59</v>
      </c>
      <c r="E2168" t="str">
        <f t="shared" si="2884"/>
        <v>tso.cav11</v>
      </c>
      <c r="F2168" t="s">
        <v>17</v>
      </c>
      <c r="G2168">
        <v>173.42857142857099</v>
      </c>
      <c r="H2168">
        <v>7.0000000000000007E-2</v>
      </c>
      <c r="I2168" s="1">
        <v>12.14</v>
      </c>
      <c r="J2168" t="s">
        <v>8359</v>
      </c>
      <c r="K2168">
        <f t="shared" ref="K2168:K2231" si="2957">SUMIF(E2158:E2171,"tso.opt",I2158:I2171)</f>
        <v>7.0000000000000007E-2</v>
      </c>
      <c r="L2168" t="s">
        <v>30</v>
      </c>
      <c r="M2168">
        <f t="shared" ref="M2168:M2231" si="2958">K2160/K2168</f>
        <v>0.85714285714285698</v>
      </c>
    </row>
    <row r="2169" spans="1:13">
      <c r="A2169" t="s">
        <v>2355</v>
      </c>
      <c r="B2169" t="s">
        <v>2361</v>
      </c>
      <c r="C2169" t="s">
        <v>58</v>
      </c>
      <c r="D2169" t="s">
        <v>16</v>
      </c>
      <c r="E2169" t="str">
        <f t="shared" si="2884"/>
        <v>tso.full</v>
      </c>
      <c r="F2169" t="s">
        <v>24</v>
      </c>
      <c r="G2169">
        <v>0.85714285714285698</v>
      </c>
      <c r="H2169">
        <v>7.0000000000000007E-2</v>
      </c>
      <c r="I2169" s="1">
        <v>0.06</v>
      </c>
      <c r="J2169" t="s">
        <v>8360</v>
      </c>
      <c r="K2169">
        <f t="shared" ref="K2169:K2232" si="2959">SUMIF(E2158:E2171,"pso.opt",I2158:I2171)</f>
        <v>0.66</v>
      </c>
      <c r="L2169" t="s">
        <v>33</v>
      </c>
      <c r="M2169">
        <f t="shared" si="2958"/>
        <v>8.954545454545455</v>
      </c>
    </row>
    <row r="2170" spans="1:13">
      <c r="A2170" t="s">
        <v>2356</v>
      </c>
      <c r="B2170" t="s">
        <v>2361</v>
      </c>
      <c r="C2170" t="s">
        <v>58</v>
      </c>
      <c r="D2170" t="s">
        <v>19</v>
      </c>
      <c r="E2170" t="str">
        <f t="shared" si="2884"/>
        <v>tso.oepc</v>
      </c>
      <c r="F2170" t="s">
        <v>24</v>
      </c>
      <c r="G2170">
        <v>0.85714285714285698</v>
      </c>
      <c r="H2170">
        <v>7.0000000000000007E-2</v>
      </c>
      <c r="I2170" s="1">
        <v>0.06</v>
      </c>
      <c r="J2170" t="s">
        <v>8361</v>
      </c>
      <c r="K2170">
        <f t="shared" ref="K2170:K2233" si="2960">SUMIF(E2158:E2171,"rmo.opt",I2158:I2171)</f>
        <v>0.66</v>
      </c>
      <c r="L2170" t="s">
        <v>32</v>
      </c>
      <c r="M2170">
        <f t="shared" si="2958"/>
        <v>19.348484848484848</v>
      </c>
    </row>
    <row r="2171" spans="1:13">
      <c r="A2171" t="s">
        <v>2357</v>
      </c>
      <c r="B2171" t="s">
        <v>2361</v>
      </c>
      <c r="C2171" t="s">
        <v>58</v>
      </c>
      <c r="D2171" t="s">
        <v>21</v>
      </c>
      <c r="E2171" t="str">
        <f t="shared" si="2884"/>
        <v>tso.opt</v>
      </c>
      <c r="F2171" t="s">
        <v>24</v>
      </c>
      <c r="G2171">
        <v>1</v>
      </c>
      <c r="H2171">
        <v>7.0000000000000007E-2</v>
      </c>
      <c r="I2171" s="1">
        <v>7.0000000000000007E-2</v>
      </c>
      <c r="J2171" t="s">
        <v>8362</v>
      </c>
      <c r="K2171">
        <f t="shared" ref="K2171:K2234" si="2961">SUMIF(E2158:E2171,"power.opt",I2158:I2171)</f>
        <v>0.73</v>
      </c>
      <c r="L2171" t="s">
        <v>31</v>
      </c>
      <c r="M2171">
        <f t="shared" si="2958"/>
        <v>28.863013698630137</v>
      </c>
    </row>
    <row r="2172" spans="1:13">
      <c r="A2172" t="s">
        <v>2379</v>
      </c>
      <c r="B2172" t="s">
        <v>2380</v>
      </c>
      <c r="C2172" t="s">
        <v>15</v>
      </c>
      <c r="D2172" t="s">
        <v>16</v>
      </c>
      <c r="E2172" t="str">
        <f t="shared" si="2884"/>
        <v>power.full</v>
      </c>
      <c r="F2172" t="s">
        <v>17</v>
      </c>
      <c r="G2172">
        <v>264.66666666666703</v>
      </c>
      <c r="H2172">
        <v>0.12</v>
      </c>
      <c r="I2172" s="1">
        <v>31.76</v>
      </c>
      <c r="L2172" t="s">
        <v>8363</v>
      </c>
      <c r="M2172">
        <f t="shared" ref="M2172:M2235" si="2962">K2173/K2182</f>
        <v>24.746913580246915</v>
      </c>
    </row>
    <row r="2173" spans="1:13">
      <c r="A2173" t="s">
        <v>2381</v>
      </c>
      <c r="B2173" t="s">
        <v>2380</v>
      </c>
      <c r="C2173" t="s">
        <v>15</v>
      </c>
      <c r="D2173" t="s">
        <v>19</v>
      </c>
      <c r="E2173" t="str">
        <f t="shared" si="2884"/>
        <v>power.oepc</v>
      </c>
      <c r="F2173" t="s">
        <v>17</v>
      </c>
      <c r="G2173">
        <v>12.75</v>
      </c>
      <c r="H2173">
        <v>0.12</v>
      </c>
      <c r="I2173" s="1">
        <v>1.53</v>
      </c>
      <c r="J2173" t="s">
        <v>8333</v>
      </c>
      <c r="K2173">
        <f t="shared" ref="K2173:K2236" si="2963">SUMIF(E2172:E2185,"tso.cav11",I2172:I2185)</f>
        <v>40.090000000000003</v>
      </c>
      <c r="L2173" t="s">
        <v>8364</v>
      </c>
      <c r="M2173">
        <f t="shared" ref="M2173:M2236" si="2964">K2174/K2178+K2175/K2179+K2176/K2180+K2177/K2181</f>
        <v>54.706401218025803</v>
      </c>
    </row>
    <row r="2174" spans="1:13">
      <c r="A2174" t="s">
        <v>2382</v>
      </c>
      <c r="B2174" t="s">
        <v>2380</v>
      </c>
      <c r="C2174" t="s">
        <v>15</v>
      </c>
      <c r="D2174" t="s">
        <v>21</v>
      </c>
      <c r="E2174" t="str">
        <f t="shared" si="2884"/>
        <v>power.opt</v>
      </c>
      <c r="F2174" t="s">
        <v>17</v>
      </c>
      <c r="G2174">
        <v>11.5833333333333</v>
      </c>
      <c r="H2174">
        <v>0.12</v>
      </c>
      <c r="I2174" s="1">
        <v>1.39</v>
      </c>
      <c r="J2174" t="s">
        <v>8335</v>
      </c>
      <c r="K2174">
        <f t="shared" ref="K2174:K2237" si="2965">SUMIF(E2172:E2185,"tso.full",I2172:I2185)</f>
        <v>1.62</v>
      </c>
      <c r="L2174" t="s">
        <v>8365</v>
      </c>
      <c r="M2174">
        <f t="shared" ref="M2174:M2237" si="2966">K2174/K2182+K2175/K2183+K2176/K2184+K2177/K2185</f>
        <v>65.15844467283317</v>
      </c>
    </row>
    <row r="2175" spans="1:13">
      <c r="A2175" t="s">
        <v>2383</v>
      </c>
      <c r="B2175" t="s">
        <v>2380</v>
      </c>
      <c r="C2175" t="s">
        <v>23</v>
      </c>
      <c r="D2175" t="s">
        <v>16</v>
      </c>
      <c r="E2175" t="str">
        <f t="shared" si="2884"/>
        <v>pso.full</v>
      </c>
      <c r="F2175" t="s">
        <v>17</v>
      </c>
      <c r="G2175">
        <v>85.0833333333333</v>
      </c>
      <c r="H2175">
        <v>0.12</v>
      </c>
      <c r="I2175" s="1">
        <v>10.210000000000001</v>
      </c>
      <c r="J2175" t="s">
        <v>8336</v>
      </c>
      <c r="K2175">
        <f t="shared" ref="K2175:K2238" si="2967">SUMIF(E2172:E2185,"pso.full",I2172:I2185)</f>
        <v>10.210000000000001</v>
      </c>
      <c r="L2175" t="s">
        <v>8369</v>
      </c>
      <c r="M2175">
        <f t="shared" ref="M2175:M2238" si="2968">K2178/K2182+K2179/K2183+K2180/K2184+K2181/K2185</f>
        <v>4.5235589306332713</v>
      </c>
    </row>
    <row r="2176" spans="1:13">
      <c r="A2176" t="s">
        <v>2346</v>
      </c>
      <c r="B2176" t="s">
        <v>2380</v>
      </c>
      <c r="C2176" t="s">
        <v>23</v>
      </c>
      <c r="D2176" t="s">
        <v>19</v>
      </c>
      <c r="E2176" t="str">
        <f t="shared" si="2884"/>
        <v>pso.oepc</v>
      </c>
      <c r="F2176" t="s">
        <v>17</v>
      </c>
      <c r="G2176">
        <v>7.4166666666666696</v>
      </c>
      <c r="H2176">
        <v>0.12</v>
      </c>
      <c r="I2176" s="1">
        <v>0.89</v>
      </c>
      <c r="J2176" t="s">
        <v>8353</v>
      </c>
      <c r="K2176">
        <f t="shared" ref="K2176:K2239" si="2969">SUMIF(E2172:E2185,"rmo.full",I2172:I2185)</f>
        <v>24.49</v>
      </c>
    </row>
    <row r="2177" spans="1:13">
      <c r="A2177" t="s">
        <v>2347</v>
      </c>
      <c r="B2177" t="s">
        <v>2380</v>
      </c>
      <c r="C2177" t="s">
        <v>23</v>
      </c>
      <c r="D2177" t="s">
        <v>21</v>
      </c>
      <c r="E2177" t="str">
        <f t="shared" si="2884"/>
        <v>pso.opt</v>
      </c>
      <c r="F2177" t="s">
        <v>17</v>
      </c>
      <c r="G2177">
        <v>7</v>
      </c>
      <c r="H2177">
        <v>0.12</v>
      </c>
      <c r="I2177" s="1">
        <v>0.84</v>
      </c>
      <c r="J2177" t="s">
        <v>8354</v>
      </c>
      <c r="K2177">
        <f t="shared" ref="K2177:K2240" si="2970">SUMIF(E2172:E2185,"power.full",I2172:I2185)</f>
        <v>31.76</v>
      </c>
      <c r="L2177" t="s">
        <v>26</v>
      </c>
      <c r="M2177">
        <f t="shared" ref="M2177:M2240" si="2971">K2174/K2178</f>
        <v>0.99386503067484677</v>
      </c>
    </row>
    <row r="2178" spans="1:13">
      <c r="A2178" t="s">
        <v>2348</v>
      </c>
      <c r="B2178" t="s">
        <v>2380</v>
      </c>
      <c r="C2178" t="s">
        <v>51</v>
      </c>
      <c r="D2178" t="s">
        <v>16</v>
      </c>
      <c r="E2178" t="str">
        <f t="shared" si="2884"/>
        <v>rmo.full</v>
      </c>
      <c r="F2178" t="s">
        <v>17</v>
      </c>
      <c r="G2178">
        <v>204.083333333333</v>
      </c>
      <c r="H2178">
        <v>0.12</v>
      </c>
      <c r="I2178" s="1">
        <v>24.49</v>
      </c>
      <c r="J2178" t="s">
        <v>8355</v>
      </c>
      <c r="K2178">
        <f t="shared" ref="K2178:K2241" si="2972">SUMIF(E2172:E2185,"tso.oepc",I2172:I2185)</f>
        <v>1.63</v>
      </c>
      <c r="L2178" t="s">
        <v>27</v>
      </c>
      <c r="M2178">
        <f t="shared" si="2971"/>
        <v>11.471910112359552</v>
      </c>
    </row>
    <row r="2179" spans="1:13">
      <c r="A2179" t="s">
        <v>2349</v>
      </c>
      <c r="B2179" t="s">
        <v>2380</v>
      </c>
      <c r="C2179" t="s">
        <v>51</v>
      </c>
      <c r="D2179" t="s">
        <v>19</v>
      </c>
      <c r="E2179" t="str">
        <f t="shared" ref="E2179:E2242" si="2973">CONCATENATE(C2179,".",D2179)</f>
        <v>rmo.oepc</v>
      </c>
      <c r="F2179" t="s">
        <v>17</v>
      </c>
      <c r="G2179">
        <v>9.5</v>
      </c>
      <c r="H2179">
        <v>0.12</v>
      </c>
      <c r="I2179" s="1">
        <v>1.1399999999999999</v>
      </c>
      <c r="J2179" t="s">
        <v>8356</v>
      </c>
      <c r="K2179">
        <f t="shared" ref="K2179:K2242" si="2974">SUMIF(E2172:E2185,"pso.oepc",I2172:I2185)</f>
        <v>0.89</v>
      </c>
      <c r="L2179" t="s">
        <v>28</v>
      </c>
      <c r="M2179">
        <f t="shared" si="2971"/>
        <v>21.482456140350877</v>
      </c>
    </row>
    <row r="2180" spans="1:13">
      <c r="A2180" t="s">
        <v>2370</v>
      </c>
      <c r="B2180" t="s">
        <v>2380</v>
      </c>
      <c r="C2180" t="s">
        <v>51</v>
      </c>
      <c r="D2180" t="s">
        <v>21</v>
      </c>
      <c r="E2180" t="str">
        <f t="shared" si="2973"/>
        <v>rmo.opt</v>
      </c>
      <c r="F2180" t="s">
        <v>17</v>
      </c>
      <c r="G2180">
        <v>7</v>
      </c>
      <c r="H2180">
        <v>0.12</v>
      </c>
      <c r="I2180" s="1">
        <v>0.84</v>
      </c>
      <c r="J2180" t="s">
        <v>8357</v>
      </c>
      <c r="K2180">
        <f t="shared" ref="K2180:K2243" si="2975">SUMIF(E2172:E2185,"rmo.oepc",I2172:I2185)</f>
        <v>1.1399999999999999</v>
      </c>
      <c r="L2180" t="s">
        <v>29</v>
      </c>
      <c r="M2180">
        <f t="shared" si="2971"/>
        <v>20.758169934640524</v>
      </c>
    </row>
    <row r="2181" spans="1:13">
      <c r="A2181" t="s">
        <v>2371</v>
      </c>
      <c r="B2181" t="s">
        <v>2380</v>
      </c>
      <c r="C2181" t="s">
        <v>55</v>
      </c>
      <c r="D2181" t="s">
        <v>56</v>
      </c>
      <c r="E2181" t="str">
        <f t="shared" si="2973"/>
        <v>sc.none</v>
      </c>
      <c r="F2181" t="s">
        <v>24</v>
      </c>
      <c r="I2181" s="1">
        <v>0.12</v>
      </c>
      <c r="J2181" t="s">
        <v>8358</v>
      </c>
      <c r="K2181">
        <f t="shared" ref="K2181:K2244" si="2976">SUMIF(E2172:E2185,"power.oepc",I2172:I2185)</f>
        <v>1.53</v>
      </c>
    </row>
    <row r="2182" spans="1:13">
      <c r="A2182" t="s">
        <v>2372</v>
      </c>
      <c r="B2182" t="s">
        <v>2380</v>
      </c>
      <c r="C2182" t="s">
        <v>58</v>
      </c>
      <c r="D2182" t="s">
        <v>59</v>
      </c>
      <c r="E2182" t="str">
        <f t="shared" si="2973"/>
        <v>tso.cav11</v>
      </c>
      <c r="F2182" t="s">
        <v>17</v>
      </c>
      <c r="G2182">
        <v>334.08333333333297</v>
      </c>
      <c r="H2182">
        <v>0.12</v>
      </c>
      <c r="I2182" s="1">
        <v>40.090000000000003</v>
      </c>
      <c r="J2182" t="s">
        <v>8359</v>
      </c>
      <c r="K2182">
        <f t="shared" ref="K2182:K2245" si="2977">SUMIF(E2172:E2185,"tso.opt",I2172:I2185)</f>
        <v>1.62</v>
      </c>
      <c r="L2182" t="s">
        <v>30</v>
      </c>
      <c r="M2182">
        <f t="shared" ref="M2182:M2245" si="2978">K2174/K2182</f>
        <v>1</v>
      </c>
    </row>
    <row r="2183" spans="1:13">
      <c r="A2183" t="s">
        <v>2373</v>
      </c>
      <c r="B2183" t="s">
        <v>2380</v>
      </c>
      <c r="C2183" t="s">
        <v>58</v>
      </c>
      <c r="D2183" t="s">
        <v>16</v>
      </c>
      <c r="E2183" t="str">
        <f t="shared" si="2973"/>
        <v>tso.full</v>
      </c>
      <c r="F2183" t="s">
        <v>17</v>
      </c>
      <c r="G2183">
        <v>13.5</v>
      </c>
      <c r="H2183">
        <v>0.12</v>
      </c>
      <c r="I2183" s="1">
        <v>1.62</v>
      </c>
      <c r="J2183" t="s">
        <v>8360</v>
      </c>
      <c r="K2183">
        <f t="shared" ref="K2183:K2246" si="2979">SUMIF(E2172:E2185,"pso.opt",I2172:I2185)</f>
        <v>0.84</v>
      </c>
      <c r="L2183" t="s">
        <v>33</v>
      </c>
      <c r="M2183">
        <f t="shared" si="2978"/>
        <v>12.154761904761907</v>
      </c>
    </row>
    <row r="2184" spans="1:13">
      <c r="A2184" t="s">
        <v>2374</v>
      </c>
      <c r="B2184" t="s">
        <v>2380</v>
      </c>
      <c r="C2184" t="s">
        <v>58</v>
      </c>
      <c r="D2184" t="s">
        <v>19</v>
      </c>
      <c r="E2184" t="str">
        <f t="shared" si="2973"/>
        <v>tso.oepc</v>
      </c>
      <c r="F2184" t="s">
        <v>17</v>
      </c>
      <c r="G2184">
        <v>13.5833333333333</v>
      </c>
      <c r="H2184">
        <v>0.12</v>
      </c>
      <c r="I2184" s="1">
        <v>1.63</v>
      </c>
      <c r="J2184" t="s">
        <v>8361</v>
      </c>
      <c r="K2184">
        <f t="shared" ref="K2184:K2247" si="2980">SUMIF(E2172:E2185,"rmo.opt",I2172:I2185)</f>
        <v>0.84</v>
      </c>
      <c r="L2184" t="s">
        <v>32</v>
      </c>
      <c r="M2184">
        <f t="shared" si="2978"/>
        <v>29.154761904761905</v>
      </c>
    </row>
    <row r="2185" spans="1:13">
      <c r="A2185" t="s">
        <v>2375</v>
      </c>
      <c r="B2185" t="s">
        <v>2380</v>
      </c>
      <c r="C2185" t="s">
        <v>58</v>
      </c>
      <c r="D2185" t="s">
        <v>21</v>
      </c>
      <c r="E2185" t="str">
        <f t="shared" si="2973"/>
        <v>tso.opt</v>
      </c>
      <c r="F2185" t="s">
        <v>17</v>
      </c>
      <c r="G2185">
        <v>13.5</v>
      </c>
      <c r="H2185">
        <v>0.12</v>
      </c>
      <c r="I2185" s="1">
        <v>1.62</v>
      </c>
      <c r="J2185" t="s">
        <v>8362</v>
      </c>
      <c r="K2185">
        <f t="shared" ref="K2185:K2248" si="2981">SUMIF(E2172:E2185,"power.opt",I2172:I2185)</f>
        <v>1.39</v>
      </c>
      <c r="L2185" t="s">
        <v>31</v>
      </c>
      <c r="M2185">
        <f t="shared" si="2978"/>
        <v>22.848920863309356</v>
      </c>
    </row>
    <row r="2186" spans="1:13">
      <c r="A2186" t="s">
        <v>2376</v>
      </c>
      <c r="B2186" t="s">
        <v>2377</v>
      </c>
      <c r="C2186" t="s">
        <v>15</v>
      </c>
      <c r="D2186" t="s">
        <v>16</v>
      </c>
      <c r="E2186" t="str">
        <f t="shared" si="2973"/>
        <v>power.full</v>
      </c>
      <c r="F2186" t="s">
        <v>17</v>
      </c>
      <c r="G2186">
        <v>797</v>
      </c>
      <c r="H2186">
        <v>7.0000000000000007E-2</v>
      </c>
      <c r="I2186" s="1">
        <v>55.79</v>
      </c>
      <c r="L2186" t="s">
        <v>8363</v>
      </c>
      <c r="M2186">
        <f t="shared" ref="M2186:M2249" si="2982">K2187/K2196</f>
        <v>13.271186440677967</v>
      </c>
    </row>
    <row r="2187" spans="1:13">
      <c r="A2187" t="s">
        <v>2378</v>
      </c>
      <c r="B2187" t="s">
        <v>2377</v>
      </c>
      <c r="C2187" t="s">
        <v>15</v>
      </c>
      <c r="D2187" t="s">
        <v>19</v>
      </c>
      <c r="E2187" t="str">
        <f t="shared" si="2973"/>
        <v>power.oepc</v>
      </c>
      <c r="F2187" t="s">
        <v>17</v>
      </c>
      <c r="G2187">
        <v>15</v>
      </c>
      <c r="H2187">
        <v>7.0000000000000007E-2</v>
      </c>
      <c r="I2187" s="1">
        <v>1.05</v>
      </c>
      <c r="J2187" t="s">
        <v>8333</v>
      </c>
      <c r="K2187">
        <f t="shared" ref="K2187:K2250" si="2983">SUMIF(E2186:E2199,"tso.cav11",I2186:I2199)</f>
        <v>15.66</v>
      </c>
      <c r="L2187" t="s">
        <v>8364</v>
      </c>
      <c r="M2187">
        <f t="shared" ref="M2187:M2250" si="2984">K2188/K2192+K2189/K2193+K2190/K2194+K2191/K2195</f>
        <v>71.521410256410263</v>
      </c>
    </row>
    <row r="2188" spans="1:13">
      <c r="A2188" t="s">
        <v>2400</v>
      </c>
      <c r="B2188" t="s">
        <v>2377</v>
      </c>
      <c r="C2188" t="s">
        <v>15</v>
      </c>
      <c r="D2188" t="s">
        <v>21</v>
      </c>
      <c r="E2188" t="str">
        <f t="shared" si="2973"/>
        <v>power.opt</v>
      </c>
      <c r="F2188" t="s">
        <v>17</v>
      </c>
      <c r="G2188">
        <v>10.4285714285714</v>
      </c>
      <c r="H2188">
        <v>7.0000000000000007E-2</v>
      </c>
      <c r="I2188" s="1">
        <v>0.73</v>
      </c>
      <c r="J2188" t="s">
        <v>8335</v>
      </c>
      <c r="K2188">
        <f t="shared" ref="K2188:K2251" si="2985">SUMIF(E2186:E2199,"tso.full",I2186:I2199)</f>
        <v>1.1499999999999999</v>
      </c>
      <c r="L2188" t="s">
        <v>8365</v>
      </c>
      <c r="M2188">
        <f t="shared" ref="M2188:M2251" si="2986">K2188/K2196+K2189/K2197+K2190/K2198+K2191/K2199</f>
        <v>102.73195476889495</v>
      </c>
    </row>
    <row r="2189" spans="1:13">
      <c r="A2189" t="s">
        <v>2401</v>
      </c>
      <c r="B2189" t="s">
        <v>2377</v>
      </c>
      <c r="C2189" t="s">
        <v>23</v>
      </c>
      <c r="D2189" t="s">
        <v>16</v>
      </c>
      <c r="E2189" t="str">
        <f t="shared" si="2973"/>
        <v>pso.full</v>
      </c>
      <c r="F2189" t="s">
        <v>17</v>
      </c>
      <c r="G2189">
        <v>127</v>
      </c>
      <c r="H2189">
        <v>7.0000000000000007E-2</v>
      </c>
      <c r="I2189" s="1">
        <v>8.89</v>
      </c>
      <c r="J2189" t="s">
        <v>8336</v>
      </c>
      <c r="K2189">
        <f t="shared" ref="K2189:K2252" si="2987">SUMIF(E2186:E2199,"pso.full",I2186:I2199)</f>
        <v>8.89</v>
      </c>
      <c r="L2189" t="s">
        <v>8369</v>
      </c>
      <c r="M2189">
        <f t="shared" ref="M2189:M2252" si="2988">K2192/K2196+K2193/K2197+K2194/K2198+K2195/K2199</f>
        <v>5.3269965302832096</v>
      </c>
    </row>
    <row r="2190" spans="1:13">
      <c r="A2190" t="s">
        <v>2402</v>
      </c>
      <c r="B2190" t="s">
        <v>2377</v>
      </c>
      <c r="C2190" t="s">
        <v>23</v>
      </c>
      <c r="D2190" t="s">
        <v>19</v>
      </c>
      <c r="E2190" t="str">
        <f t="shared" si="2973"/>
        <v>pso.oepc</v>
      </c>
      <c r="F2190" t="s">
        <v>17</v>
      </c>
      <c r="G2190">
        <v>14.8571428571429</v>
      </c>
      <c r="H2190">
        <v>7.0000000000000007E-2</v>
      </c>
      <c r="I2190" s="1">
        <v>1.04</v>
      </c>
      <c r="J2190" t="s">
        <v>8353</v>
      </c>
      <c r="K2190">
        <f t="shared" ref="K2190:K2253" si="2989">SUMIF(E2186:E2199,"rmo.full",I2186:I2199)</f>
        <v>8.84</v>
      </c>
    </row>
    <row r="2191" spans="1:13">
      <c r="A2191" t="s">
        <v>2365</v>
      </c>
      <c r="B2191" t="s">
        <v>2377</v>
      </c>
      <c r="C2191" t="s">
        <v>23</v>
      </c>
      <c r="D2191" t="s">
        <v>21</v>
      </c>
      <c r="E2191" t="str">
        <f t="shared" si="2973"/>
        <v>pso.opt</v>
      </c>
      <c r="F2191" t="s">
        <v>17</v>
      </c>
      <c r="G2191">
        <v>10.1428571428571</v>
      </c>
      <c r="H2191">
        <v>7.0000000000000007E-2</v>
      </c>
      <c r="I2191" s="1">
        <v>0.71</v>
      </c>
      <c r="J2191" t="s">
        <v>8354</v>
      </c>
      <c r="K2191">
        <f t="shared" ref="K2191:K2254" si="2990">SUMIF(E2186:E2199,"power.full",I2186:I2199)</f>
        <v>55.79</v>
      </c>
      <c r="L2191" t="s">
        <v>26</v>
      </c>
      <c r="M2191">
        <f t="shared" ref="M2191:M2254" si="2991">K2188/K2192</f>
        <v>1</v>
      </c>
    </row>
    <row r="2192" spans="1:13">
      <c r="A2192" t="s">
        <v>2366</v>
      </c>
      <c r="B2192" t="s">
        <v>2377</v>
      </c>
      <c r="C2192" t="s">
        <v>51</v>
      </c>
      <c r="D2192" t="s">
        <v>16</v>
      </c>
      <c r="E2192" t="str">
        <f t="shared" si="2973"/>
        <v>rmo.full</v>
      </c>
      <c r="F2192" t="s">
        <v>17</v>
      </c>
      <c r="G2192">
        <v>126.28571428571399</v>
      </c>
      <c r="H2192">
        <v>7.0000000000000007E-2</v>
      </c>
      <c r="I2192" s="1">
        <v>8.84</v>
      </c>
      <c r="J2192" t="s">
        <v>8355</v>
      </c>
      <c r="K2192">
        <f t="shared" ref="K2192:K2255" si="2992">SUMIF(E2186:E2199,"tso.oepc",I2186:I2199)</f>
        <v>1.1499999999999999</v>
      </c>
      <c r="L2192" t="s">
        <v>27</v>
      </c>
      <c r="M2192">
        <f t="shared" si="2991"/>
        <v>8.5480769230769234</v>
      </c>
    </row>
    <row r="2193" spans="1:13">
      <c r="A2193" t="s">
        <v>2367</v>
      </c>
      <c r="B2193" t="s">
        <v>2377</v>
      </c>
      <c r="C2193" t="s">
        <v>51</v>
      </c>
      <c r="D2193" t="s">
        <v>19</v>
      </c>
      <c r="E2193" t="str">
        <f t="shared" si="2973"/>
        <v>rmo.oepc</v>
      </c>
      <c r="F2193" t="s">
        <v>17</v>
      </c>
      <c r="G2193">
        <v>14.285714285714301</v>
      </c>
      <c r="H2193">
        <v>7.0000000000000007E-2</v>
      </c>
      <c r="I2193" s="1">
        <v>1</v>
      </c>
      <c r="J2193" t="s">
        <v>8356</v>
      </c>
      <c r="K2193">
        <f t="shared" ref="K2193:K2256" si="2993">SUMIF(E2186:E2199,"pso.oepc",I2186:I2199)</f>
        <v>1.04</v>
      </c>
      <c r="L2193" t="s">
        <v>28</v>
      </c>
      <c r="M2193">
        <f t="shared" si="2991"/>
        <v>8.84</v>
      </c>
    </row>
    <row r="2194" spans="1:13">
      <c r="A2194" t="s">
        <v>2368</v>
      </c>
      <c r="B2194" t="s">
        <v>2377</v>
      </c>
      <c r="C2194" t="s">
        <v>51</v>
      </c>
      <c r="D2194" t="s">
        <v>21</v>
      </c>
      <c r="E2194" t="str">
        <f t="shared" si="2973"/>
        <v>rmo.opt</v>
      </c>
      <c r="F2194" t="s">
        <v>17</v>
      </c>
      <c r="G2194">
        <v>9.8571428571428594</v>
      </c>
      <c r="H2194">
        <v>7.0000000000000007E-2</v>
      </c>
      <c r="I2194" s="1">
        <v>0.69</v>
      </c>
      <c r="J2194" t="s">
        <v>8357</v>
      </c>
      <c r="K2194">
        <f t="shared" ref="K2194:K2257" si="2994">SUMIF(E2186:E2199,"rmo.oepc",I2186:I2199)</f>
        <v>1</v>
      </c>
      <c r="L2194" t="s">
        <v>29</v>
      </c>
      <c r="M2194">
        <f t="shared" si="2991"/>
        <v>53.133333333333333</v>
      </c>
    </row>
    <row r="2195" spans="1:13">
      <c r="A2195" t="s">
        <v>2369</v>
      </c>
      <c r="B2195" t="s">
        <v>2377</v>
      </c>
      <c r="C2195" t="s">
        <v>55</v>
      </c>
      <c r="D2195" t="s">
        <v>56</v>
      </c>
      <c r="E2195" t="str">
        <f t="shared" si="2973"/>
        <v>sc.none</v>
      </c>
      <c r="F2195" t="s">
        <v>24</v>
      </c>
      <c r="I2195" s="1">
        <v>7.0000000000000007E-2</v>
      </c>
      <c r="J2195" t="s">
        <v>8358</v>
      </c>
      <c r="K2195">
        <f t="shared" ref="K2195:K2258" si="2995">SUMIF(E2186:E2199,"power.oepc",I2186:I2199)</f>
        <v>1.05</v>
      </c>
    </row>
    <row r="2196" spans="1:13">
      <c r="A2196" t="s">
        <v>2391</v>
      </c>
      <c r="B2196" t="s">
        <v>2377</v>
      </c>
      <c r="C2196" t="s">
        <v>58</v>
      </c>
      <c r="D2196" t="s">
        <v>59</v>
      </c>
      <c r="E2196" t="str">
        <f t="shared" si="2973"/>
        <v>tso.cav11</v>
      </c>
      <c r="F2196" t="s">
        <v>17</v>
      </c>
      <c r="G2196">
        <v>223.71428571428601</v>
      </c>
      <c r="H2196">
        <v>7.0000000000000007E-2</v>
      </c>
      <c r="I2196" s="1">
        <v>15.66</v>
      </c>
      <c r="J2196" t="s">
        <v>8359</v>
      </c>
      <c r="K2196">
        <f t="shared" ref="K2196:K2259" si="2996">SUMIF(E2186:E2199,"tso.opt",I2186:I2199)</f>
        <v>1.18</v>
      </c>
      <c r="L2196" t="s">
        <v>30</v>
      </c>
      <c r="M2196">
        <f t="shared" ref="M2196:M2259" si="2997">K2188/K2196</f>
        <v>0.97457627118644063</v>
      </c>
    </row>
    <row r="2197" spans="1:13">
      <c r="A2197" t="s">
        <v>2392</v>
      </c>
      <c r="B2197" t="s">
        <v>2377</v>
      </c>
      <c r="C2197" t="s">
        <v>58</v>
      </c>
      <c r="D2197" t="s">
        <v>16</v>
      </c>
      <c r="E2197" t="str">
        <f t="shared" si="2973"/>
        <v>tso.full</v>
      </c>
      <c r="F2197" t="s">
        <v>17</v>
      </c>
      <c r="G2197">
        <v>16.428571428571399</v>
      </c>
      <c r="H2197">
        <v>7.0000000000000007E-2</v>
      </c>
      <c r="I2197" s="1">
        <v>1.1499999999999999</v>
      </c>
      <c r="J2197" t="s">
        <v>8360</v>
      </c>
      <c r="K2197">
        <f t="shared" ref="K2197:K2260" si="2998">SUMIF(E2186:E2199,"pso.opt",I2186:I2199)</f>
        <v>0.71</v>
      </c>
      <c r="L2197" t="s">
        <v>33</v>
      </c>
      <c r="M2197">
        <f t="shared" si="2997"/>
        <v>12.521126760563382</v>
      </c>
    </row>
    <row r="2198" spans="1:13">
      <c r="A2198" t="s">
        <v>2393</v>
      </c>
      <c r="B2198" t="s">
        <v>2377</v>
      </c>
      <c r="C2198" t="s">
        <v>58</v>
      </c>
      <c r="D2198" t="s">
        <v>19</v>
      </c>
      <c r="E2198" t="str">
        <f t="shared" si="2973"/>
        <v>tso.oepc</v>
      </c>
      <c r="F2198" t="s">
        <v>17</v>
      </c>
      <c r="G2198">
        <v>16.428571428571399</v>
      </c>
      <c r="H2198">
        <v>7.0000000000000007E-2</v>
      </c>
      <c r="I2198" s="1">
        <v>1.1499999999999999</v>
      </c>
      <c r="J2198" t="s">
        <v>8361</v>
      </c>
      <c r="K2198">
        <f t="shared" ref="K2198:K2261" si="2999">SUMIF(E2186:E2199,"rmo.opt",I2186:I2199)</f>
        <v>0.69</v>
      </c>
      <c r="L2198" t="s">
        <v>32</v>
      </c>
      <c r="M2198">
        <f t="shared" si="2997"/>
        <v>12.811594202898551</v>
      </c>
    </row>
    <row r="2199" spans="1:13">
      <c r="A2199" t="s">
        <v>2394</v>
      </c>
      <c r="B2199" t="s">
        <v>2377</v>
      </c>
      <c r="C2199" t="s">
        <v>58</v>
      </c>
      <c r="D2199" t="s">
        <v>21</v>
      </c>
      <c r="E2199" t="str">
        <f t="shared" si="2973"/>
        <v>tso.opt</v>
      </c>
      <c r="F2199" t="s">
        <v>17</v>
      </c>
      <c r="G2199">
        <v>16.8571428571429</v>
      </c>
      <c r="H2199">
        <v>7.0000000000000007E-2</v>
      </c>
      <c r="I2199" s="1">
        <v>1.18</v>
      </c>
      <c r="J2199" t="s">
        <v>8362</v>
      </c>
      <c r="K2199">
        <f t="shared" ref="K2199:K2262" si="3000">SUMIF(E2186:E2199,"power.opt",I2186:I2199)</f>
        <v>0.73</v>
      </c>
      <c r="L2199" t="s">
        <v>31</v>
      </c>
      <c r="M2199">
        <f t="shared" si="2997"/>
        <v>76.424657534246577</v>
      </c>
    </row>
    <row r="2200" spans="1:13">
      <c r="A2200" t="s">
        <v>2395</v>
      </c>
      <c r="B2200" t="s">
        <v>2396</v>
      </c>
      <c r="C2200" t="s">
        <v>15</v>
      </c>
      <c r="D2200" t="s">
        <v>16</v>
      </c>
      <c r="E2200" t="str">
        <f t="shared" si="2973"/>
        <v>power.full</v>
      </c>
      <c r="F2200" t="s">
        <v>17</v>
      </c>
      <c r="G2200">
        <v>295.625</v>
      </c>
      <c r="H2200">
        <v>0.08</v>
      </c>
      <c r="I2200" s="1">
        <v>23.65</v>
      </c>
      <c r="L2200" t="s">
        <v>8363</v>
      </c>
      <c r="M2200">
        <f t="shared" ref="M2200:M2263" si="3001">K2201/K2210</f>
        <v>12.858267716535432</v>
      </c>
    </row>
    <row r="2201" spans="1:13">
      <c r="A2201" t="s">
        <v>2397</v>
      </c>
      <c r="B2201" t="s">
        <v>2396</v>
      </c>
      <c r="C2201" t="s">
        <v>15</v>
      </c>
      <c r="D2201" t="s">
        <v>19</v>
      </c>
      <c r="E2201" t="str">
        <f t="shared" si="2973"/>
        <v>power.oepc</v>
      </c>
      <c r="F2201" t="s">
        <v>17</v>
      </c>
      <c r="G2201">
        <v>9.5</v>
      </c>
      <c r="H2201">
        <v>0.08</v>
      </c>
      <c r="I2201" s="1">
        <v>0.76</v>
      </c>
      <c r="J2201" t="s">
        <v>8333</v>
      </c>
      <c r="K2201">
        <f t="shared" ref="K2201:K2264" si="3002">SUMIF(E2200:E2213,"tso.cav11",I2200:I2213)</f>
        <v>16.329999999999998</v>
      </c>
      <c r="L2201" t="s">
        <v>8364</v>
      </c>
      <c r="M2201">
        <f t="shared" ref="M2201:M2264" si="3003">K2202/K2206+K2203/K2207+K2204/K2208+K2205/K2209</f>
        <v>75.401175317780201</v>
      </c>
    </row>
    <row r="2202" spans="1:13">
      <c r="A2202" t="s">
        <v>2398</v>
      </c>
      <c r="B2202" t="s">
        <v>2396</v>
      </c>
      <c r="C2202" t="s">
        <v>15</v>
      </c>
      <c r="D2202" t="s">
        <v>21</v>
      </c>
      <c r="E2202" t="str">
        <f t="shared" si="2973"/>
        <v>power.opt</v>
      </c>
      <c r="F2202" t="s">
        <v>17</v>
      </c>
      <c r="G2202">
        <v>8.375</v>
      </c>
      <c r="H2202">
        <v>0.08</v>
      </c>
      <c r="I2202" s="1">
        <v>0.67</v>
      </c>
      <c r="J2202" t="s">
        <v>8335</v>
      </c>
      <c r="K2202">
        <f t="shared" ref="K2202:K2265" si="3004">SUMIF(E2200:E2213,"tso.full",I2200:I2213)</f>
        <v>1.29</v>
      </c>
      <c r="L2202" t="s">
        <v>8365</v>
      </c>
      <c r="M2202">
        <f t="shared" ref="M2202:M2265" si="3005">K2202/K2210+K2203/K2211+K2204/K2212+K2205/K2213</f>
        <v>81.750103746527046</v>
      </c>
    </row>
    <row r="2203" spans="1:13">
      <c r="A2203" t="s">
        <v>2399</v>
      </c>
      <c r="B2203" t="s">
        <v>2396</v>
      </c>
      <c r="C2203" t="s">
        <v>23</v>
      </c>
      <c r="D2203" t="s">
        <v>16</v>
      </c>
      <c r="E2203" t="str">
        <f t="shared" si="2973"/>
        <v>pso.full</v>
      </c>
      <c r="F2203" t="s">
        <v>17</v>
      </c>
      <c r="G2203">
        <v>136.625</v>
      </c>
      <c r="H2203">
        <v>0.08</v>
      </c>
      <c r="I2203" s="1">
        <v>10.93</v>
      </c>
      <c r="J2203" t="s">
        <v>8336</v>
      </c>
      <c r="K2203">
        <f t="shared" ref="K2203:K2266" si="3006">SUMIF(E2200:E2213,"pso.full",I2200:I2213)</f>
        <v>10.93</v>
      </c>
      <c r="L2203" t="s">
        <v>8369</v>
      </c>
      <c r="M2203">
        <f t="shared" ref="M2203:M2266" si="3007">K2206/K2210+K2207/K2211+K2208/K2212+K2209/K2213</f>
        <v>4.290919238313136</v>
      </c>
    </row>
    <row r="2204" spans="1:13">
      <c r="A2204" t="s">
        <v>2421</v>
      </c>
      <c r="B2204" t="s">
        <v>2396</v>
      </c>
      <c r="C2204" t="s">
        <v>23</v>
      </c>
      <c r="D2204" t="s">
        <v>19</v>
      </c>
      <c r="E2204" t="str">
        <f t="shared" si="2973"/>
        <v>pso.oepc</v>
      </c>
      <c r="F2204" t="s">
        <v>17</v>
      </c>
      <c r="G2204">
        <v>9.25</v>
      </c>
      <c r="H2204">
        <v>0.08</v>
      </c>
      <c r="I2204" s="1">
        <v>0.74</v>
      </c>
      <c r="J2204" t="s">
        <v>8353</v>
      </c>
      <c r="K2204">
        <f t="shared" ref="K2204:K2267" si="3008">SUMIF(E2200:E2213,"rmo.full",I2200:I2213)</f>
        <v>20.260000000000002</v>
      </c>
    </row>
    <row r="2205" spans="1:13">
      <c r="A2205" t="s">
        <v>2384</v>
      </c>
      <c r="B2205" t="s">
        <v>2396</v>
      </c>
      <c r="C2205" t="s">
        <v>23</v>
      </c>
      <c r="D2205" t="s">
        <v>21</v>
      </c>
      <c r="E2205" t="str">
        <f t="shared" si="2973"/>
        <v>pso.opt</v>
      </c>
      <c r="F2205" t="s">
        <v>17</v>
      </c>
      <c r="G2205">
        <v>8.5</v>
      </c>
      <c r="H2205">
        <v>0.08</v>
      </c>
      <c r="I2205" s="1">
        <v>0.68</v>
      </c>
      <c r="J2205" t="s">
        <v>8354</v>
      </c>
      <c r="K2205">
        <f t="shared" ref="K2205:K2268" si="3009">SUMIF(E2200:E2213,"power.full",I2200:I2213)</f>
        <v>23.65</v>
      </c>
      <c r="L2205" t="s">
        <v>26</v>
      </c>
      <c r="M2205">
        <f t="shared" ref="M2205:M2268" si="3010">K2202/K2206</f>
        <v>0.97727272727272729</v>
      </c>
    </row>
    <row r="2206" spans="1:13">
      <c r="A2206" t="s">
        <v>2385</v>
      </c>
      <c r="B2206" t="s">
        <v>2396</v>
      </c>
      <c r="C2206" t="s">
        <v>51</v>
      </c>
      <c r="D2206" t="s">
        <v>16</v>
      </c>
      <c r="E2206" t="str">
        <f t="shared" si="2973"/>
        <v>rmo.full</v>
      </c>
      <c r="F2206" t="s">
        <v>17</v>
      </c>
      <c r="G2206">
        <v>253.25</v>
      </c>
      <c r="H2206">
        <v>0.08</v>
      </c>
      <c r="I2206" s="1">
        <v>20.260000000000002</v>
      </c>
      <c r="J2206" t="s">
        <v>8355</v>
      </c>
      <c r="K2206">
        <f t="shared" ref="K2206:K2269" si="3011">SUMIF(E2200:E2213,"tso.oepc",I2200:I2213)</f>
        <v>1.32</v>
      </c>
      <c r="L2206" t="s">
        <v>27</v>
      </c>
      <c r="M2206">
        <f t="shared" si="3010"/>
        <v>14.77027027027027</v>
      </c>
    </row>
    <row r="2207" spans="1:13">
      <c r="A2207" t="s">
        <v>2386</v>
      </c>
      <c r="B2207" t="s">
        <v>2396</v>
      </c>
      <c r="C2207" t="s">
        <v>51</v>
      </c>
      <c r="D2207" t="s">
        <v>19</v>
      </c>
      <c r="E2207" t="str">
        <f t="shared" si="2973"/>
        <v>rmo.oepc</v>
      </c>
      <c r="F2207" t="s">
        <v>17</v>
      </c>
      <c r="G2207">
        <v>8.875</v>
      </c>
      <c r="H2207">
        <v>0.08</v>
      </c>
      <c r="I2207" s="1">
        <v>0.71</v>
      </c>
      <c r="J2207" t="s">
        <v>8356</v>
      </c>
      <c r="K2207">
        <f t="shared" ref="K2207:K2270" si="3012">SUMIF(E2200:E2213,"pso.oepc",I2200:I2213)</f>
        <v>0.74</v>
      </c>
      <c r="L2207" t="s">
        <v>28</v>
      </c>
      <c r="M2207">
        <f t="shared" si="3010"/>
        <v>28.535211267605636</v>
      </c>
    </row>
    <row r="2208" spans="1:13">
      <c r="A2208" t="s">
        <v>2387</v>
      </c>
      <c r="B2208" t="s">
        <v>2396</v>
      </c>
      <c r="C2208" t="s">
        <v>51</v>
      </c>
      <c r="D2208" t="s">
        <v>21</v>
      </c>
      <c r="E2208" t="str">
        <f t="shared" si="2973"/>
        <v>rmo.opt</v>
      </c>
      <c r="F2208" t="s">
        <v>17</v>
      </c>
      <c r="G2208">
        <v>8.625</v>
      </c>
      <c r="H2208">
        <v>0.08</v>
      </c>
      <c r="I2208" s="1">
        <v>0.69</v>
      </c>
      <c r="J2208" t="s">
        <v>8357</v>
      </c>
      <c r="K2208">
        <f t="shared" ref="K2208:K2271" si="3013">SUMIF(E2200:E2213,"rmo.oepc",I2200:I2213)</f>
        <v>0.71</v>
      </c>
      <c r="L2208" t="s">
        <v>29</v>
      </c>
      <c r="M2208">
        <f t="shared" si="3010"/>
        <v>31.118421052631575</v>
      </c>
    </row>
    <row r="2209" spans="1:13">
      <c r="A2209" t="s">
        <v>2388</v>
      </c>
      <c r="B2209" t="s">
        <v>2396</v>
      </c>
      <c r="C2209" t="s">
        <v>55</v>
      </c>
      <c r="D2209" t="s">
        <v>56</v>
      </c>
      <c r="E2209" t="str">
        <f t="shared" si="2973"/>
        <v>sc.none</v>
      </c>
      <c r="F2209" t="s">
        <v>24</v>
      </c>
      <c r="I2209" s="1">
        <v>0.08</v>
      </c>
      <c r="J2209" t="s">
        <v>8358</v>
      </c>
      <c r="K2209">
        <f t="shared" ref="K2209:K2272" si="3014">SUMIF(E2200:E2213,"power.oepc",I2200:I2213)</f>
        <v>0.76</v>
      </c>
    </row>
    <row r="2210" spans="1:13">
      <c r="A2210" t="s">
        <v>2389</v>
      </c>
      <c r="B2210" t="s">
        <v>2396</v>
      </c>
      <c r="C2210" t="s">
        <v>58</v>
      </c>
      <c r="D2210" t="s">
        <v>59</v>
      </c>
      <c r="E2210" t="str">
        <f t="shared" si="2973"/>
        <v>tso.cav11</v>
      </c>
      <c r="F2210" t="s">
        <v>17</v>
      </c>
      <c r="G2210">
        <v>204.125</v>
      </c>
      <c r="H2210">
        <v>0.08</v>
      </c>
      <c r="I2210" s="1">
        <v>16.329999999999998</v>
      </c>
      <c r="J2210" t="s">
        <v>8359</v>
      </c>
      <c r="K2210">
        <f t="shared" ref="K2210:K2273" si="3015">SUMIF(E2200:E2213,"tso.opt",I2200:I2213)</f>
        <v>1.27</v>
      </c>
      <c r="L2210" t="s">
        <v>30</v>
      </c>
      <c r="M2210">
        <f t="shared" ref="M2210:M2273" si="3016">K2202/K2210</f>
        <v>1.015748031496063</v>
      </c>
    </row>
    <row r="2211" spans="1:13">
      <c r="A2211" t="s">
        <v>2390</v>
      </c>
      <c r="B2211" t="s">
        <v>2396</v>
      </c>
      <c r="C2211" t="s">
        <v>58</v>
      </c>
      <c r="D2211" t="s">
        <v>16</v>
      </c>
      <c r="E2211" t="str">
        <f t="shared" si="2973"/>
        <v>tso.full</v>
      </c>
      <c r="F2211" t="s">
        <v>17</v>
      </c>
      <c r="G2211">
        <v>16.125</v>
      </c>
      <c r="H2211">
        <v>0.08</v>
      </c>
      <c r="I2211" s="1">
        <v>1.29</v>
      </c>
      <c r="J2211" t="s">
        <v>8360</v>
      </c>
      <c r="K2211">
        <f t="shared" ref="K2211:K2274" si="3017">SUMIF(E2200:E2213,"pso.opt",I2200:I2213)</f>
        <v>0.68</v>
      </c>
      <c r="L2211" t="s">
        <v>33</v>
      </c>
      <c r="M2211">
        <f t="shared" si="3016"/>
        <v>16.073529411764703</v>
      </c>
    </row>
    <row r="2212" spans="1:13">
      <c r="A2212" t="s">
        <v>2413</v>
      </c>
      <c r="B2212" t="s">
        <v>2396</v>
      </c>
      <c r="C2212" t="s">
        <v>58</v>
      </c>
      <c r="D2212" t="s">
        <v>19</v>
      </c>
      <c r="E2212" t="str">
        <f t="shared" si="2973"/>
        <v>tso.oepc</v>
      </c>
      <c r="F2212" t="s">
        <v>17</v>
      </c>
      <c r="G2212">
        <v>16.5</v>
      </c>
      <c r="H2212">
        <v>0.08</v>
      </c>
      <c r="I2212" s="1">
        <v>1.32</v>
      </c>
      <c r="J2212" t="s">
        <v>8361</v>
      </c>
      <c r="K2212">
        <f t="shared" ref="K2212:K2275" si="3018">SUMIF(E2200:E2213,"rmo.opt",I2200:I2213)</f>
        <v>0.69</v>
      </c>
      <c r="L2212" t="s">
        <v>32</v>
      </c>
      <c r="M2212">
        <f t="shared" si="3016"/>
        <v>29.362318840579714</v>
      </c>
    </row>
    <row r="2213" spans="1:13">
      <c r="A2213" t="s">
        <v>2414</v>
      </c>
      <c r="B2213" t="s">
        <v>2396</v>
      </c>
      <c r="C2213" t="s">
        <v>58</v>
      </c>
      <c r="D2213" t="s">
        <v>21</v>
      </c>
      <c r="E2213" t="str">
        <f t="shared" si="2973"/>
        <v>tso.opt</v>
      </c>
      <c r="F2213" t="s">
        <v>17</v>
      </c>
      <c r="G2213">
        <v>15.875</v>
      </c>
      <c r="H2213">
        <v>0.08</v>
      </c>
      <c r="I2213" s="1">
        <v>1.27</v>
      </c>
      <c r="J2213" t="s">
        <v>8362</v>
      </c>
      <c r="K2213">
        <f t="shared" ref="K2213:K2276" si="3019">SUMIF(E2200:E2213,"power.opt",I2200:I2213)</f>
        <v>0.67</v>
      </c>
      <c r="L2213" t="s">
        <v>31</v>
      </c>
      <c r="M2213">
        <f t="shared" si="3016"/>
        <v>35.298507462686565</v>
      </c>
    </row>
    <row r="2214" spans="1:13">
      <c r="A2214" t="s">
        <v>2415</v>
      </c>
      <c r="B2214" t="s">
        <v>2416</v>
      </c>
      <c r="C2214" t="s">
        <v>15</v>
      </c>
      <c r="D2214" t="s">
        <v>16</v>
      </c>
      <c r="E2214" t="str">
        <f t="shared" si="2973"/>
        <v>power.full</v>
      </c>
      <c r="F2214" t="s">
        <v>17</v>
      </c>
      <c r="G2214">
        <v>537.83333333333303</v>
      </c>
      <c r="H2214">
        <v>0.06</v>
      </c>
      <c r="I2214" s="1">
        <v>32.270000000000003</v>
      </c>
      <c r="L2214" t="s">
        <v>8363</v>
      </c>
      <c r="M2214">
        <f t="shared" ref="M2214:M2277" si="3020">K2215/K2224</f>
        <v>266.85714285714283</v>
      </c>
    </row>
    <row r="2215" spans="1:13">
      <c r="A2215" t="s">
        <v>2417</v>
      </c>
      <c r="B2215" t="s">
        <v>2416</v>
      </c>
      <c r="C2215" t="s">
        <v>15</v>
      </c>
      <c r="D2215" t="s">
        <v>19</v>
      </c>
      <c r="E2215" t="str">
        <f t="shared" si="2973"/>
        <v>power.oepc</v>
      </c>
      <c r="F2215" t="s">
        <v>17</v>
      </c>
      <c r="G2215">
        <v>11.5</v>
      </c>
      <c r="H2215">
        <v>0.06</v>
      </c>
      <c r="I2215" s="1">
        <v>0.69</v>
      </c>
      <c r="J2215" t="s">
        <v>8333</v>
      </c>
      <c r="K2215">
        <f t="shared" ref="K2215:K2278" si="3021">SUMIF(E2214:E2227,"tso.cav11",I2214:I2227)</f>
        <v>18.68</v>
      </c>
      <c r="L2215" t="s">
        <v>8364</v>
      </c>
      <c r="M2215">
        <f t="shared" ref="M2215:M2278" si="3022">K2216/K2220+K2217/K2221+K2218/K2222+K2219/K2223</f>
        <v>86.59610168177943</v>
      </c>
    </row>
    <row r="2216" spans="1:13">
      <c r="A2216" t="s">
        <v>2418</v>
      </c>
      <c r="B2216" t="s">
        <v>2416</v>
      </c>
      <c r="C2216" t="s">
        <v>15</v>
      </c>
      <c r="D2216" t="s">
        <v>21</v>
      </c>
      <c r="E2216" t="str">
        <f t="shared" si="2973"/>
        <v>power.opt</v>
      </c>
      <c r="F2216" t="s">
        <v>17</v>
      </c>
      <c r="G2216">
        <v>15.6666666666667</v>
      </c>
      <c r="H2216">
        <v>0.06</v>
      </c>
      <c r="I2216" s="1">
        <v>0.94</v>
      </c>
      <c r="J2216" t="s">
        <v>8335</v>
      </c>
      <c r="K2216">
        <f t="shared" ref="K2216:K2279" si="3023">SUMIF(E2214:E2227,"tso.full",I2214:I2227)</f>
        <v>7.0000000000000007E-2</v>
      </c>
      <c r="L2216" t="s">
        <v>8365</v>
      </c>
      <c r="M2216">
        <f t="shared" ref="M2216:M2279" si="3024">K2216/K2224+K2217/K2225+K2218/K2226+K2219/K2227</f>
        <v>63.295981087470452</v>
      </c>
    </row>
    <row r="2217" spans="1:13">
      <c r="A2217" t="s">
        <v>2419</v>
      </c>
      <c r="B2217" t="s">
        <v>2416</v>
      </c>
      <c r="C2217" t="s">
        <v>23</v>
      </c>
      <c r="D2217" t="s">
        <v>16</v>
      </c>
      <c r="E2217" t="str">
        <f t="shared" si="2973"/>
        <v>pso.full</v>
      </c>
      <c r="F2217" t="s">
        <v>17</v>
      </c>
      <c r="G2217">
        <v>149.333333333333</v>
      </c>
      <c r="H2217">
        <v>0.06</v>
      </c>
      <c r="I2217" s="1">
        <v>8.9600000000000009</v>
      </c>
      <c r="J2217" t="s">
        <v>8336</v>
      </c>
      <c r="K2217">
        <f t="shared" ref="K2217:K2280" si="3025">SUMIF(E2214:E2227,"pso.full",I2214:I2227)</f>
        <v>8.9600000000000009</v>
      </c>
      <c r="L2217" t="s">
        <v>8369</v>
      </c>
      <c r="M2217">
        <f t="shared" ref="M2217:M2280" si="3026">K2220/K2224+K2221/K2225+K2222/K2226+K2223/K2227</f>
        <v>3.191725768321513</v>
      </c>
    </row>
    <row r="2218" spans="1:13">
      <c r="A2218" t="s">
        <v>2420</v>
      </c>
      <c r="B2218" t="s">
        <v>2416</v>
      </c>
      <c r="C2218" t="s">
        <v>23</v>
      </c>
      <c r="D2218" t="s">
        <v>19</v>
      </c>
      <c r="E2218" t="str">
        <f t="shared" si="2973"/>
        <v>pso.oepc</v>
      </c>
      <c r="F2218" t="s">
        <v>17</v>
      </c>
      <c r="G2218">
        <v>11.3333333333333</v>
      </c>
      <c r="H2218">
        <v>0.06</v>
      </c>
      <c r="I2218" s="1">
        <v>0.68</v>
      </c>
      <c r="J2218" t="s">
        <v>8353</v>
      </c>
      <c r="K2218">
        <f t="shared" ref="K2218:K2281" si="3027">SUMIF(E2214:E2227,"rmo.full",I2214:I2227)</f>
        <v>16.93</v>
      </c>
    </row>
    <row r="2219" spans="1:13">
      <c r="A2219" t="s">
        <v>2405</v>
      </c>
      <c r="B2219" t="s">
        <v>2416</v>
      </c>
      <c r="C2219" t="s">
        <v>23</v>
      </c>
      <c r="D2219" t="s">
        <v>21</v>
      </c>
      <c r="E2219" t="str">
        <f t="shared" si="2973"/>
        <v>pso.opt</v>
      </c>
      <c r="F2219" t="s">
        <v>17</v>
      </c>
      <c r="G2219">
        <v>15</v>
      </c>
      <c r="H2219">
        <v>0.06</v>
      </c>
      <c r="I2219" s="1">
        <v>0.9</v>
      </c>
      <c r="J2219" t="s">
        <v>8354</v>
      </c>
      <c r="K2219">
        <f t="shared" ref="K2219:K2282" si="3028">SUMIF(E2214:E2227,"power.full",I2214:I2227)</f>
        <v>32.270000000000003</v>
      </c>
      <c r="L2219" t="s">
        <v>26</v>
      </c>
      <c r="M2219">
        <f t="shared" ref="M2219:M2282" si="3029">K2216/K2220</f>
        <v>1</v>
      </c>
    </row>
    <row r="2220" spans="1:13">
      <c r="A2220" t="s">
        <v>2406</v>
      </c>
      <c r="B2220" t="s">
        <v>2416</v>
      </c>
      <c r="C2220" t="s">
        <v>51</v>
      </c>
      <c r="D2220" t="s">
        <v>16</v>
      </c>
      <c r="E2220" t="str">
        <f t="shared" si="2973"/>
        <v>rmo.full</v>
      </c>
      <c r="F2220" t="s">
        <v>17</v>
      </c>
      <c r="G2220">
        <v>282.16666666666703</v>
      </c>
      <c r="H2220">
        <v>0.06</v>
      </c>
      <c r="I2220" s="1">
        <v>16.93</v>
      </c>
      <c r="J2220" t="s">
        <v>8355</v>
      </c>
      <c r="K2220">
        <f t="shared" ref="K2220:K2283" si="3030">SUMIF(E2214:E2227,"tso.oepc",I2214:I2227)</f>
        <v>7.0000000000000007E-2</v>
      </c>
      <c r="L2220" t="s">
        <v>27</v>
      </c>
      <c r="M2220">
        <f t="shared" si="3029"/>
        <v>13.176470588235295</v>
      </c>
    </row>
    <row r="2221" spans="1:13">
      <c r="A2221" t="s">
        <v>2407</v>
      </c>
      <c r="B2221" t="s">
        <v>2416</v>
      </c>
      <c r="C2221" t="s">
        <v>51</v>
      </c>
      <c r="D2221" t="s">
        <v>19</v>
      </c>
      <c r="E2221" t="str">
        <f t="shared" si="2973"/>
        <v>rmo.oepc</v>
      </c>
      <c r="F2221" t="s">
        <v>17</v>
      </c>
      <c r="G2221">
        <v>11</v>
      </c>
      <c r="H2221">
        <v>0.06</v>
      </c>
      <c r="I2221" s="1">
        <v>0.66</v>
      </c>
      <c r="J2221" t="s">
        <v>8356</v>
      </c>
      <c r="K2221">
        <f t="shared" ref="K2221:K2284" si="3031">SUMIF(E2214:E2227,"pso.oepc",I2214:I2227)</f>
        <v>0.68</v>
      </c>
      <c r="L2221" t="s">
        <v>28</v>
      </c>
      <c r="M2221">
        <f t="shared" si="3029"/>
        <v>25.651515151515149</v>
      </c>
    </row>
    <row r="2222" spans="1:13">
      <c r="A2222" t="s">
        <v>2408</v>
      </c>
      <c r="B2222" t="s">
        <v>2416</v>
      </c>
      <c r="C2222" t="s">
        <v>51</v>
      </c>
      <c r="D2222" t="s">
        <v>21</v>
      </c>
      <c r="E2222" t="str">
        <f t="shared" si="2973"/>
        <v>rmo.opt</v>
      </c>
      <c r="F2222" t="s">
        <v>17</v>
      </c>
      <c r="G2222">
        <v>15.6666666666667</v>
      </c>
      <c r="H2222">
        <v>0.06</v>
      </c>
      <c r="I2222" s="1">
        <v>0.94</v>
      </c>
      <c r="J2222" t="s">
        <v>8357</v>
      </c>
      <c r="K2222">
        <f t="shared" ref="K2222:K2285" si="3032">SUMIF(E2214:E2227,"rmo.oepc",I2214:I2227)</f>
        <v>0.66</v>
      </c>
      <c r="L2222" t="s">
        <v>29</v>
      </c>
      <c r="M2222">
        <f t="shared" si="3029"/>
        <v>46.768115942028992</v>
      </c>
    </row>
    <row r="2223" spans="1:13">
      <c r="A2223" t="s">
        <v>2409</v>
      </c>
      <c r="B2223" t="s">
        <v>2416</v>
      </c>
      <c r="C2223" t="s">
        <v>55</v>
      </c>
      <c r="D2223" t="s">
        <v>56</v>
      </c>
      <c r="E2223" t="str">
        <f t="shared" si="2973"/>
        <v>sc.none</v>
      </c>
      <c r="F2223" t="s">
        <v>24</v>
      </c>
      <c r="I2223" s="1">
        <v>0.06</v>
      </c>
      <c r="J2223" t="s">
        <v>8358</v>
      </c>
      <c r="K2223">
        <f t="shared" ref="K2223:K2286" si="3033">SUMIF(E2214:E2227,"power.oepc",I2214:I2227)</f>
        <v>0.69</v>
      </c>
    </row>
    <row r="2224" spans="1:13">
      <c r="A2224" t="s">
        <v>2410</v>
      </c>
      <c r="B2224" t="s">
        <v>2416</v>
      </c>
      <c r="C2224" t="s">
        <v>58</v>
      </c>
      <c r="D2224" t="s">
        <v>59</v>
      </c>
      <c r="E2224" t="str">
        <f t="shared" si="2973"/>
        <v>tso.cav11</v>
      </c>
      <c r="F2224" t="s">
        <v>17</v>
      </c>
      <c r="G2224">
        <v>311.33333333333297</v>
      </c>
      <c r="H2224">
        <v>0.06</v>
      </c>
      <c r="I2224" s="1">
        <v>18.68</v>
      </c>
      <c r="J2224" t="s">
        <v>8359</v>
      </c>
      <c r="K2224">
        <f t="shared" ref="K2224:K2287" si="3034">SUMIF(E2214:E2227,"tso.opt",I2214:I2227)</f>
        <v>7.0000000000000007E-2</v>
      </c>
      <c r="L2224" t="s">
        <v>30</v>
      </c>
      <c r="M2224">
        <f t="shared" ref="M2224:M2287" si="3035">K2216/K2224</f>
        <v>1</v>
      </c>
    </row>
    <row r="2225" spans="1:13">
      <c r="A2225" t="s">
        <v>2411</v>
      </c>
      <c r="B2225" t="s">
        <v>2416</v>
      </c>
      <c r="C2225" t="s">
        <v>58</v>
      </c>
      <c r="D2225" t="s">
        <v>16</v>
      </c>
      <c r="E2225" t="str">
        <f t="shared" si="2973"/>
        <v>tso.full</v>
      </c>
      <c r="F2225" t="s">
        <v>24</v>
      </c>
      <c r="G2225">
        <v>1.1666666666666701</v>
      </c>
      <c r="H2225">
        <v>0.06</v>
      </c>
      <c r="I2225" s="1">
        <v>7.0000000000000007E-2</v>
      </c>
      <c r="J2225" t="s">
        <v>8360</v>
      </c>
      <c r="K2225">
        <f t="shared" ref="K2225:K2288" si="3036">SUMIF(E2214:E2227,"pso.opt",I2214:I2227)</f>
        <v>0.9</v>
      </c>
      <c r="L2225" t="s">
        <v>33</v>
      </c>
      <c r="M2225">
        <f t="shared" si="3035"/>
        <v>9.9555555555555557</v>
      </c>
    </row>
    <row r="2226" spans="1:13">
      <c r="A2226" t="s">
        <v>2412</v>
      </c>
      <c r="B2226" t="s">
        <v>2416</v>
      </c>
      <c r="C2226" t="s">
        <v>58</v>
      </c>
      <c r="D2226" t="s">
        <v>19</v>
      </c>
      <c r="E2226" t="str">
        <f t="shared" si="2973"/>
        <v>tso.oepc</v>
      </c>
      <c r="F2226" t="s">
        <v>24</v>
      </c>
      <c r="G2226">
        <v>1.1666666666666701</v>
      </c>
      <c r="H2226">
        <v>0.06</v>
      </c>
      <c r="I2226" s="1">
        <v>7.0000000000000007E-2</v>
      </c>
      <c r="J2226" t="s">
        <v>8361</v>
      </c>
      <c r="K2226">
        <f t="shared" ref="K2226:K2289" si="3037">SUMIF(E2214:E2227,"rmo.opt",I2214:I2227)</f>
        <v>0.94</v>
      </c>
      <c r="L2226" t="s">
        <v>32</v>
      </c>
      <c r="M2226">
        <f t="shared" si="3035"/>
        <v>18.01063829787234</v>
      </c>
    </row>
    <row r="2227" spans="1:13">
      <c r="A2227" t="s">
        <v>2434</v>
      </c>
      <c r="B2227" t="s">
        <v>2416</v>
      </c>
      <c r="C2227" t="s">
        <v>58</v>
      </c>
      <c r="D2227" t="s">
        <v>21</v>
      </c>
      <c r="E2227" t="str">
        <f t="shared" si="2973"/>
        <v>tso.opt</v>
      </c>
      <c r="F2227" t="s">
        <v>24</v>
      </c>
      <c r="G2227">
        <v>1.1666666666666701</v>
      </c>
      <c r="H2227">
        <v>0.06</v>
      </c>
      <c r="I2227" s="1">
        <v>7.0000000000000007E-2</v>
      </c>
      <c r="J2227" t="s">
        <v>8362</v>
      </c>
      <c r="K2227">
        <f t="shared" ref="K2227:K2290" si="3038">SUMIF(E2214:E2227,"power.opt",I2214:I2227)</f>
        <v>0.94</v>
      </c>
      <c r="L2227" t="s">
        <v>31</v>
      </c>
      <c r="M2227">
        <f t="shared" si="3035"/>
        <v>34.329787234042556</v>
      </c>
    </row>
    <row r="2228" spans="1:13">
      <c r="A2228" t="s">
        <v>2435</v>
      </c>
      <c r="B2228" t="s">
        <v>2436</v>
      </c>
      <c r="C2228" t="s">
        <v>15</v>
      </c>
      <c r="D2228" t="s">
        <v>16</v>
      </c>
      <c r="E2228" t="str">
        <f t="shared" si="2973"/>
        <v>power.full</v>
      </c>
      <c r="F2228" t="s">
        <v>17</v>
      </c>
      <c r="G2228">
        <v>477.2</v>
      </c>
      <c r="H2228">
        <v>0.05</v>
      </c>
      <c r="I2228" s="1">
        <v>23.86</v>
      </c>
      <c r="L2228" t="s">
        <v>8363</v>
      </c>
      <c r="M2228">
        <f t="shared" ref="M2228:M2291" si="3039">K2229/K2238</f>
        <v>176.4</v>
      </c>
    </row>
    <row r="2229" spans="1:13">
      <c r="A2229" t="s">
        <v>2437</v>
      </c>
      <c r="B2229" t="s">
        <v>2436</v>
      </c>
      <c r="C2229" t="s">
        <v>15</v>
      </c>
      <c r="D2229" t="s">
        <v>19</v>
      </c>
      <c r="E2229" t="str">
        <f t="shared" si="2973"/>
        <v>power.oepc</v>
      </c>
      <c r="F2229" t="s">
        <v>17</v>
      </c>
      <c r="G2229">
        <v>12.6</v>
      </c>
      <c r="H2229">
        <v>0.05</v>
      </c>
      <c r="I2229" s="1">
        <v>0.63</v>
      </c>
      <c r="J2229" t="s">
        <v>8333</v>
      </c>
      <c r="K2229">
        <f t="shared" ref="K2229:K2292" si="3040">SUMIF(E2228:E2241,"tso.cav11",I2228:I2241)</f>
        <v>8.82</v>
      </c>
      <c r="L2229" t="s">
        <v>8364</v>
      </c>
      <c r="M2229">
        <f t="shared" ref="M2229:M2292" si="3041">K2230/K2234+K2231/K2235+K2232/K2236+K2233/K2237</f>
        <v>61.99252432155658</v>
      </c>
    </row>
    <row r="2230" spans="1:13">
      <c r="A2230" t="s">
        <v>2438</v>
      </c>
      <c r="B2230" t="s">
        <v>2436</v>
      </c>
      <c r="C2230" t="s">
        <v>15</v>
      </c>
      <c r="D2230" t="s">
        <v>21</v>
      </c>
      <c r="E2230" t="str">
        <f t="shared" si="2973"/>
        <v>power.opt</v>
      </c>
      <c r="F2230" t="s">
        <v>17</v>
      </c>
      <c r="G2230">
        <v>12.6</v>
      </c>
      <c r="H2230">
        <v>0.05</v>
      </c>
      <c r="I2230" s="1">
        <v>0.63</v>
      </c>
      <c r="J2230" t="s">
        <v>8335</v>
      </c>
      <c r="K2230">
        <f t="shared" ref="K2230:K2293" si="3042">SUMIF(E2228:E2241,"tso.full",I2228:I2241)</f>
        <v>0.04</v>
      </c>
      <c r="L2230" t="s">
        <v>8365</v>
      </c>
      <c r="M2230">
        <f t="shared" ref="M2230:M2293" si="3043">K2230/K2238+K2231/K2239+K2232/K2240+K2233/K2241</f>
        <v>61.99252432155658</v>
      </c>
    </row>
    <row r="2231" spans="1:13">
      <c r="A2231" t="s">
        <v>2439</v>
      </c>
      <c r="B2231" t="s">
        <v>2436</v>
      </c>
      <c r="C2231" t="s">
        <v>23</v>
      </c>
      <c r="D2231" t="s">
        <v>16</v>
      </c>
      <c r="E2231" t="str">
        <f t="shared" si="2973"/>
        <v>pso.full</v>
      </c>
      <c r="F2231" t="s">
        <v>17</v>
      </c>
      <c r="G2231">
        <v>138</v>
      </c>
      <c r="H2231">
        <v>0.05</v>
      </c>
      <c r="I2231" s="1">
        <v>6.9</v>
      </c>
      <c r="J2231" t="s">
        <v>8336</v>
      </c>
      <c r="K2231">
        <f t="shared" ref="K2231:K2294" si="3044">SUMIF(E2228:E2241,"pso.full",I2228:I2241)</f>
        <v>6.9</v>
      </c>
      <c r="L2231" t="s">
        <v>8369</v>
      </c>
      <c r="M2231">
        <f t="shared" ref="M2231:M2294" si="3045">K2234/K2238+K2235/K2239+K2236/K2240+K2237/K2241</f>
        <v>4</v>
      </c>
    </row>
    <row r="2232" spans="1:13">
      <c r="A2232" t="s">
        <v>2440</v>
      </c>
      <c r="B2232" t="s">
        <v>2436</v>
      </c>
      <c r="C2232" t="s">
        <v>23</v>
      </c>
      <c r="D2232" t="s">
        <v>19</v>
      </c>
      <c r="E2232" t="str">
        <f t="shared" si="2973"/>
        <v>pso.oepc</v>
      </c>
      <c r="F2232" t="s">
        <v>17</v>
      </c>
      <c r="G2232">
        <v>12.4</v>
      </c>
      <c r="H2232">
        <v>0.05</v>
      </c>
      <c r="I2232" s="1">
        <v>0.62</v>
      </c>
      <c r="J2232" t="s">
        <v>8353</v>
      </c>
      <c r="K2232">
        <f t="shared" ref="K2232:K2295" si="3046">SUMIF(E2228:E2241,"rmo.full",I2228:I2241)</f>
        <v>7.68</v>
      </c>
    </row>
    <row r="2233" spans="1:13">
      <c r="A2233" t="s">
        <v>2403</v>
      </c>
      <c r="B2233" t="s">
        <v>2436</v>
      </c>
      <c r="C2233" t="s">
        <v>23</v>
      </c>
      <c r="D2233" t="s">
        <v>21</v>
      </c>
      <c r="E2233" t="str">
        <f t="shared" si="2973"/>
        <v>pso.opt</v>
      </c>
      <c r="F2233" t="s">
        <v>17</v>
      </c>
      <c r="G2233">
        <v>12.4</v>
      </c>
      <c r="H2233">
        <v>0.05</v>
      </c>
      <c r="I2233" s="1">
        <v>0.62</v>
      </c>
      <c r="J2233" t="s">
        <v>8354</v>
      </c>
      <c r="K2233">
        <f t="shared" ref="K2233:K2296" si="3047">SUMIF(E2228:E2241,"power.full",I2228:I2241)</f>
        <v>23.86</v>
      </c>
      <c r="L2233" t="s">
        <v>26</v>
      </c>
      <c r="M2233">
        <f t="shared" ref="M2233:M2296" si="3048">K2230/K2234</f>
        <v>0.79999999999999993</v>
      </c>
    </row>
    <row r="2234" spans="1:13">
      <c r="A2234" t="s">
        <v>2404</v>
      </c>
      <c r="B2234" t="s">
        <v>2436</v>
      </c>
      <c r="C2234" t="s">
        <v>51</v>
      </c>
      <c r="D2234" t="s">
        <v>16</v>
      </c>
      <c r="E2234" t="str">
        <f t="shared" si="2973"/>
        <v>rmo.full</v>
      </c>
      <c r="F2234" t="s">
        <v>17</v>
      </c>
      <c r="G2234">
        <v>153.6</v>
      </c>
      <c r="H2234">
        <v>0.05</v>
      </c>
      <c r="I2234" s="1">
        <v>7.68</v>
      </c>
      <c r="J2234" t="s">
        <v>8355</v>
      </c>
      <c r="K2234">
        <f t="shared" ref="K2234:K2297" si="3049">SUMIF(E2228:E2241,"tso.oepc",I2228:I2241)</f>
        <v>0.05</v>
      </c>
      <c r="L2234" t="s">
        <v>27</v>
      </c>
      <c r="M2234">
        <f t="shared" si="3048"/>
        <v>11.129032258064516</v>
      </c>
    </row>
    <row r="2235" spans="1:13">
      <c r="A2235" t="s">
        <v>2425</v>
      </c>
      <c r="B2235" t="s">
        <v>2436</v>
      </c>
      <c r="C2235" t="s">
        <v>51</v>
      </c>
      <c r="D2235" t="s">
        <v>19</v>
      </c>
      <c r="E2235" t="str">
        <f t="shared" si="2973"/>
        <v>rmo.oepc</v>
      </c>
      <c r="F2235" t="s">
        <v>17</v>
      </c>
      <c r="G2235">
        <v>12.6</v>
      </c>
      <c r="H2235">
        <v>0.05</v>
      </c>
      <c r="I2235" s="1">
        <v>0.63</v>
      </c>
      <c r="J2235" t="s">
        <v>8356</v>
      </c>
      <c r="K2235">
        <f t="shared" ref="K2235:K2298" si="3050">SUMIF(E2228:E2241,"pso.oepc",I2228:I2241)</f>
        <v>0.62</v>
      </c>
      <c r="L2235" t="s">
        <v>28</v>
      </c>
      <c r="M2235">
        <f t="shared" si="3048"/>
        <v>12.19047619047619</v>
      </c>
    </row>
    <row r="2236" spans="1:13">
      <c r="A2236" t="s">
        <v>2426</v>
      </c>
      <c r="B2236" t="s">
        <v>2436</v>
      </c>
      <c r="C2236" t="s">
        <v>51</v>
      </c>
      <c r="D2236" t="s">
        <v>21</v>
      </c>
      <c r="E2236" t="str">
        <f t="shared" si="2973"/>
        <v>rmo.opt</v>
      </c>
      <c r="F2236" t="s">
        <v>17</v>
      </c>
      <c r="G2236">
        <v>12.6</v>
      </c>
      <c r="H2236">
        <v>0.05</v>
      </c>
      <c r="I2236" s="1">
        <v>0.63</v>
      </c>
      <c r="J2236" t="s">
        <v>8357</v>
      </c>
      <c r="K2236">
        <f t="shared" ref="K2236:K2299" si="3051">SUMIF(E2228:E2241,"rmo.oepc",I2228:I2241)</f>
        <v>0.63</v>
      </c>
      <c r="L2236" t="s">
        <v>29</v>
      </c>
      <c r="M2236">
        <f t="shared" si="3048"/>
        <v>37.873015873015873</v>
      </c>
    </row>
    <row r="2237" spans="1:13">
      <c r="A2237" t="s">
        <v>2427</v>
      </c>
      <c r="B2237" t="s">
        <v>2436</v>
      </c>
      <c r="C2237" t="s">
        <v>55</v>
      </c>
      <c r="D2237" t="s">
        <v>56</v>
      </c>
      <c r="E2237" t="str">
        <f t="shared" si="2973"/>
        <v>sc.none</v>
      </c>
      <c r="F2237" t="s">
        <v>24</v>
      </c>
      <c r="I2237" s="1">
        <v>0.05</v>
      </c>
      <c r="J2237" t="s">
        <v>8358</v>
      </c>
      <c r="K2237">
        <f t="shared" ref="K2237:K2300" si="3052">SUMIF(E2228:E2241,"power.oepc",I2228:I2241)</f>
        <v>0.63</v>
      </c>
    </row>
    <row r="2238" spans="1:13">
      <c r="A2238" t="s">
        <v>2428</v>
      </c>
      <c r="B2238" t="s">
        <v>2436</v>
      </c>
      <c r="C2238" t="s">
        <v>58</v>
      </c>
      <c r="D2238" t="s">
        <v>59</v>
      </c>
      <c r="E2238" t="str">
        <f t="shared" si="2973"/>
        <v>tso.cav11</v>
      </c>
      <c r="F2238" t="s">
        <v>17</v>
      </c>
      <c r="G2238">
        <v>176.4</v>
      </c>
      <c r="H2238">
        <v>0.05</v>
      </c>
      <c r="I2238" s="1">
        <v>8.82</v>
      </c>
      <c r="J2238" t="s">
        <v>8359</v>
      </c>
      <c r="K2238">
        <f t="shared" ref="K2238:K2301" si="3053">SUMIF(E2228:E2241,"tso.opt",I2228:I2241)</f>
        <v>0.05</v>
      </c>
      <c r="L2238" t="s">
        <v>30</v>
      </c>
      <c r="M2238">
        <f t="shared" ref="M2238:M2301" si="3054">K2230/K2238</f>
        <v>0.79999999999999993</v>
      </c>
    </row>
    <row r="2239" spans="1:13">
      <c r="A2239" t="s">
        <v>2429</v>
      </c>
      <c r="B2239" t="s">
        <v>2436</v>
      </c>
      <c r="C2239" t="s">
        <v>58</v>
      </c>
      <c r="D2239" t="s">
        <v>16</v>
      </c>
      <c r="E2239" t="str">
        <f t="shared" si="2973"/>
        <v>tso.full</v>
      </c>
      <c r="F2239" t="s">
        <v>24</v>
      </c>
      <c r="G2239">
        <v>0.8</v>
      </c>
      <c r="H2239">
        <v>0.05</v>
      </c>
      <c r="I2239" s="1">
        <v>0.04</v>
      </c>
      <c r="J2239" t="s">
        <v>8360</v>
      </c>
      <c r="K2239">
        <f t="shared" ref="K2239:K2302" si="3055">SUMIF(E2228:E2241,"pso.opt",I2228:I2241)</f>
        <v>0.62</v>
      </c>
      <c r="L2239" t="s">
        <v>33</v>
      </c>
      <c r="M2239">
        <f t="shared" si="3054"/>
        <v>11.129032258064516</v>
      </c>
    </row>
    <row r="2240" spans="1:13">
      <c r="A2240" t="s">
        <v>2430</v>
      </c>
      <c r="B2240" t="s">
        <v>2436</v>
      </c>
      <c r="C2240" t="s">
        <v>58</v>
      </c>
      <c r="D2240" t="s">
        <v>19</v>
      </c>
      <c r="E2240" t="str">
        <f t="shared" si="2973"/>
        <v>tso.oepc</v>
      </c>
      <c r="F2240" t="s">
        <v>24</v>
      </c>
      <c r="G2240">
        <v>1</v>
      </c>
      <c r="H2240">
        <v>0.05</v>
      </c>
      <c r="I2240" s="1">
        <v>0.05</v>
      </c>
      <c r="J2240" t="s">
        <v>8361</v>
      </c>
      <c r="K2240">
        <f t="shared" ref="K2240:K2303" si="3056">SUMIF(E2228:E2241,"rmo.opt",I2228:I2241)</f>
        <v>0.63</v>
      </c>
      <c r="L2240" t="s">
        <v>32</v>
      </c>
      <c r="M2240">
        <f t="shared" si="3054"/>
        <v>12.19047619047619</v>
      </c>
    </row>
    <row r="2241" spans="1:13">
      <c r="A2241" t="s">
        <v>2431</v>
      </c>
      <c r="B2241" t="s">
        <v>2436</v>
      </c>
      <c r="C2241" t="s">
        <v>58</v>
      </c>
      <c r="D2241" t="s">
        <v>21</v>
      </c>
      <c r="E2241" t="str">
        <f t="shared" si="2973"/>
        <v>tso.opt</v>
      </c>
      <c r="F2241" t="s">
        <v>24</v>
      </c>
      <c r="G2241">
        <v>1</v>
      </c>
      <c r="H2241">
        <v>0.05</v>
      </c>
      <c r="I2241" s="1">
        <v>0.05</v>
      </c>
      <c r="J2241" t="s">
        <v>8362</v>
      </c>
      <c r="K2241">
        <f t="shared" ref="K2241:K2304" si="3057">SUMIF(E2228:E2241,"power.opt",I2228:I2241)</f>
        <v>0.63</v>
      </c>
      <c r="L2241" t="s">
        <v>31</v>
      </c>
      <c r="M2241">
        <f t="shared" si="3054"/>
        <v>37.873015873015873</v>
      </c>
    </row>
    <row r="2242" spans="1:13">
      <c r="A2242" t="s">
        <v>2432</v>
      </c>
      <c r="B2242" t="s">
        <v>2433</v>
      </c>
      <c r="C2242" t="s">
        <v>15</v>
      </c>
      <c r="D2242" t="s">
        <v>16</v>
      </c>
      <c r="E2242" t="str">
        <f t="shared" si="2973"/>
        <v>power.full</v>
      </c>
      <c r="F2242" t="s">
        <v>17</v>
      </c>
      <c r="G2242">
        <v>528.4</v>
      </c>
      <c r="H2242">
        <v>0.05</v>
      </c>
      <c r="I2242" s="1">
        <v>26.42</v>
      </c>
      <c r="L2242" t="s">
        <v>8363</v>
      </c>
      <c r="M2242">
        <f t="shared" ref="M2242:M2305" si="3058">K2243/K2252</f>
        <v>194.5</v>
      </c>
    </row>
    <row r="2243" spans="1:13">
      <c r="A2243" t="s">
        <v>2455</v>
      </c>
      <c r="B2243" t="s">
        <v>2433</v>
      </c>
      <c r="C2243" t="s">
        <v>15</v>
      </c>
      <c r="D2243" t="s">
        <v>19</v>
      </c>
      <c r="E2243" t="str">
        <f t="shared" ref="E2243:E2306" si="3059">CONCATENATE(C2243,".",D2243)</f>
        <v>power.oepc</v>
      </c>
      <c r="F2243" t="s">
        <v>17</v>
      </c>
      <c r="G2243">
        <v>14.4</v>
      </c>
      <c r="H2243">
        <v>0.05</v>
      </c>
      <c r="I2243" s="1">
        <v>0.72</v>
      </c>
      <c r="J2243" t="s">
        <v>8333</v>
      </c>
      <c r="K2243">
        <f t="shared" ref="K2243:K2306" si="3060">SUMIF(E2242:E2255,"tso.cav11",I2242:I2255)</f>
        <v>11.67</v>
      </c>
      <c r="L2243" t="s">
        <v>8364</v>
      </c>
      <c r="M2243">
        <f t="shared" ref="M2243:M2306" si="3061">K2244/K2248+K2245/K2249+K2246/K2250+K2247/K2251</f>
        <v>89.979206349206351</v>
      </c>
    </row>
    <row r="2244" spans="1:13">
      <c r="A2244" t="s">
        <v>2456</v>
      </c>
      <c r="B2244" t="s">
        <v>2433</v>
      </c>
      <c r="C2244" t="s">
        <v>15</v>
      </c>
      <c r="D2244" t="s">
        <v>21</v>
      </c>
      <c r="E2244" t="str">
        <f t="shared" si="3059"/>
        <v>power.opt</v>
      </c>
      <c r="F2244" t="s">
        <v>17</v>
      </c>
      <c r="G2244">
        <v>13.4</v>
      </c>
      <c r="H2244">
        <v>0.05</v>
      </c>
      <c r="I2244" s="1">
        <v>0.67</v>
      </c>
      <c r="J2244" t="s">
        <v>8335</v>
      </c>
      <c r="K2244">
        <f t="shared" ref="K2244:K2307" si="3062">SUMIF(E2242:E2255,"tso.full",I2242:I2255)</f>
        <v>0.06</v>
      </c>
      <c r="L2244" t="s">
        <v>8365</v>
      </c>
      <c r="M2244">
        <f t="shared" ref="M2244:M2307" si="3063">K2244/K2252+K2245/K2253+K2246/K2254+K2247/K2255</f>
        <v>72.519568122817702</v>
      </c>
    </row>
    <row r="2245" spans="1:13">
      <c r="A2245" t="s">
        <v>2457</v>
      </c>
      <c r="B2245" t="s">
        <v>2433</v>
      </c>
      <c r="C2245" t="s">
        <v>23</v>
      </c>
      <c r="D2245" t="s">
        <v>16</v>
      </c>
      <c r="E2245" t="str">
        <f t="shared" si="3059"/>
        <v>pso.full</v>
      </c>
      <c r="F2245" t="s">
        <v>17</v>
      </c>
      <c r="G2245">
        <v>163.19999999999999</v>
      </c>
      <c r="H2245">
        <v>0.05</v>
      </c>
      <c r="I2245" s="1">
        <v>8.16</v>
      </c>
      <c r="J2245" t="s">
        <v>8336</v>
      </c>
      <c r="K2245">
        <f t="shared" ref="K2245:K2308" si="3064">SUMIF(E2242:E2255,"pso.full",I2242:I2255)</f>
        <v>8.16</v>
      </c>
      <c r="L2245" t="s">
        <v>8369</v>
      </c>
      <c r="M2245">
        <f t="shared" ref="M2245:M2308" si="3065">K2248/K2252+K2249/K2253+K2250/K2254+K2251/K2255</f>
        <v>3.5321983612178207</v>
      </c>
    </row>
    <row r="2246" spans="1:13">
      <c r="A2246" t="s">
        <v>2458</v>
      </c>
      <c r="B2246" t="s">
        <v>2433</v>
      </c>
      <c r="C2246" t="s">
        <v>23</v>
      </c>
      <c r="D2246" t="s">
        <v>19</v>
      </c>
      <c r="E2246" t="str">
        <f t="shared" si="3059"/>
        <v>pso.oepc</v>
      </c>
      <c r="F2246" t="s">
        <v>17</v>
      </c>
      <c r="G2246">
        <v>15</v>
      </c>
      <c r="H2246">
        <v>0.05</v>
      </c>
      <c r="I2246" s="1">
        <v>0.75</v>
      </c>
      <c r="J2246" t="s">
        <v>8353</v>
      </c>
      <c r="K2246">
        <f t="shared" ref="K2246:K2309" si="3066">SUMIF(E2242:E2255,"rmo.full",I2242:I2255)</f>
        <v>17.39</v>
      </c>
    </row>
    <row r="2247" spans="1:13">
      <c r="A2247" t="s">
        <v>2459</v>
      </c>
      <c r="B2247" t="s">
        <v>2433</v>
      </c>
      <c r="C2247" t="s">
        <v>23</v>
      </c>
      <c r="D2247" t="s">
        <v>21</v>
      </c>
      <c r="E2247" t="str">
        <f t="shared" si="3059"/>
        <v>pso.opt</v>
      </c>
      <c r="F2247" t="s">
        <v>17</v>
      </c>
      <c r="G2247">
        <v>16.2</v>
      </c>
      <c r="H2247">
        <v>0.05</v>
      </c>
      <c r="I2247" s="1">
        <v>0.81</v>
      </c>
      <c r="J2247" t="s">
        <v>8354</v>
      </c>
      <c r="K2247">
        <f t="shared" ref="K2247:K2310" si="3067">SUMIF(E2242:E2255,"power.full",I2242:I2255)</f>
        <v>26.42</v>
      </c>
      <c r="L2247" t="s">
        <v>26</v>
      </c>
      <c r="M2247">
        <f t="shared" ref="M2247:M2310" si="3068">K2244/K2248</f>
        <v>1</v>
      </c>
    </row>
    <row r="2248" spans="1:13">
      <c r="A2248" t="s">
        <v>2422</v>
      </c>
      <c r="B2248" t="s">
        <v>2433</v>
      </c>
      <c r="C2248" t="s">
        <v>51</v>
      </c>
      <c r="D2248" t="s">
        <v>16</v>
      </c>
      <c r="E2248" t="str">
        <f t="shared" si="3059"/>
        <v>rmo.full</v>
      </c>
      <c r="F2248" t="s">
        <v>17</v>
      </c>
      <c r="G2248">
        <v>347.8</v>
      </c>
      <c r="H2248">
        <v>0.05</v>
      </c>
      <c r="I2248" s="1">
        <v>17.39</v>
      </c>
      <c r="J2248" t="s">
        <v>8355</v>
      </c>
      <c r="K2248">
        <f t="shared" ref="K2248:K2311" si="3069">SUMIF(E2242:E2255,"tso.oepc",I2242:I2255)</f>
        <v>0.06</v>
      </c>
      <c r="L2248" t="s">
        <v>27</v>
      </c>
      <c r="M2248">
        <f t="shared" si="3068"/>
        <v>10.88</v>
      </c>
    </row>
    <row r="2249" spans="1:13">
      <c r="A2249" t="s">
        <v>2423</v>
      </c>
      <c r="B2249" t="s">
        <v>2433</v>
      </c>
      <c r="C2249" t="s">
        <v>51</v>
      </c>
      <c r="D2249" t="s">
        <v>19</v>
      </c>
      <c r="E2249" t="str">
        <f t="shared" si="3059"/>
        <v>rmo.oepc</v>
      </c>
      <c r="F2249" t="s">
        <v>17</v>
      </c>
      <c r="G2249">
        <v>8.4</v>
      </c>
      <c r="H2249">
        <v>0.05</v>
      </c>
      <c r="I2249" s="1">
        <v>0.42</v>
      </c>
      <c r="J2249" t="s">
        <v>8356</v>
      </c>
      <c r="K2249">
        <f t="shared" ref="K2249:K2312" si="3070">SUMIF(E2242:E2255,"pso.oepc",I2242:I2255)</f>
        <v>0.75</v>
      </c>
      <c r="L2249" t="s">
        <v>28</v>
      </c>
      <c r="M2249">
        <f t="shared" si="3068"/>
        <v>41.404761904761905</v>
      </c>
    </row>
    <row r="2250" spans="1:13">
      <c r="A2250" t="s">
        <v>2424</v>
      </c>
      <c r="B2250" t="s">
        <v>2433</v>
      </c>
      <c r="C2250" t="s">
        <v>51</v>
      </c>
      <c r="D2250" t="s">
        <v>21</v>
      </c>
      <c r="E2250" t="str">
        <f t="shared" si="3059"/>
        <v>rmo.opt</v>
      </c>
      <c r="F2250" t="s">
        <v>17</v>
      </c>
      <c r="G2250">
        <v>15.8</v>
      </c>
      <c r="H2250">
        <v>0.05</v>
      </c>
      <c r="I2250" s="1">
        <v>0.79</v>
      </c>
      <c r="J2250" t="s">
        <v>8357</v>
      </c>
      <c r="K2250">
        <f t="shared" ref="K2250:K2313" si="3071">SUMIF(E2242:E2255,"rmo.oepc",I2242:I2255)</f>
        <v>0.42</v>
      </c>
      <c r="L2250" t="s">
        <v>29</v>
      </c>
      <c r="M2250">
        <f t="shared" si="3068"/>
        <v>36.69444444444445</v>
      </c>
    </row>
    <row r="2251" spans="1:13">
      <c r="A2251" t="s">
        <v>2446</v>
      </c>
      <c r="B2251" t="s">
        <v>2433</v>
      </c>
      <c r="C2251" t="s">
        <v>55</v>
      </c>
      <c r="D2251" t="s">
        <v>56</v>
      </c>
      <c r="E2251" t="str">
        <f t="shared" si="3059"/>
        <v>sc.none</v>
      </c>
      <c r="F2251" t="s">
        <v>24</v>
      </c>
      <c r="I2251" s="1">
        <v>0.05</v>
      </c>
      <c r="J2251" t="s">
        <v>8358</v>
      </c>
      <c r="K2251">
        <f t="shared" ref="K2251:K2314" si="3072">SUMIF(E2242:E2255,"power.oepc",I2242:I2255)</f>
        <v>0.72</v>
      </c>
    </row>
    <row r="2252" spans="1:13">
      <c r="A2252" t="s">
        <v>2447</v>
      </c>
      <c r="B2252" t="s">
        <v>2433</v>
      </c>
      <c r="C2252" t="s">
        <v>58</v>
      </c>
      <c r="D2252" t="s">
        <v>59</v>
      </c>
      <c r="E2252" t="str">
        <f t="shared" si="3059"/>
        <v>tso.cav11</v>
      </c>
      <c r="F2252" t="s">
        <v>17</v>
      </c>
      <c r="G2252">
        <v>233.4</v>
      </c>
      <c r="H2252">
        <v>0.05</v>
      </c>
      <c r="I2252" s="1">
        <v>11.67</v>
      </c>
      <c r="J2252" t="s">
        <v>8359</v>
      </c>
      <c r="K2252">
        <f t="shared" ref="K2252:K2315" si="3073">SUMIF(E2242:E2255,"tso.opt",I2242:I2255)</f>
        <v>0.06</v>
      </c>
      <c r="L2252" t="s">
        <v>30</v>
      </c>
      <c r="M2252">
        <f t="shared" ref="M2252:M2315" si="3074">K2244/K2252</f>
        <v>1</v>
      </c>
    </row>
    <row r="2253" spans="1:13">
      <c r="A2253" t="s">
        <v>2448</v>
      </c>
      <c r="B2253" t="s">
        <v>2433</v>
      </c>
      <c r="C2253" t="s">
        <v>58</v>
      </c>
      <c r="D2253" t="s">
        <v>16</v>
      </c>
      <c r="E2253" t="str">
        <f t="shared" si="3059"/>
        <v>tso.full</v>
      </c>
      <c r="F2253" t="s">
        <v>24</v>
      </c>
      <c r="G2253">
        <v>1.2</v>
      </c>
      <c r="H2253">
        <v>0.05</v>
      </c>
      <c r="I2253" s="1">
        <v>0.06</v>
      </c>
      <c r="J2253" t="s">
        <v>8360</v>
      </c>
      <c r="K2253">
        <f t="shared" ref="K2253:K2316" si="3075">SUMIF(E2242:E2255,"pso.opt",I2242:I2255)</f>
        <v>0.81</v>
      </c>
      <c r="L2253" t="s">
        <v>33</v>
      </c>
      <c r="M2253">
        <f t="shared" si="3074"/>
        <v>10.074074074074074</v>
      </c>
    </row>
    <row r="2254" spans="1:13">
      <c r="A2254" t="s">
        <v>2449</v>
      </c>
      <c r="B2254" t="s">
        <v>2433</v>
      </c>
      <c r="C2254" t="s">
        <v>58</v>
      </c>
      <c r="D2254" t="s">
        <v>19</v>
      </c>
      <c r="E2254" t="str">
        <f t="shared" si="3059"/>
        <v>tso.oepc</v>
      </c>
      <c r="F2254" t="s">
        <v>24</v>
      </c>
      <c r="G2254">
        <v>1.2</v>
      </c>
      <c r="H2254">
        <v>0.05</v>
      </c>
      <c r="I2254" s="1">
        <v>0.06</v>
      </c>
      <c r="J2254" t="s">
        <v>8361</v>
      </c>
      <c r="K2254">
        <f t="shared" ref="K2254:K2317" si="3076">SUMIF(E2242:E2255,"rmo.opt",I2242:I2255)</f>
        <v>0.79</v>
      </c>
      <c r="L2254" t="s">
        <v>32</v>
      </c>
      <c r="M2254">
        <f t="shared" si="3074"/>
        <v>22.0126582278481</v>
      </c>
    </row>
    <row r="2255" spans="1:13">
      <c r="A2255" t="s">
        <v>2450</v>
      </c>
      <c r="B2255" t="s">
        <v>2433</v>
      </c>
      <c r="C2255" t="s">
        <v>58</v>
      </c>
      <c r="D2255" t="s">
        <v>21</v>
      </c>
      <c r="E2255" t="str">
        <f t="shared" si="3059"/>
        <v>tso.opt</v>
      </c>
      <c r="F2255" t="s">
        <v>24</v>
      </c>
      <c r="G2255">
        <v>1.2</v>
      </c>
      <c r="H2255">
        <v>0.05</v>
      </c>
      <c r="I2255" s="1">
        <v>0.06</v>
      </c>
      <c r="J2255" t="s">
        <v>8362</v>
      </c>
      <c r="K2255">
        <f t="shared" ref="K2255:K2318" si="3077">SUMIF(E2242:E2255,"power.opt",I2242:I2255)</f>
        <v>0.67</v>
      </c>
      <c r="L2255" t="s">
        <v>31</v>
      </c>
      <c r="M2255">
        <f t="shared" si="3074"/>
        <v>39.432835820895519</v>
      </c>
    </row>
    <row r="2256" spans="1:13">
      <c r="A2256" t="s">
        <v>2451</v>
      </c>
      <c r="B2256" t="s">
        <v>2452</v>
      </c>
      <c r="C2256" t="s">
        <v>15</v>
      </c>
      <c r="D2256" t="s">
        <v>16</v>
      </c>
      <c r="E2256" t="str">
        <f t="shared" si="3059"/>
        <v>power.full</v>
      </c>
      <c r="F2256" t="s">
        <v>17</v>
      </c>
      <c r="G2256">
        <v>386.066666666667</v>
      </c>
      <c r="H2256">
        <v>0.15</v>
      </c>
      <c r="I2256" s="1">
        <v>57.91</v>
      </c>
      <c r="L2256" t="s">
        <v>8363</v>
      </c>
      <c r="M2256">
        <f t="shared" ref="M2256:M2319" si="3078">K2257/K2266</f>
        <v>23.5748031496063</v>
      </c>
    </row>
    <row r="2257" spans="1:13">
      <c r="A2257" t="s">
        <v>2453</v>
      </c>
      <c r="B2257" t="s">
        <v>2452</v>
      </c>
      <c r="C2257" t="s">
        <v>15</v>
      </c>
      <c r="D2257" t="s">
        <v>19</v>
      </c>
      <c r="E2257" t="str">
        <f t="shared" si="3059"/>
        <v>power.oepc</v>
      </c>
      <c r="F2257" t="s">
        <v>17</v>
      </c>
      <c r="G2257">
        <v>17.066666666666698</v>
      </c>
      <c r="H2257">
        <v>0.15</v>
      </c>
      <c r="I2257" s="1">
        <v>2.56</v>
      </c>
      <c r="J2257" t="s">
        <v>8333</v>
      </c>
      <c r="K2257">
        <f t="shared" ref="K2257:K2320" si="3079">SUMIF(E2256:E2269,"tso.cav11",I2256:I2269)</f>
        <v>29.94</v>
      </c>
      <c r="L2257" t="s">
        <v>8364</v>
      </c>
      <c r="M2257">
        <f t="shared" ref="M2257:M2320" si="3080">K2258/K2262+K2259/K2263+K2260/K2264+K2261/K2265</f>
        <v>58.540893985017618</v>
      </c>
    </row>
    <row r="2258" spans="1:13">
      <c r="A2258" t="s">
        <v>2454</v>
      </c>
      <c r="B2258" t="s">
        <v>2452</v>
      </c>
      <c r="C2258" t="s">
        <v>15</v>
      </c>
      <c r="D2258" t="s">
        <v>21</v>
      </c>
      <c r="E2258" t="str">
        <f t="shared" si="3059"/>
        <v>power.opt</v>
      </c>
      <c r="F2258" t="s">
        <v>17</v>
      </c>
      <c r="G2258">
        <v>12.4</v>
      </c>
      <c r="H2258">
        <v>0.15</v>
      </c>
      <c r="I2258" s="1">
        <v>1.86</v>
      </c>
      <c r="J2258" t="s">
        <v>8335</v>
      </c>
      <c r="K2258">
        <f t="shared" ref="K2258:K2321" si="3081">SUMIF(E2256:E2269,"tso.full",I2256:I2269)</f>
        <v>1.25</v>
      </c>
      <c r="L2258" t="s">
        <v>8365</v>
      </c>
      <c r="M2258">
        <f t="shared" ref="M2258:M2321" si="3082">K2258/K2266+K2259/K2267+K2260/K2268+K2261/K2269</f>
        <v>55.823595706279981</v>
      </c>
    </row>
    <row r="2259" spans="1:13">
      <c r="A2259" t="s">
        <v>2476</v>
      </c>
      <c r="B2259" t="s">
        <v>2452</v>
      </c>
      <c r="C2259" t="s">
        <v>23</v>
      </c>
      <c r="D2259" t="s">
        <v>16</v>
      </c>
      <c r="E2259" t="str">
        <f t="shared" si="3059"/>
        <v>pso.full</v>
      </c>
      <c r="F2259" t="s">
        <v>17</v>
      </c>
      <c r="G2259">
        <v>59.266666666666701</v>
      </c>
      <c r="H2259">
        <v>0.15</v>
      </c>
      <c r="I2259" s="1">
        <v>8.89</v>
      </c>
      <c r="J2259" t="s">
        <v>8336</v>
      </c>
      <c r="K2259">
        <f t="shared" ref="K2259:K2322" si="3083">SUMIF(E2256:E2269,"pso.full",I2256:I2269)</f>
        <v>8.89</v>
      </c>
      <c r="L2259" t="s">
        <v>8369</v>
      </c>
      <c r="M2259">
        <f t="shared" ref="M2259:M2322" si="3084">K2262/K2266+K2263/K2267+K2264/K2268+K2265/K2269</f>
        <v>3.9835662078412364</v>
      </c>
    </row>
    <row r="2260" spans="1:13">
      <c r="A2260" t="s">
        <v>2477</v>
      </c>
      <c r="B2260" t="s">
        <v>2452</v>
      </c>
      <c r="C2260" t="s">
        <v>23</v>
      </c>
      <c r="D2260" t="s">
        <v>19</v>
      </c>
      <c r="E2260" t="str">
        <f t="shared" si="3059"/>
        <v>pso.oepc</v>
      </c>
      <c r="F2260" t="s">
        <v>17</v>
      </c>
      <c r="G2260">
        <v>9.8666666666666707</v>
      </c>
      <c r="H2260">
        <v>0.15</v>
      </c>
      <c r="I2260" s="1">
        <v>1.48</v>
      </c>
      <c r="J2260" t="s">
        <v>8353</v>
      </c>
      <c r="K2260">
        <f t="shared" ref="K2260:K2323" si="3085">SUMIF(E2256:E2269,"rmo.full",I2256:I2269)</f>
        <v>26.6</v>
      </c>
    </row>
    <row r="2261" spans="1:13">
      <c r="A2261" t="s">
        <v>2478</v>
      </c>
      <c r="B2261" t="s">
        <v>2452</v>
      </c>
      <c r="C2261" t="s">
        <v>23</v>
      </c>
      <c r="D2261" t="s">
        <v>21</v>
      </c>
      <c r="E2261" t="str">
        <f t="shared" si="3059"/>
        <v>pso.opt</v>
      </c>
      <c r="F2261" t="s">
        <v>17</v>
      </c>
      <c r="G2261">
        <v>9.7333333333333307</v>
      </c>
      <c r="H2261">
        <v>0.15</v>
      </c>
      <c r="I2261" s="1">
        <v>1.46</v>
      </c>
      <c r="J2261" t="s">
        <v>8354</v>
      </c>
      <c r="K2261">
        <f t="shared" ref="K2261:K2324" si="3086">SUMIF(E2256:E2269,"power.full",I2256:I2269)</f>
        <v>57.91</v>
      </c>
      <c r="L2261" t="s">
        <v>26</v>
      </c>
      <c r="M2261">
        <f t="shared" ref="M2261:M2324" si="3087">K2258/K2262</f>
        <v>1</v>
      </c>
    </row>
    <row r="2262" spans="1:13">
      <c r="A2262" t="s">
        <v>2441</v>
      </c>
      <c r="B2262" t="s">
        <v>2452</v>
      </c>
      <c r="C2262" t="s">
        <v>51</v>
      </c>
      <c r="D2262" t="s">
        <v>16</v>
      </c>
      <c r="E2262" t="str">
        <f t="shared" si="3059"/>
        <v>rmo.full</v>
      </c>
      <c r="F2262" t="s">
        <v>17</v>
      </c>
      <c r="G2262">
        <v>177.333333333333</v>
      </c>
      <c r="H2262">
        <v>0.15</v>
      </c>
      <c r="I2262" s="1">
        <v>26.6</v>
      </c>
      <c r="J2262" t="s">
        <v>8355</v>
      </c>
      <c r="K2262">
        <f t="shared" ref="K2262:K2325" si="3088">SUMIF(E2256:E2269,"tso.oepc",I2256:I2269)</f>
        <v>1.25</v>
      </c>
      <c r="L2262" t="s">
        <v>27</v>
      </c>
      <c r="M2262">
        <f t="shared" si="3087"/>
        <v>6.006756756756757</v>
      </c>
    </row>
    <row r="2263" spans="1:13">
      <c r="A2263" t="s">
        <v>2442</v>
      </c>
      <c r="B2263" t="s">
        <v>2452</v>
      </c>
      <c r="C2263" t="s">
        <v>51</v>
      </c>
      <c r="D2263" t="s">
        <v>19</v>
      </c>
      <c r="E2263" t="str">
        <f t="shared" si="3059"/>
        <v>rmo.oepc</v>
      </c>
      <c r="F2263" t="s">
        <v>17</v>
      </c>
      <c r="G2263">
        <v>6.1333333333333302</v>
      </c>
      <c r="H2263">
        <v>0.15</v>
      </c>
      <c r="I2263" s="1">
        <v>0.92</v>
      </c>
      <c r="J2263" t="s">
        <v>8356</v>
      </c>
      <c r="K2263">
        <f t="shared" ref="K2263:K2326" si="3089">SUMIF(E2256:E2269,"pso.oepc",I2256:I2269)</f>
        <v>1.48</v>
      </c>
      <c r="L2263" t="s">
        <v>28</v>
      </c>
      <c r="M2263">
        <f t="shared" si="3087"/>
        <v>28.913043478260871</v>
      </c>
    </row>
    <row r="2264" spans="1:13">
      <c r="A2264" t="s">
        <v>2443</v>
      </c>
      <c r="B2264" t="s">
        <v>2452</v>
      </c>
      <c r="C2264" t="s">
        <v>51</v>
      </c>
      <c r="D2264" t="s">
        <v>21</v>
      </c>
      <c r="E2264" t="str">
        <f t="shared" si="3059"/>
        <v>rmo.opt</v>
      </c>
      <c r="F2264" t="s">
        <v>17</v>
      </c>
      <c r="G2264">
        <v>10.0666666666667</v>
      </c>
      <c r="H2264">
        <v>0.15</v>
      </c>
      <c r="I2264" s="1">
        <v>1.51</v>
      </c>
      <c r="J2264" t="s">
        <v>8357</v>
      </c>
      <c r="K2264">
        <f t="shared" ref="K2264:K2327" si="3090">SUMIF(E2256:E2269,"rmo.oepc",I2256:I2269)</f>
        <v>0.92</v>
      </c>
      <c r="L2264" t="s">
        <v>29</v>
      </c>
      <c r="M2264">
        <f t="shared" si="3087"/>
        <v>22.621093749999996</v>
      </c>
    </row>
    <row r="2265" spans="1:13">
      <c r="A2265" t="s">
        <v>2444</v>
      </c>
      <c r="B2265" t="s">
        <v>2452</v>
      </c>
      <c r="C2265" t="s">
        <v>55</v>
      </c>
      <c r="D2265" t="s">
        <v>56</v>
      </c>
      <c r="E2265" t="str">
        <f t="shared" si="3059"/>
        <v>sc.none</v>
      </c>
      <c r="F2265" t="s">
        <v>24</v>
      </c>
      <c r="I2265" s="1">
        <v>0.15</v>
      </c>
      <c r="J2265" t="s">
        <v>8358</v>
      </c>
      <c r="K2265">
        <f t="shared" ref="K2265:K2328" si="3091">SUMIF(E2256:E2269,"power.oepc",I2256:I2269)</f>
        <v>2.56</v>
      </c>
    </row>
    <row r="2266" spans="1:13">
      <c r="A2266" t="s">
        <v>2445</v>
      </c>
      <c r="B2266" t="s">
        <v>2452</v>
      </c>
      <c r="C2266" t="s">
        <v>58</v>
      </c>
      <c r="D2266" t="s">
        <v>59</v>
      </c>
      <c r="E2266" t="str">
        <f t="shared" si="3059"/>
        <v>tso.cav11</v>
      </c>
      <c r="F2266" t="s">
        <v>17</v>
      </c>
      <c r="G2266">
        <v>199.6</v>
      </c>
      <c r="H2266">
        <v>0.15</v>
      </c>
      <c r="I2266" s="1">
        <v>29.94</v>
      </c>
      <c r="J2266" t="s">
        <v>8359</v>
      </c>
      <c r="K2266">
        <f t="shared" ref="K2266:K2329" si="3092">SUMIF(E2256:E2269,"tso.opt",I2256:I2269)</f>
        <v>1.27</v>
      </c>
      <c r="L2266" t="s">
        <v>30</v>
      </c>
      <c r="M2266">
        <f t="shared" ref="M2266:M2329" si="3093">K2258/K2266</f>
        <v>0.98425196850393704</v>
      </c>
    </row>
    <row r="2267" spans="1:13">
      <c r="A2267" t="s">
        <v>2467</v>
      </c>
      <c r="B2267" t="s">
        <v>2452</v>
      </c>
      <c r="C2267" t="s">
        <v>58</v>
      </c>
      <c r="D2267" t="s">
        <v>16</v>
      </c>
      <c r="E2267" t="str">
        <f t="shared" si="3059"/>
        <v>tso.full</v>
      </c>
      <c r="F2267" t="s">
        <v>17</v>
      </c>
      <c r="G2267">
        <v>8.3333333333333304</v>
      </c>
      <c r="H2267">
        <v>0.15</v>
      </c>
      <c r="I2267" s="1">
        <v>1.25</v>
      </c>
      <c r="J2267" t="s">
        <v>8360</v>
      </c>
      <c r="K2267">
        <f t="shared" ref="K2267:K2330" si="3094">SUMIF(E2256:E2269,"pso.opt",I2256:I2269)</f>
        <v>1.46</v>
      </c>
      <c r="L2267" t="s">
        <v>33</v>
      </c>
      <c r="M2267">
        <f t="shared" si="3093"/>
        <v>6.0890410958904111</v>
      </c>
    </row>
    <row r="2268" spans="1:13">
      <c r="A2268" t="s">
        <v>2468</v>
      </c>
      <c r="B2268" t="s">
        <v>2452</v>
      </c>
      <c r="C2268" t="s">
        <v>58</v>
      </c>
      <c r="D2268" t="s">
        <v>19</v>
      </c>
      <c r="E2268" t="str">
        <f t="shared" si="3059"/>
        <v>tso.oepc</v>
      </c>
      <c r="F2268" t="s">
        <v>17</v>
      </c>
      <c r="G2268">
        <v>8.3333333333333304</v>
      </c>
      <c r="H2268">
        <v>0.15</v>
      </c>
      <c r="I2268" s="1">
        <v>1.25</v>
      </c>
      <c r="J2268" t="s">
        <v>8361</v>
      </c>
      <c r="K2268">
        <f t="shared" ref="K2268:K2331" si="3095">SUMIF(E2256:E2269,"rmo.opt",I2256:I2269)</f>
        <v>1.51</v>
      </c>
      <c r="L2268" t="s">
        <v>32</v>
      </c>
      <c r="M2268">
        <f t="shared" si="3093"/>
        <v>17.6158940397351</v>
      </c>
    </row>
    <row r="2269" spans="1:13">
      <c r="A2269" t="s">
        <v>2469</v>
      </c>
      <c r="B2269" t="s">
        <v>2452</v>
      </c>
      <c r="C2269" t="s">
        <v>58</v>
      </c>
      <c r="D2269" t="s">
        <v>21</v>
      </c>
      <c r="E2269" t="str">
        <f t="shared" si="3059"/>
        <v>tso.opt</v>
      </c>
      <c r="F2269" t="s">
        <v>17</v>
      </c>
      <c r="G2269">
        <v>8.4666666666666703</v>
      </c>
      <c r="H2269">
        <v>0.15</v>
      </c>
      <c r="I2269" s="1">
        <v>1.27</v>
      </c>
      <c r="J2269" t="s">
        <v>8362</v>
      </c>
      <c r="K2269">
        <f t="shared" ref="K2269:K2332" si="3096">SUMIF(E2256:E2269,"power.opt",I2256:I2269)</f>
        <v>1.86</v>
      </c>
      <c r="L2269" t="s">
        <v>31</v>
      </c>
      <c r="M2269">
        <f t="shared" si="3093"/>
        <v>31.134408602150533</v>
      </c>
    </row>
    <row r="2270" spans="1:13">
      <c r="A2270" t="s">
        <v>2470</v>
      </c>
      <c r="B2270" t="s">
        <v>2471</v>
      </c>
      <c r="C2270" t="s">
        <v>15</v>
      </c>
      <c r="D2270" t="s">
        <v>16</v>
      </c>
      <c r="E2270" t="str">
        <f t="shared" si="3059"/>
        <v>power.full</v>
      </c>
      <c r="F2270" t="s">
        <v>17</v>
      </c>
      <c r="G2270">
        <v>1333.1666666666699</v>
      </c>
      <c r="H2270">
        <v>0.06</v>
      </c>
      <c r="I2270" s="1">
        <v>79.989999999999995</v>
      </c>
      <c r="L2270" t="s">
        <v>8363</v>
      </c>
      <c r="M2270">
        <f t="shared" ref="M2270:M2333" si="3097">K2271/K2280</f>
        <v>298</v>
      </c>
    </row>
    <row r="2271" spans="1:13">
      <c r="A2271" t="s">
        <v>2472</v>
      </c>
      <c r="B2271" t="s">
        <v>2471</v>
      </c>
      <c r="C2271" t="s">
        <v>15</v>
      </c>
      <c r="D2271" t="s">
        <v>19</v>
      </c>
      <c r="E2271" t="str">
        <f t="shared" si="3059"/>
        <v>power.oepc</v>
      </c>
      <c r="F2271" t="s">
        <v>17</v>
      </c>
      <c r="G2271">
        <v>28</v>
      </c>
      <c r="H2271">
        <v>0.06</v>
      </c>
      <c r="I2271" s="1">
        <v>1.68</v>
      </c>
      <c r="J2271" t="s">
        <v>8333</v>
      </c>
      <c r="K2271">
        <f t="shared" ref="K2271:K2334" si="3098">SUMIF(E2270:E2283,"tso.cav11",I2270:I2283)</f>
        <v>17.88</v>
      </c>
      <c r="L2271" t="s">
        <v>8364</v>
      </c>
      <c r="M2271">
        <f t="shared" ref="M2271:M2334" si="3099">K2272/K2276+K2273/K2277+K2274/K2278+K2275/K2279</f>
        <v>65.757333531670895</v>
      </c>
    </row>
    <row r="2272" spans="1:13">
      <c r="A2272" t="s">
        <v>2473</v>
      </c>
      <c r="B2272" t="s">
        <v>2471</v>
      </c>
      <c r="C2272" t="s">
        <v>15</v>
      </c>
      <c r="D2272" t="s">
        <v>21</v>
      </c>
      <c r="E2272" t="str">
        <f t="shared" si="3059"/>
        <v>power.opt</v>
      </c>
      <c r="F2272" t="s">
        <v>17</v>
      </c>
      <c r="G2272">
        <v>53.8333333333333</v>
      </c>
      <c r="H2272">
        <v>0.06</v>
      </c>
      <c r="I2272" s="1">
        <v>3.23</v>
      </c>
      <c r="J2272" t="s">
        <v>8335</v>
      </c>
      <c r="K2272">
        <f t="shared" ref="K2272:K2335" si="3100">SUMIF(E2270:E2283,"tso.full",I2270:I2283)</f>
        <v>0.06</v>
      </c>
      <c r="L2272" t="s">
        <v>8365</v>
      </c>
      <c r="M2272">
        <f t="shared" ref="M2272:M2335" si="3101">K2272/K2280+K2273/K2281+K2274/K2282+K2275/K2283</f>
        <v>43.146564181584523</v>
      </c>
    </row>
    <row r="2273" spans="1:13">
      <c r="A2273" t="s">
        <v>2474</v>
      </c>
      <c r="B2273" t="s">
        <v>2471</v>
      </c>
      <c r="C2273" t="s">
        <v>23</v>
      </c>
      <c r="D2273" t="s">
        <v>16</v>
      </c>
      <c r="E2273" t="str">
        <f t="shared" si="3059"/>
        <v>pso.full</v>
      </c>
      <c r="F2273" t="s">
        <v>17</v>
      </c>
      <c r="G2273">
        <v>93.6666666666667</v>
      </c>
      <c r="H2273">
        <v>0.06</v>
      </c>
      <c r="I2273" s="1">
        <v>5.62</v>
      </c>
      <c r="J2273" t="s">
        <v>8336</v>
      </c>
      <c r="K2273">
        <f t="shared" ref="K2273:K2336" si="3102">SUMIF(E2270:E2283,"pso.full",I2270:I2283)</f>
        <v>5.62</v>
      </c>
      <c r="L2273" t="s">
        <v>8369</v>
      </c>
      <c r="M2273">
        <f t="shared" ref="M2273:M2336" si="3103">K2276/K2280+K2277/K2281+K2278/K2282+K2279/K2283</f>
        <v>3.5364798483995612</v>
      </c>
    </row>
    <row r="2274" spans="1:13">
      <c r="A2274" t="s">
        <v>2475</v>
      </c>
      <c r="B2274" t="s">
        <v>2471</v>
      </c>
      <c r="C2274" t="s">
        <v>23</v>
      </c>
      <c r="D2274" t="s">
        <v>19</v>
      </c>
      <c r="E2274" t="str">
        <f t="shared" si="3059"/>
        <v>pso.oepc</v>
      </c>
      <c r="F2274" t="s">
        <v>17</v>
      </c>
      <c r="G2274">
        <v>95</v>
      </c>
      <c r="H2274">
        <v>0.06</v>
      </c>
      <c r="I2274" s="1">
        <v>5.7</v>
      </c>
      <c r="J2274" t="s">
        <v>8353</v>
      </c>
      <c r="K2274">
        <f t="shared" ref="K2274:K2337" si="3104">SUMIF(E2270:E2283,"rmo.full",I2270:I2283)</f>
        <v>22.46</v>
      </c>
    </row>
    <row r="2275" spans="1:13">
      <c r="A2275" t="s">
        <v>2497</v>
      </c>
      <c r="B2275" t="s">
        <v>2471</v>
      </c>
      <c r="C2275" t="s">
        <v>23</v>
      </c>
      <c r="D2275" t="s">
        <v>21</v>
      </c>
      <c r="E2275" t="str">
        <f t="shared" si="3059"/>
        <v>pso.opt</v>
      </c>
      <c r="F2275" t="s">
        <v>17</v>
      </c>
      <c r="G2275">
        <v>94.8333333333333</v>
      </c>
      <c r="H2275">
        <v>0.06</v>
      </c>
      <c r="I2275" s="1">
        <v>5.69</v>
      </c>
      <c r="J2275" t="s">
        <v>8354</v>
      </c>
      <c r="K2275">
        <f t="shared" ref="K2275:K2338" si="3105">SUMIF(E2270:E2283,"power.full",I2270:I2283)</f>
        <v>79.989999999999995</v>
      </c>
      <c r="L2275" t="s">
        <v>26</v>
      </c>
      <c r="M2275">
        <f t="shared" ref="M2275:M2338" si="3106">K2272/K2276</f>
        <v>1</v>
      </c>
    </row>
    <row r="2276" spans="1:13">
      <c r="A2276" t="s">
        <v>2460</v>
      </c>
      <c r="B2276" t="s">
        <v>2471</v>
      </c>
      <c r="C2276" t="s">
        <v>51</v>
      </c>
      <c r="D2276" t="s">
        <v>16</v>
      </c>
      <c r="E2276" t="str">
        <f t="shared" si="3059"/>
        <v>rmo.full</v>
      </c>
      <c r="F2276" t="s">
        <v>17</v>
      </c>
      <c r="G2276">
        <v>374.33333333333297</v>
      </c>
      <c r="H2276">
        <v>0.06</v>
      </c>
      <c r="I2276" s="1">
        <v>22.46</v>
      </c>
      <c r="J2276" t="s">
        <v>8355</v>
      </c>
      <c r="K2276">
        <f t="shared" ref="K2276:K2339" si="3107">SUMIF(E2270:E2283,"tso.oepc",I2270:I2283)</f>
        <v>0.06</v>
      </c>
      <c r="L2276" t="s">
        <v>27</v>
      </c>
      <c r="M2276">
        <f t="shared" si="3106"/>
        <v>0.98596491228070171</v>
      </c>
    </row>
    <row r="2277" spans="1:13">
      <c r="A2277" t="s">
        <v>2461</v>
      </c>
      <c r="B2277" t="s">
        <v>2471</v>
      </c>
      <c r="C2277" t="s">
        <v>51</v>
      </c>
      <c r="D2277" t="s">
        <v>19</v>
      </c>
      <c r="E2277" t="str">
        <f t="shared" si="3059"/>
        <v>rmo.oepc</v>
      </c>
      <c r="F2277" t="s">
        <v>17</v>
      </c>
      <c r="G2277">
        <v>23.1666666666667</v>
      </c>
      <c r="H2277">
        <v>0.06</v>
      </c>
      <c r="I2277" s="1">
        <v>1.39</v>
      </c>
      <c r="J2277" t="s">
        <v>8356</v>
      </c>
      <c r="K2277">
        <f t="shared" ref="K2277:K2340" si="3108">SUMIF(E2270:E2283,"pso.oepc",I2270:I2283)</f>
        <v>5.7</v>
      </c>
      <c r="L2277" t="s">
        <v>28</v>
      </c>
      <c r="M2277">
        <f t="shared" si="3106"/>
        <v>16.158273381294965</v>
      </c>
    </row>
    <row r="2278" spans="1:13">
      <c r="A2278" t="s">
        <v>2462</v>
      </c>
      <c r="B2278" t="s">
        <v>2471</v>
      </c>
      <c r="C2278" t="s">
        <v>51</v>
      </c>
      <c r="D2278" t="s">
        <v>21</v>
      </c>
      <c r="E2278" t="str">
        <f t="shared" si="3059"/>
        <v>rmo.opt</v>
      </c>
      <c r="F2278" t="s">
        <v>17</v>
      </c>
      <c r="G2278">
        <v>22.8333333333333</v>
      </c>
      <c r="H2278">
        <v>0.06</v>
      </c>
      <c r="I2278" s="1">
        <v>1.37</v>
      </c>
      <c r="J2278" t="s">
        <v>8357</v>
      </c>
      <c r="K2278">
        <f t="shared" ref="K2278:K2341" si="3109">SUMIF(E2270:E2283,"rmo.oepc",I2270:I2283)</f>
        <v>1.39</v>
      </c>
      <c r="L2278" t="s">
        <v>29</v>
      </c>
      <c r="M2278">
        <f t="shared" si="3106"/>
        <v>47.613095238095234</v>
      </c>
    </row>
    <row r="2279" spans="1:13">
      <c r="A2279" t="s">
        <v>2463</v>
      </c>
      <c r="B2279" t="s">
        <v>2471</v>
      </c>
      <c r="C2279" t="s">
        <v>55</v>
      </c>
      <c r="D2279" t="s">
        <v>56</v>
      </c>
      <c r="E2279" t="str">
        <f t="shared" si="3059"/>
        <v>sc.none</v>
      </c>
      <c r="F2279" t="s">
        <v>24</v>
      </c>
      <c r="I2279" s="1">
        <v>0.06</v>
      </c>
      <c r="J2279" t="s">
        <v>8358</v>
      </c>
      <c r="K2279">
        <f t="shared" ref="K2279:K2342" si="3110">SUMIF(E2270:E2283,"power.oepc",I2270:I2283)</f>
        <v>1.68</v>
      </c>
    </row>
    <row r="2280" spans="1:13">
      <c r="A2280" t="s">
        <v>2464</v>
      </c>
      <c r="B2280" t="s">
        <v>2471</v>
      </c>
      <c r="C2280" t="s">
        <v>58</v>
      </c>
      <c r="D2280" t="s">
        <v>59</v>
      </c>
      <c r="E2280" t="str">
        <f t="shared" si="3059"/>
        <v>tso.cav11</v>
      </c>
      <c r="F2280" t="s">
        <v>17</v>
      </c>
      <c r="G2280">
        <v>298</v>
      </c>
      <c r="H2280">
        <v>0.06</v>
      </c>
      <c r="I2280" s="1">
        <v>17.88</v>
      </c>
      <c r="J2280" t="s">
        <v>8359</v>
      </c>
      <c r="K2280">
        <f t="shared" ref="K2280:K2343" si="3111">SUMIF(E2270:E2283,"tso.opt",I2270:I2283)</f>
        <v>0.06</v>
      </c>
      <c r="L2280" t="s">
        <v>30</v>
      </c>
      <c r="M2280">
        <f t="shared" ref="M2280:M2343" si="3112">K2272/K2280</f>
        <v>1</v>
      </c>
    </row>
    <row r="2281" spans="1:13">
      <c r="A2281" t="s">
        <v>2465</v>
      </c>
      <c r="B2281" t="s">
        <v>2471</v>
      </c>
      <c r="C2281" t="s">
        <v>58</v>
      </c>
      <c r="D2281" t="s">
        <v>16</v>
      </c>
      <c r="E2281" t="str">
        <f t="shared" si="3059"/>
        <v>tso.full</v>
      </c>
      <c r="F2281" t="s">
        <v>24</v>
      </c>
      <c r="G2281">
        <v>1</v>
      </c>
      <c r="H2281">
        <v>0.06</v>
      </c>
      <c r="I2281" s="1">
        <v>0.06</v>
      </c>
      <c r="J2281" t="s">
        <v>8360</v>
      </c>
      <c r="K2281">
        <f t="shared" ref="K2281:K2344" si="3113">SUMIF(E2270:E2283,"pso.opt",I2270:I2283)</f>
        <v>5.69</v>
      </c>
      <c r="L2281" t="s">
        <v>33</v>
      </c>
      <c r="M2281">
        <f t="shared" si="3112"/>
        <v>0.9876977152899824</v>
      </c>
    </row>
    <row r="2282" spans="1:13">
      <c r="A2282" t="s">
        <v>2466</v>
      </c>
      <c r="B2282" t="s">
        <v>2471</v>
      </c>
      <c r="C2282" t="s">
        <v>58</v>
      </c>
      <c r="D2282" t="s">
        <v>19</v>
      </c>
      <c r="E2282" t="str">
        <f t="shared" si="3059"/>
        <v>tso.oepc</v>
      </c>
      <c r="F2282" t="s">
        <v>24</v>
      </c>
      <c r="G2282">
        <v>1</v>
      </c>
      <c r="H2282">
        <v>0.06</v>
      </c>
      <c r="I2282" s="1">
        <v>0.06</v>
      </c>
      <c r="J2282" t="s">
        <v>8361</v>
      </c>
      <c r="K2282">
        <f t="shared" ref="K2282:K2345" si="3114">SUMIF(E2270:E2283,"rmo.opt",I2270:I2283)</f>
        <v>1.37</v>
      </c>
      <c r="L2282" t="s">
        <v>32</v>
      </c>
      <c r="M2282">
        <f t="shared" si="3112"/>
        <v>16.394160583941606</v>
      </c>
    </row>
    <row r="2283" spans="1:13">
      <c r="A2283" t="s">
        <v>2488</v>
      </c>
      <c r="B2283" t="s">
        <v>2471</v>
      </c>
      <c r="C2283" t="s">
        <v>58</v>
      </c>
      <c r="D2283" t="s">
        <v>21</v>
      </c>
      <c r="E2283" t="str">
        <f t="shared" si="3059"/>
        <v>tso.opt</v>
      </c>
      <c r="F2283" t="s">
        <v>24</v>
      </c>
      <c r="G2283">
        <v>1</v>
      </c>
      <c r="H2283">
        <v>0.06</v>
      </c>
      <c r="I2283" s="1">
        <v>0.06</v>
      </c>
      <c r="J2283" t="s">
        <v>8362</v>
      </c>
      <c r="K2283">
        <f t="shared" ref="K2283:K2346" si="3115">SUMIF(E2270:E2283,"power.opt",I2270:I2283)</f>
        <v>3.23</v>
      </c>
      <c r="L2283" t="s">
        <v>31</v>
      </c>
      <c r="M2283">
        <f t="shared" si="3112"/>
        <v>24.764705882352938</v>
      </c>
    </row>
    <row r="2284" spans="1:13">
      <c r="A2284" t="s">
        <v>2489</v>
      </c>
      <c r="B2284" t="s">
        <v>2490</v>
      </c>
      <c r="C2284" t="s">
        <v>15</v>
      </c>
      <c r="D2284" t="s">
        <v>16</v>
      </c>
      <c r="E2284" t="str">
        <f t="shared" si="3059"/>
        <v>power.full</v>
      </c>
      <c r="F2284" t="s">
        <v>17</v>
      </c>
      <c r="G2284">
        <v>480.75</v>
      </c>
      <c r="H2284">
        <v>0.08</v>
      </c>
      <c r="I2284" s="1">
        <v>38.46</v>
      </c>
      <c r="L2284" t="s">
        <v>8363</v>
      </c>
      <c r="M2284">
        <f t="shared" ref="M2284:M2347" si="3116">K2285/K2294</f>
        <v>15.987654320987652</v>
      </c>
    </row>
    <row r="2285" spans="1:13">
      <c r="A2285" t="s">
        <v>2491</v>
      </c>
      <c r="B2285" t="s">
        <v>2490</v>
      </c>
      <c r="C2285" t="s">
        <v>15</v>
      </c>
      <c r="D2285" t="s">
        <v>19</v>
      </c>
      <c r="E2285" t="str">
        <f t="shared" si="3059"/>
        <v>power.oepc</v>
      </c>
      <c r="F2285" t="s">
        <v>17</v>
      </c>
      <c r="G2285">
        <v>8.5</v>
      </c>
      <c r="H2285">
        <v>0.08</v>
      </c>
      <c r="I2285" s="1">
        <v>0.68</v>
      </c>
      <c r="J2285" t="s">
        <v>8333</v>
      </c>
      <c r="K2285">
        <f t="shared" ref="K2285:K2348" si="3117">SUMIF(E2284:E2297,"tso.cav11",I2284:I2297)</f>
        <v>12.95</v>
      </c>
      <c r="L2285" t="s">
        <v>8364</v>
      </c>
      <c r="M2285">
        <f t="shared" ref="M2285:M2348" si="3118">K2286/K2290+K2287/K2291+K2288/K2292+K2289/K2293</f>
        <v>94.856676454800919</v>
      </c>
    </row>
    <row r="2286" spans="1:13">
      <c r="A2286" t="s">
        <v>2492</v>
      </c>
      <c r="B2286" t="s">
        <v>2490</v>
      </c>
      <c r="C2286" t="s">
        <v>15</v>
      </c>
      <c r="D2286" t="s">
        <v>21</v>
      </c>
      <c r="E2286" t="str">
        <f t="shared" si="3059"/>
        <v>power.opt</v>
      </c>
      <c r="F2286" t="s">
        <v>17</v>
      </c>
      <c r="G2286">
        <v>8.5</v>
      </c>
      <c r="H2286">
        <v>0.08</v>
      </c>
      <c r="I2286" s="1">
        <v>0.68</v>
      </c>
      <c r="J2286" t="s">
        <v>8335</v>
      </c>
      <c r="K2286">
        <f t="shared" ref="K2286:K2349" si="3119">SUMIF(E2284:E2297,"tso.full",I2284:I2297)</f>
        <v>0.82</v>
      </c>
      <c r="L2286" t="s">
        <v>8365</v>
      </c>
      <c r="M2286">
        <f t="shared" ref="M2286:M2349" si="3120">K2286/K2294+K2287/K2295+K2288/K2296+K2289/K2297</f>
        <v>95.957253492884149</v>
      </c>
    </row>
    <row r="2287" spans="1:13">
      <c r="A2287" t="s">
        <v>2493</v>
      </c>
      <c r="B2287" t="s">
        <v>2490</v>
      </c>
      <c r="C2287" t="s">
        <v>23</v>
      </c>
      <c r="D2287" t="s">
        <v>16</v>
      </c>
      <c r="E2287" t="str">
        <f t="shared" si="3059"/>
        <v>pso.full</v>
      </c>
      <c r="F2287" t="s">
        <v>17</v>
      </c>
      <c r="G2287">
        <v>77.5</v>
      </c>
      <c r="H2287">
        <v>0.08</v>
      </c>
      <c r="I2287" s="1">
        <v>6.2</v>
      </c>
      <c r="J2287" t="s">
        <v>8336</v>
      </c>
      <c r="K2287">
        <f t="shared" ref="K2287:K2350" si="3121">SUMIF(E2284:E2297,"pso.full",I2284:I2297)</f>
        <v>6.2</v>
      </c>
      <c r="L2287" t="s">
        <v>8369</v>
      </c>
      <c r="M2287">
        <f t="shared" ref="M2287:M2350" si="3122">K2290/K2294+K2291/K2295+K2292/K2296+K2293/K2297</f>
        <v>4.0592625109745386</v>
      </c>
    </row>
    <row r="2288" spans="1:13">
      <c r="A2288" t="s">
        <v>2494</v>
      </c>
      <c r="B2288" t="s">
        <v>2490</v>
      </c>
      <c r="C2288" t="s">
        <v>23</v>
      </c>
      <c r="D2288" t="s">
        <v>19</v>
      </c>
      <c r="E2288" t="str">
        <f t="shared" si="3059"/>
        <v>pso.oepc</v>
      </c>
      <c r="F2288" t="s">
        <v>17</v>
      </c>
      <c r="G2288">
        <v>8.625</v>
      </c>
      <c r="H2288">
        <v>0.08</v>
      </c>
      <c r="I2288" s="1">
        <v>0.69</v>
      </c>
      <c r="J2288" t="s">
        <v>8353</v>
      </c>
      <c r="K2288">
        <f t="shared" ref="K2288:K2351" si="3123">SUMIF(E2284:E2297,"rmo.full",I2284:I2297)</f>
        <v>19.809999999999999</v>
      </c>
    </row>
    <row r="2289" spans="1:13">
      <c r="A2289" t="s">
        <v>2495</v>
      </c>
      <c r="B2289" t="s">
        <v>2490</v>
      </c>
      <c r="C2289" t="s">
        <v>23</v>
      </c>
      <c r="D2289" t="s">
        <v>21</v>
      </c>
      <c r="E2289" t="str">
        <f t="shared" si="3059"/>
        <v>pso.opt</v>
      </c>
      <c r="F2289" t="s">
        <v>17</v>
      </c>
      <c r="G2289">
        <v>8.375</v>
      </c>
      <c r="H2289">
        <v>0.08</v>
      </c>
      <c r="I2289" s="1">
        <v>0.67</v>
      </c>
      <c r="J2289" t="s">
        <v>8354</v>
      </c>
      <c r="K2289">
        <f t="shared" ref="K2289:K2352" si="3124">SUMIF(E2284:E2297,"power.full",I2284:I2297)</f>
        <v>38.46</v>
      </c>
      <c r="L2289" t="s">
        <v>26</v>
      </c>
      <c r="M2289">
        <f t="shared" ref="M2289:M2352" si="3125">K2286/K2290</f>
        <v>1.0123456790123455</v>
      </c>
    </row>
    <row r="2290" spans="1:13">
      <c r="A2290" t="s">
        <v>2496</v>
      </c>
      <c r="B2290" t="s">
        <v>2490</v>
      </c>
      <c r="C2290" t="s">
        <v>51</v>
      </c>
      <c r="D2290" t="s">
        <v>16</v>
      </c>
      <c r="E2290" t="str">
        <f t="shared" si="3059"/>
        <v>rmo.full</v>
      </c>
      <c r="F2290" t="s">
        <v>17</v>
      </c>
      <c r="G2290">
        <v>247.625</v>
      </c>
      <c r="H2290">
        <v>0.08</v>
      </c>
      <c r="I2290" s="1">
        <v>19.809999999999999</v>
      </c>
      <c r="J2290" t="s">
        <v>8355</v>
      </c>
      <c r="K2290">
        <f t="shared" ref="K2290:K2353" si="3126">SUMIF(E2284:E2297,"tso.oepc",I2284:I2297)</f>
        <v>0.81</v>
      </c>
      <c r="L2290" t="s">
        <v>27</v>
      </c>
      <c r="M2290">
        <f t="shared" si="3125"/>
        <v>8.9855072463768124</v>
      </c>
    </row>
    <row r="2291" spans="1:13">
      <c r="A2291" t="s">
        <v>2479</v>
      </c>
      <c r="B2291" t="s">
        <v>2490</v>
      </c>
      <c r="C2291" t="s">
        <v>51</v>
      </c>
      <c r="D2291" t="s">
        <v>19</v>
      </c>
      <c r="E2291" t="str">
        <f t="shared" si="3059"/>
        <v>rmo.oepc</v>
      </c>
      <c r="F2291" t="s">
        <v>17</v>
      </c>
      <c r="G2291">
        <v>8.75</v>
      </c>
      <c r="H2291">
        <v>0.08</v>
      </c>
      <c r="I2291" s="1">
        <v>0.7</v>
      </c>
      <c r="J2291" t="s">
        <v>8356</v>
      </c>
      <c r="K2291">
        <f t="shared" ref="K2291:K2354" si="3127">SUMIF(E2284:E2297,"pso.oepc",I2284:I2297)</f>
        <v>0.69</v>
      </c>
      <c r="L2291" t="s">
        <v>28</v>
      </c>
      <c r="M2291">
        <f t="shared" si="3125"/>
        <v>28.3</v>
      </c>
    </row>
    <row r="2292" spans="1:13">
      <c r="A2292" t="s">
        <v>2480</v>
      </c>
      <c r="B2292" t="s">
        <v>2490</v>
      </c>
      <c r="C2292" t="s">
        <v>51</v>
      </c>
      <c r="D2292" t="s">
        <v>21</v>
      </c>
      <c r="E2292" t="str">
        <f t="shared" si="3059"/>
        <v>rmo.opt</v>
      </c>
      <c r="F2292" t="s">
        <v>17</v>
      </c>
      <c r="G2292">
        <v>8.5</v>
      </c>
      <c r="H2292">
        <v>0.08</v>
      </c>
      <c r="I2292" s="1">
        <v>0.68</v>
      </c>
      <c r="J2292" t="s">
        <v>8357</v>
      </c>
      <c r="K2292">
        <f t="shared" ref="K2292:K2355" si="3128">SUMIF(E2284:E2297,"rmo.oepc",I2284:I2297)</f>
        <v>0.7</v>
      </c>
      <c r="L2292" t="s">
        <v>29</v>
      </c>
      <c r="M2292">
        <f t="shared" si="3125"/>
        <v>56.558823529411761</v>
      </c>
    </row>
    <row r="2293" spans="1:13">
      <c r="A2293" t="s">
        <v>2481</v>
      </c>
      <c r="B2293" t="s">
        <v>2490</v>
      </c>
      <c r="C2293" t="s">
        <v>55</v>
      </c>
      <c r="D2293" t="s">
        <v>56</v>
      </c>
      <c r="E2293" t="str">
        <f t="shared" si="3059"/>
        <v>sc.none</v>
      </c>
      <c r="F2293" t="s">
        <v>24</v>
      </c>
      <c r="I2293" s="1">
        <v>0.08</v>
      </c>
      <c r="J2293" t="s">
        <v>8358</v>
      </c>
      <c r="K2293">
        <f t="shared" ref="K2293:K2356" si="3129">SUMIF(E2284:E2297,"power.oepc",I2284:I2297)</f>
        <v>0.68</v>
      </c>
    </row>
    <row r="2294" spans="1:13">
      <c r="A2294" t="s">
        <v>2482</v>
      </c>
      <c r="B2294" t="s">
        <v>2490</v>
      </c>
      <c r="C2294" t="s">
        <v>58</v>
      </c>
      <c r="D2294" t="s">
        <v>59</v>
      </c>
      <c r="E2294" t="str">
        <f t="shared" si="3059"/>
        <v>tso.cav11</v>
      </c>
      <c r="F2294" t="s">
        <v>17</v>
      </c>
      <c r="G2294">
        <v>161.875</v>
      </c>
      <c r="H2294">
        <v>0.08</v>
      </c>
      <c r="I2294" s="1">
        <v>12.95</v>
      </c>
      <c r="J2294" t="s">
        <v>8359</v>
      </c>
      <c r="K2294">
        <f t="shared" ref="K2294:K2357" si="3130">SUMIF(E2284:E2297,"tso.opt",I2284:I2297)</f>
        <v>0.81</v>
      </c>
      <c r="L2294" t="s">
        <v>30</v>
      </c>
      <c r="M2294">
        <f t="shared" ref="M2294:M2357" si="3131">K2286/K2294</f>
        <v>1.0123456790123455</v>
      </c>
    </row>
    <row r="2295" spans="1:13">
      <c r="A2295" t="s">
        <v>2483</v>
      </c>
      <c r="B2295" t="s">
        <v>2490</v>
      </c>
      <c r="C2295" t="s">
        <v>58</v>
      </c>
      <c r="D2295" t="s">
        <v>16</v>
      </c>
      <c r="E2295" t="str">
        <f t="shared" si="3059"/>
        <v>tso.full</v>
      </c>
      <c r="F2295" t="s">
        <v>17</v>
      </c>
      <c r="G2295">
        <v>10.25</v>
      </c>
      <c r="H2295">
        <v>0.08</v>
      </c>
      <c r="I2295" s="1">
        <v>0.82</v>
      </c>
      <c r="J2295" t="s">
        <v>8360</v>
      </c>
      <c r="K2295">
        <f t="shared" ref="K2295:K2358" si="3132">SUMIF(E2284:E2297,"pso.opt",I2284:I2297)</f>
        <v>0.67</v>
      </c>
      <c r="L2295" t="s">
        <v>33</v>
      </c>
      <c r="M2295">
        <f t="shared" si="3131"/>
        <v>9.2537313432835813</v>
      </c>
    </row>
    <row r="2296" spans="1:13">
      <c r="A2296" t="s">
        <v>2484</v>
      </c>
      <c r="B2296" t="s">
        <v>2490</v>
      </c>
      <c r="C2296" t="s">
        <v>58</v>
      </c>
      <c r="D2296" t="s">
        <v>19</v>
      </c>
      <c r="E2296" t="str">
        <f t="shared" si="3059"/>
        <v>tso.oepc</v>
      </c>
      <c r="F2296" t="s">
        <v>17</v>
      </c>
      <c r="G2296">
        <v>10.125</v>
      </c>
      <c r="H2296">
        <v>0.08</v>
      </c>
      <c r="I2296" s="1">
        <v>0.81</v>
      </c>
      <c r="J2296" t="s">
        <v>8361</v>
      </c>
      <c r="K2296">
        <f t="shared" ref="K2296:K2359" si="3133">SUMIF(E2284:E2297,"rmo.opt",I2284:I2297)</f>
        <v>0.68</v>
      </c>
      <c r="L2296" t="s">
        <v>32</v>
      </c>
      <c r="M2296">
        <f t="shared" si="3131"/>
        <v>29.132352941176467</v>
      </c>
    </row>
    <row r="2297" spans="1:13">
      <c r="A2297" t="s">
        <v>2485</v>
      </c>
      <c r="B2297" t="s">
        <v>2490</v>
      </c>
      <c r="C2297" t="s">
        <v>58</v>
      </c>
      <c r="D2297" t="s">
        <v>21</v>
      </c>
      <c r="E2297" t="str">
        <f t="shared" si="3059"/>
        <v>tso.opt</v>
      </c>
      <c r="F2297" t="s">
        <v>17</v>
      </c>
      <c r="G2297">
        <v>10.125</v>
      </c>
      <c r="H2297">
        <v>0.08</v>
      </c>
      <c r="I2297" s="1">
        <v>0.81</v>
      </c>
      <c r="J2297" t="s">
        <v>8362</v>
      </c>
      <c r="K2297">
        <f t="shared" ref="K2297:K2360" si="3134">SUMIF(E2284:E2297,"power.opt",I2284:I2297)</f>
        <v>0.68</v>
      </c>
      <c r="L2297" t="s">
        <v>31</v>
      </c>
      <c r="M2297">
        <f t="shared" si="3131"/>
        <v>56.558823529411761</v>
      </c>
    </row>
    <row r="2298" spans="1:13">
      <c r="A2298" t="s">
        <v>2486</v>
      </c>
      <c r="B2298" t="s">
        <v>2487</v>
      </c>
      <c r="C2298" t="s">
        <v>15</v>
      </c>
      <c r="D2298" t="s">
        <v>16</v>
      </c>
      <c r="E2298" t="str">
        <f t="shared" si="3059"/>
        <v>power.full</v>
      </c>
      <c r="F2298" t="s">
        <v>17</v>
      </c>
      <c r="G2298">
        <v>766.16666666666697</v>
      </c>
      <c r="H2298">
        <v>0.06</v>
      </c>
      <c r="I2298" s="1">
        <v>45.97</v>
      </c>
      <c r="L2298" t="s">
        <v>8363</v>
      </c>
      <c r="M2298">
        <f t="shared" ref="M2298:M2361" si="3135">K2299/K2308</f>
        <v>11.571428571428571</v>
      </c>
    </row>
    <row r="2299" spans="1:13">
      <c r="A2299" t="s">
        <v>2508</v>
      </c>
      <c r="B2299" t="s">
        <v>2487</v>
      </c>
      <c r="C2299" t="s">
        <v>15</v>
      </c>
      <c r="D2299" t="s">
        <v>19</v>
      </c>
      <c r="E2299" t="str">
        <f t="shared" si="3059"/>
        <v>power.oepc</v>
      </c>
      <c r="F2299" t="s">
        <v>17</v>
      </c>
      <c r="G2299">
        <v>16.5</v>
      </c>
      <c r="H2299">
        <v>0.06</v>
      </c>
      <c r="I2299" s="1">
        <v>0.99</v>
      </c>
      <c r="J2299" t="s">
        <v>8333</v>
      </c>
      <c r="K2299">
        <f t="shared" ref="K2299:K2362" si="3136">SUMIF(E2298:E2311,"tso.cav11",I2298:I2311)</f>
        <v>15.39</v>
      </c>
      <c r="L2299" t="s">
        <v>8364</v>
      </c>
      <c r="M2299">
        <f t="shared" ref="M2299:M2362" si="3137">K2300/K2304+K2301/K2305+K2302/K2306+K2303/K2307</f>
        <v>82.713930595668444</v>
      </c>
    </row>
    <row r="2300" spans="1:13">
      <c r="A2300" t="s">
        <v>2509</v>
      </c>
      <c r="B2300" t="s">
        <v>2487</v>
      </c>
      <c r="C2300" t="s">
        <v>15</v>
      </c>
      <c r="D2300" t="s">
        <v>21</v>
      </c>
      <c r="E2300" t="str">
        <f t="shared" si="3059"/>
        <v>power.opt</v>
      </c>
      <c r="F2300" t="s">
        <v>17</v>
      </c>
      <c r="G2300">
        <v>15.8333333333333</v>
      </c>
      <c r="H2300">
        <v>0.06</v>
      </c>
      <c r="I2300" s="1">
        <v>0.95</v>
      </c>
      <c r="J2300" t="s">
        <v>8335</v>
      </c>
      <c r="K2300">
        <f t="shared" ref="K2300:K2363" si="3138">SUMIF(E2298:E2311,"tso.full",I2298:I2311)</f>
        <v>1.32</v>
      </c>
      <c r="L2300" t="s">
        <v>8365</v>
      </c>
      <c r="M2300">
        <f t="shared" ref="M2300:M2363" si="3139">K2300/K2308+K2301/K2309+K2302/K2310+K2303/K2311</f>
        <v>85.184038220551386</v>
      </c>
    </row>
    <row r="2301" spans="1:13">
      <c r="A2301" t="s">
        <v>2510</v>
      </c>
      <c r="B2301" t="s">
        <v>2487</v>
      </c>
      <c r="C2301" t="s">
        <v>23</v>
      </c>
      <c r="D2301" t="s">
        <v>16</v>
      </c>
      <c r="E2301" t="str">
        <f t="shared" si="3059"/>
        <v>pso.full</v>
      </c>
      <c r="F2301" t="s">
        <v>17</v>
      </c>
      <c r="G2301">
        <v>122.5</v>
      </c>
      <c r="H2301">
        <v>0.06</v>
      </c>
      <c r="I2301" s="1">
        <v>7.35</v>
      </c>
      <c r="J2301" t="s">
        <v>8336</v>
      </c>
      <c r="K2301">
        <f t="shared" ref="K2301:K2364" si="3140">SUMIF(E2298:E2311,"pso.full",I2298:I2311)</f>
        <v>7.35</v>
      </c>
      <c r="L2301" t="s">
        <v>8369</v>
      </c>
      <c r="M2301">
        <f t="shared" ref="M2301:M2364" si="3141">K2304/K2308+K2305/K2309+K2306/K2310+K2307/K2311</f>
        <v>4.0677721088435375</v>
      </c>
    </row>
    <row r="2302" spans="1:13">
      <c r="A2302" t="s">
        <v>2511</v>
      </c>
      <c r="B2302" t="s">
        <v>2487</v>
      </c>
      <c r="C2302" t="s">
        <v>23</v>
      </c>
      <c r="D2302" t="s">
        <v>19</v>
      </c>
      <c r="E2302" t="str">
        <f t="shared" si="3059"/>
        <v>pso.oepc</v>
      </c>
      <c r="F2302" t="s">
        <v>17</v>
      </c>
      <c r="G2302">
        <v>16.1666666666667</v>
      </c>
      <c r="H2302">
        <v>0.06</v>
      </c>
      <c r="I2302" s="1">
        <v>0.97</v>
      </c>
      <c r="J2302" t="s">
        <v>8353</v>
      </c>
      <c r="K2302">
        <f t="shared" ref="K2302:K2365" si="3142">SUMIF(E2298:E2311,"rmo.full",I2298:I2311)</f>
        <v>27.17</v>
      </c>
    </row>
    <row r="2303" spans="1:13">
      <c r="A2303" t="s">
        <v>2512</v>
      </c>
      <c r="B2303" t="s">
        <v>2487</v>
      </c>
      <c r="C2303" t="s">
        <v>23</v>
      </c>
      <c r="D2303" t="s">
        <v>21</v>
      </c>
      <c r="E2303" t="str">
        <f t="shared" si="3059"/>
        <v>pso.opt</v>
      </c>
      <c r="F2303" t="s">
        <v>17</v>
      </c>
      <c r="G2303">
        <v>16.3333333333333</v>
      </c>
      <c r="H2303">
        <v>0.06</v>
      </c>
      <c r="I2303" s="1">
        <v>0.98</v>
      </c>
      <c r="J2303" t="s">
        <v>8354</v>
      </c>
      <c r="K2303">
        <f t="shared" ref="K2303:K2366" si="3143">SUMIF(E2298:E2311,"power.full",I2298:I2311)</f>
        <v>45.97</v>
      </c>
      <c r="L2303" t="s">
        <v>26</v>
      </c>
      <c r="M2303">
        <f t="shared" ref="M2303:M2366" si="3144">K2300/K2304</f>
        <v>0.97777777777777775</v>
      </c>
    </row>
    <row r="2304" spans="1:13">
      <c r="A2304" t="s">
        <v>2513</v>
      </c>
      <c r="B2304" t="s">
        <v>2487</v>
      </c>
      <c r="C2304" t="s">
        <v>51</v>
      </c>
      <c r="D2304" t="s">
        <v>16</v>
      </c>
      <c r="E2304" t="str">
        <f t="shared" si="3059"/>
        <v>rmo.full</v>
      </c>
      <c r="F2304" t="s">
        <v>17</v>
      </c>
      <c r="G2304">
        <v>452.83333333333297</v>
      </c>
      <c r="H2304">
        <v>0.06</v>
      </c>
      <c r="I2304" s="1">
        <v>27.17</v>
      </c>
      <c r="J2304" t="s">
        <v>8355</v>
      </c>
      <c r="K2304">
        <f t="shared" ref="K2304:K2367" si="3145">SUMIF(E2298:E2311,"tso.oepc",I2298:I2311)</f>
        <v>1.35</v>
      </c>
      <c r="L2304" t="s">
        <v>27</v>
      </c>
      <c r="M2304">
        <f t="shared" si="3144"/>
        <v>7.5773195876288657</v>
      </c>
    </row>
    <row r="2305" spans="1:13">
      <c r="A2305" t="s">
        <v>2514</v>
      </c>
      <c r="B2305" t="s">
        <v>2487</v>
      </c>
      <c r="C2305" t="s">
        <v>51</v>
      </c>
      <c r="D2305" t="s">
        <v>19</v>
      </c>
      <c r="E2305" t="str">
        <f t="shared" si="3059"/>
        <v>rmo.oepc</v>
      </c>
      <c r="F2305" t="s">
        <v>17</v>
      </c>
      <c r="G2305">
        <v>16.3333333333333</v>
      </c>
      <c r="H2305">
        <v>0.06</v>
      </c>
      <c r="I2305" s="1">
        <v>0.98</v>
      </c>
      <c r="J2305" t="s">
        <v>8356</v>
      </c>
      <c r="K2305">
        <f t="shared" ref="K2305:K2368" si="3146">SUMIF(E2298:E2311,"pso.oepc",I2298:I2311)</f>
        <v>0.97</v>
      </c>
      <c r="L2305" t="s">
        <v>28</v>
      </c>
      <c r="M2305">
        <f t="shared" si="3144"/>
        <v>27.72448979591837</v>
      </c>
    </row>
    <row r="2306" spans="1:13">
      <c r="A2306" t="s">
        <v>2515</v>
      </c>
      <c r="B2306" t="s">
        <v>2487</v>
      </c>
      <c r="C2306" t="s">
        <v>51</v>
      </c>
      <c r="D2306" t="s">
        <v>21</v>
      </c>
      <c r="E2306" t="str">
        <f t="shared" si="3059"/>
        <v>rmo.opt</v>
      </c>
      <c r="F2306" t="s">
        <v>17</v>
      </c>
      <c r="G2306">
        <v>16</v>
      </c>
      <c r="H2306">
        <v>0.06</v>
      </c>
      <c r="I2306" s="1">
        <v>0.96</v>
      </c>
      <c r="J2306" t="s">
        <v>8357</v>
      </c>
      <c r="K2306">
        <f t="shared" ref="K2306:K2369" si="3147">SUMIF(E2298:E2311,"rmo.oepc",I2298:I2311)</f>
        <v>0.98</v>
      </c>
      <c r="L2306" t="s">
        <v>29</v>
      </c>
      <c r="M2306">
        <f t="shared" si="3144"/>
        <v>46.434343434343432</v>
      </c>
    </row>
    <row r="2307" spans="1:13">
      <c r="A2307" t="s">
        <v>2499</v>
      </c>
      <c r="B2307" t="s">
        <v>2487</v>
      </c>
      <c r="C2307" t="s">
        <v>55</v>
      </c>
      <c r="D2307" t="s">
        <v>56</v>
      </c>
      <c r="E2307" t="str">
        <f t="shared" ref="E2307:E2370" si="3148">CONCATENATE(C2307,".",D2307)</f>
        <v>sc.none</v>
      </c>
      <c r="F2307" t="s">
        <v>24</v>
      </c>
      <c r="I2307" s="1">
        <v>0.06</v>
      </c>
      <c r="J2307" t="s">
        <v>8358</v>
      </c>
      <c r="K2307">
        <f t="shared" ref="K2307:K2370" si="3149">SUMIF(E2298:E2311,"power.oepc",I2298:I2311)</f>
        <v>0.99</v>
      </c>
    </row>
    <row r="2308" spans="1:13">
      <c r="A2308" t="s">
        <v>2500</v>
      </c>
      <c r="B2308" t="s">
        <v>2487</v>
      </c>
      <c r="C2308" t="s">
        <v>58</v>
      </c>
      <c r="D2308" t="s">
        <v>59</v>
      </c>
      <c r="E2308" t="str">
        <f t="shared" si="3148"/>
        <v>tso.cav11</v>
      </c>
      <c r="F2308" t="s">
        <v>17</v>
      </c>
      <c r="G2308">
        <v>256.5</v>
      </c>
      <c r="H2308">
        <v>0.06</v>
      </c>
      <c r="I2308" s="1">
        <v>15.39</v>
      </c>
      <c r="J2308" t="s">
        <v>8359</v>
      </c>
      <c r="K2308">
        <f t="shared" ref="K2308:K2371" si="3150">SUMIF(E2298:E2311,"tso.opt",I2298:I2311)</f>
        <v>1.33</v>
      </c>
      <c r="L2308" t="s">
        <v>30</v>
      </c>
      <c r="M2308">
        <f t="shared" ref="M2308:M2371" si="3151">K2300/K2308</f>
        <v>0.99248120300751874</v>
      </c>
    </row>
    <row r="2309" spans="1:13">
      <c r="A2309" t="s">
        <v>2501</v>
      </c>
      <c r="B2309" t="s">
        <v>2487</v>
      </c>
      <c r="C2309" t="s">
        <v>58</v>
      </c>
      <c r="D2309" t="s">
        <v>16</v>
      </c>
      <c r="E2309" t="str">
        <f t="shared" si="3148"/>
        <v>tso.full</v>
      </c>
      <c r="F2309" t="s">
        <v>17</v>
      </c>
      <c r="G2309">
        <v>22</v>
      </c>
      <c r="H2309">
        <v>0.06</v>
      </c>
      <c r="I2309" s="1">
        <v>1.32</v>
      </c>
      <c r="J2309" t="s">
        <v>8360</v>
      </c>
      <c r="K2309">
        <f t="shared" ref="K2309:K2372" si="3152">SUMIF(E2298:E2311,"pso.opt",I2298:I2311)</f>
        <v>0.98</v>
      </c>
      <c r="L2309" t="s">
        <v>33</v>
      </c>
      <c r="M2309">
        <f t="shared" si="3151"/>
        <v>7.5</v>
      </c>
    </row>
    <row r="2310" spans="1:13">
      <c r="A2310" t="s">
        <v>2502</v>
      </c>
      <c r="B2310" t="s">
        <v>2487</v>
      </c>
      <c r="C2310" t="s">
        <v>58</v>
      </c>
      <c r="D2310" t="s">
        <v>19</v>
      </c>
      <c r="E2310" t="str">
        <f t="shared" si="3148"/>
        <v>tso.oepc</v>
      </c>
      <c r="F2310" t="s">
        <v>17</v>
      </c>
      <c r="G2310">
        <v>22.5</v>
      </c>
      <c r="H2310">
        <v>0.06</v>
      </c>
      <c r="I2310" s="1">
        <v>1.35</v>
      </c>
      <c r="J2310" t="s">
        <v>8361</v>
      </c>
      <c r="K2310">
        <f t="shared" ref="K2310:K2373" si="3153">SUMIF(E2298:E2311,"rmo.opt",I2298:I2311)</f>
        <v>0.96</v>
      </c>
      <c r="L2310" t="s">
        <v>32</v>
      </c>
      <c r="M2310">
        <f t="shared" si="3151"/>
        <v>28.302083333333336</v>
      </c>
    </row>
    <row r="2311" spans="1:13">
      <c r="A2311" t="s">
        <v>2503</v>
      </c>
      <c r="B2311" t="s">
        <v>2487</v>
      </c>
      <c r="C2311" t="s">
        <v>58</v>
      </c>
      <c r="D2311" t="s">
        <v>21</v>
      </c>
      <c r="E2311" t="str">
        <f t="shared" si="3148"/>
        <v>tso.opt</v>
      </c>
      <c r="F2311" t="s">
        <v>17</v>
      </c>
      <c r="G2311">
        <v>22.1666666666667</v>
      </c>
      <c r="H2311">
        <v>0.06</v>
      </c>
      <c r="I2311" s="1">
        <v>1.33</v>
      </c>
      <c r="J2311" t="s">
        <v>8362</v>
      </c>
      <c r="K2311">
        <f t="shared" ref="K2311:K2374" si="3154">SUMIF(E2298:E2311,"power.opt",I2298:I2311)</f>
        <v>0.95</v>
      </c>
      <c r="L2311" t="s">
        <v>31</v>
      </c>
      <c r="M2311">
        <f t="shared" si="3151"/>
        <v>48.389473684210529</v>
      </c>
    </row>
    <row r="2312" spans="1:13">
      <c r="A2312" t="s">
        <v>2504</v>
      </c>
      <c r="B2312" t="s">
        <v>2505</v>
      </c>
      <c r="C2312" t="s">
        <v>15</v>
      </c>
      <c r="D2312" t="s">
        <v>16</v>
      </c>
      <c r="E2312" t="str">
        <f t="shared" si="3148"/>
        <v>power.full</v>
      </c>
      <c r="F2312" t="s">
        <v>17</v>
      </c>
      <c r="G2312">
        <v>789</v>
      </c>
      <c r="H2312">
        <v>7.0000000000000007E-2</v>
      </c>
      <c r="I2312" s="1">
        <v>55.23</v>
      </c>
      <c r="L2312" t="s">
        <v>8363</v>
      </c>
      <c r="M2312">
        <f t="shared" ref="M2312:M2375" si="3155">K2313/K2322</f>
        <v>504.75</v>
      </c>
    </row>
    <row r="2313" spans="1:13">
      <c r="A2313" t="s">
        <v>2506</v>
      </c>
      <c r="B2313" t="s">
        <v>2505</v>
      </c>
      <c r="C2313" t="s">
        <v>15</v>
      </c>
      <c r="D2313" t="s">
        <v>19</v>
      </c>
      <c r="E2313" t="str">
        <f t="shared" si="3148"/>
        <v>power.oepc</v>
      </c>
      <c r="F2313" t="s">
        <v>17</v>
      </c>
      <c r="G2313">
        <v>13.4285714285714</v>
      </c>
      <c r="H2313">
        <v>7.0000000000000007E-2</v>
      </c>
      <c r="I2313" s="1">
        <v>0.94</v>
      </c>
      <c r="J2313" t="s">
        <v>8333</v>
      </c>
      <c r="K2313">
        <f t="shared" ref="K2313:K2376" si="3156">SUMIF(E2312:E2325,"tso.cav11",I2312:I2325)</f>
        <v>20.190000000000001</v>
      </c>
      <c r="L2313" t="s">
        <v>8364</v>
      </c>
      <c r="M2313">
        <f t="shared" ref="M2313:M2376" si="3157">K2314/K2318+K2315/K2319+K2316/K2320+K2317/K2321</f>
        <v>97.502801986464775</v>
      </c>
    </row>
    <row r="2314" spans="1:13">
      <c r="A2314" t="s">
        <v>2507</v>
      </c>
      <c r="B2314" t="s">
        <v>2505</v>
      </c>
      <c r="C2314" t="s">
        <v>15</v>
      </c>
      <c r="D2314" t="s">
        <v>21</v>
      </c>
      <c r="E2314" t="str">
        <f t="shared" si="3148"/>
        <v>power.opt</v>
      </c>
      <c r="F2314" t="s">
        <v>17</v>
      </c>
      <c r="G2314">
        <v>13.285714285714301</v>
      </c>
      <c r="H2314">
        <v>7.0000000000000007E-2</v>
      </c>
      <c r="I2314" s="1">
        <v>0.93</v>
      </c>
      <c r="J2314" t="s">
        <v>8335</v>
      </c>
      <c r="K2314">
        <f t="shared" ref="K2314:K2377" si="3158">SUMIF(E2312:E2325,"tso.full",I2312:I2325)</f>
        <v>0.06</v>
      </c>
      <c r="L2314" t="s">
        <v>8365</v>
      </c>
      <c r="M2314">
        <f t="shared" ref="M2314:M2377" si="3159">K2314/K2322+K2315/K2323+K2316/K2324+K2317/K2325</f>
        <v>97.876227208976161</v>
      </c>
    </row>
    <row r="2315" spans="1:13">
      <c r="A2315" t="s">
        <v>2528</v>
      </c>
      <c r="B2315" t="s">
        <v>2505</v>
      </c>
      <c r="C2315" t="s">
        <v>23</v>
      </c>
      <c r="D2315" t="s">
        <v>16</v>
      </c>
      <c r="E2315" t="str">
        <f t="shared" si="3148"/>
        <v>pso.full</v>
      </c>
      <c r="F2315" t="s">
        <v>17</v>
      </c>
      <c r="G2315">
        <v>100.571428571429</v>
      </c>
      <c r="H2315">
        <v>7.0000000000000007E-2</v>
      </c>
      <c r="I2315" s="1">
        <v>7.04</v>
      </c>
      <c r="J2315" t="s">
        <v>8336</v>
      </c>
      <c r="K2315">
        <f t="shared" ref="K2315:K2378" si="3160">SUMIF(E2312:E2325,"pso.full",I2312:I2325)</f>
        <v>7.04</v>
      </c>
      <c r="L2315" t="s">
        <v>8369</v>
      </c>
      <c r="M2315">
        <f t="shared" ref="M2315:M2378" si="3161">K2318/K2322+K2319/K2323+K2320/K2324+K2321/K2325</f>
        <v>3.7933613838242168</v>
      </c>
    </row>
    <row r="2316" spans="1:13">
      <c r="A2316" t="s">
        <v>2529</v>
      </c>
      <c r="B2316" t="s">
        <v>2505</v>
      </c>
      <c r="C2316" t="s">
        <v>23</v>
      </c>
      <c r="D2316" t="s">
        <v>19</v>
      </c>
      <c r="E2316" t="str">
        <f t="shared" si="3148"/>
        <v>pso.oepc</v>
      </c>
      <c r="F2316" t="s">
        <v>17</v>
      </c>
      <c r="G2316">
        <v>13.5714285714286</v>
      </c>
      <c r="H2316">
        <v>7.0000000000000007E-2</v>
      </c>
      <c r="I2316" s="1">
        <v>0.95</v>
      </c>
      <c r="J2316" t="s">
        <v>8353</v>
      </c>
      <c r="K2316">
        <f t="shared" ref="K2316:K2379" si="3162">SUMIF(E2312:E2325,"rmo.full",I2312:I2325)</f>
        <v>26.99</v>
      </c>
    </row>
    <row r="2317" spans="1:13">
      <c r="A2317" t="s">
        <v>2530</v>
      </c>
      <c r="B2317" t="s">
        <v>2505</v>
      </c>
      <c r="C2317" t="s">
        <v>23</v>
      </c>
      <c r="D2317" t="s">
        <v>21</v>
      </c>
      <c r="E2317" t="str">
        <f t="shared" si="3148"/>
        <v>pso.opt</v>
      </c>
      <c r="F2317" t="s">
        <v>17</v>
      </c>
      <c r="G2317">
        <v>13.1428571428571</v>
      </c>
      <c r="H2317">
        <v>7.0000000000000007E-2</v>
      </c>
      <c r="I2317" s="1">
        <v>0.92</v>
      </c>
      <c r="J2317" t="s">
        <v>8354</v>
      </c>
      <c r="K2317">
        <f t="shared" ref="K2317:K2380" si="3163">SUMIF(E2312:E2325,"power.full",I2312:I2325)</f>
        <v>55.23</v>
      </c>
      <c r="L2317" t="s">
        <v>26</v>
      </c>
      <c r="M2317">
        <f t="shared" ref="M2317:M2380" si="3164">K2314/K2318</f>
        <v>2</v>
      </c>
    </row>
    <row r="2318" spans="1:13">
      <c r="A2318" t="s">
        <v>2531</v>
      </c>
      <c r="B2318" t="s">
        <v>2505</v>
      </c>
      <c r="C2318" t="s">
        <v>51</v>
      </c>
      <c r="D2318" t="s">
        <v>16</v>
      </c>
      <c r="E2318" t="str">
        <f t="shared" si="3148"/>
        <v>rmo.full</v>
      </c>
      <c r="F2318" t="s">
        <v>17</v>
      </c>
      <c r="G2318">
        <v>385.57142857142799</v>
      </c>
      <c r="H2318">
        <v>7.0000000000000007E-2</v>
      </c>
      <c r="I2318" s="1">
        <v>26.99</v>
      </c>
      <c r="J2318" t="s">
        <v>8355</v>
      </c>
      <c r="K2318">
        <f t="shared" ref="K2318:K2381" si="3165">SUMIF(E2312:E2325,"tso.oepc",I2312:I2325)</f>
        <v>0.03</v>
      </c>
      <c r="L2318" t="s">
        <v>27</v>
      </c>
      <c r="M2318">
        <f t="shared" si="3164"/>
        <v>7.4105263157894736</v>
      </c>
    </row>
    <row r="2319" spans="1:13">
      <c r="A2319" t="s">
        <v>2532</v>
      </c>
      <c r="B2319" t="s">
        <v>2505</v>
      </c>
      <c r="C2319" t="s">
        <v>51</v>
      </c>
      <c r="D2319" t="s">
        <v>19</v>
      </c>
      <c r="E2319" t="str">
        <f t="shared" si="3148"/>
        <v>rmo.oepc</v>
      </c>
      <c r="F2319" t="s">
        <v>17</v>
      </c>
      <c r="G2319">
        <v>13.1428571428571</v>
      </c>
      <c r="H2319">
        <v>7.0000000000000007E-2</v>
      </c>
      <c r="I2319" s="1">
        <v>0.92</v>
      </c>
      <c r="J2319" t="s">
        <v>8356</v>
      </c>
      <c r="K2319">
        <f t="shared" ref="K2319:K2382" si="3166">SUMIF(E2312:E2325,"pso.oepc",I2312:I2325)</f>
        <v>0.95</v>
      </c>
      <c r="L2319" t="s">
        <v>28</v>
      </c>
      <c r="M2319">
        <f t="shared" si="3164"/>
        <v>29.336956521739129</v>
      </c>
    </row>
    <row r="2320" spans="1:13">
      <c r="A2320" t="s">
        <v>2533</v>
      </c>
      <c r="B2320" t="s">
        <v>2505</v>
      </c>
      <c r="C2320" t="s">
        <v>51</v>
      </c>
      <c r="D2320" t="s">
        <v>21</v>
      </c>
      <c r="E2320" t="str">
        <f t="shared" si="3148"/>
        <v>rmo.opt</v>
      </c>
      <c r="F2320" t="s">
        <v>17</v>
      </c>
      <c r="G2320">
        <v>13.1428571428571</v>
      </c>
      <c r="H2320">
        <v>7.0000000000000007E-2</v>
      </c>
      <c r="I2320" s="1">
        <v>0.92</v>
      </c>
      <c r="J2320" t="s">
        <v>8357</v>
      </c>
      <c r="K2320">
        <f t="shared" ref="K2320:K2383" si="3167">SUMIF(E2312:E2325,"rmo.oepc",I2312:I2325)</f>
        <v>0.92</v>
      </c>
      <c r="L2320" t="s">
        <v>29</v>
      </c>
      <c r="M2320">
        <f t="shared" si="3164"/>
        <v>58.755319148936174</v>
      </c>
    </row>
    <row r="2321" spans="1:13">
      <c r="A2321" t="s">
        <v>2534</v>
      </c>
      <c r="B2321" t="s">
        <v>2505</v>
      </c>
      <c r="C2321" t="s">
        <v>55</v>
      </c>
      <c r="D2321" t="s">
        <v>56</v>
      </c>
      <c r="E2321" t="str">
        <f t="shared" si="3148"/>
        <v>sc.none</v>
      </c>
      <c r="F2321" t="s">
        <v>24</v>
      </c>
      <c r="I2321" s="1">
        <v>7.0000000000000007E-2</v>
      </c>
      <c r="J2321" t="s">
        <v>8358</v>
      </c>
      <c r="K2321">
        <f t="shared" ref="K2321:K2384" si="3168">SUMIF(E2312:E2325,"power.oepc",I2312:I2325)</f>
        <v>0.94</v>
      </c>
    </row>
    <row r="2322" spans="1:13">
      <c r="A2322" t="s">
        <v>2498</v>
      </c>
      <c r="B2322" t="s">
        <v>2505</v>
      </c>
      <c r="C2322" t="s">
        <v>58</v>
      </c>
      <c r="D2322" t="s">
        <v>59</v>
      </c>
      <c r="E2322" t="str">
        <f t="shared" si="3148"/>
        <v>tso.cav11</v>
      </c>
      <c r="F2322" t="s">
        <v>17</v>
      </c>
      <c r="G2322">
        <v>288.42857142857099</v>
      </c>
      <c r="H2322">
        <v>7.0000000000000007E-2</v>
      </c>
      <c r="I2322" s="1">
        <v>20.190000000000001</v>
      </c>
      <c r="J2322" t="s">
        <v>8359</v>
      </c>
      <c r="K2322">
        <f t="shared" ref="K2322:K2385" si="3169">SUMIF(E2312:E2325,"tso.opt",I2312:I2325)</f>
        <v>0.04</v>
      </c>
      <c r="L2322" t="s">
        <v>30</v>
      </c>
      <c r="M2322">
        <f t="shared" ref="M2322:M2385" si="3170">K2314/K2322</f>
        <v>1.5</v>
      </c>
    </row>
    <row r="2323" spans="1:13">
      <c r="A2323" t="s">
        <v>2519</v>
      </c>
      <c r="B2323" t="s">
        <v>2505</v>
      </c>
      <c r="C2323" t="s">
        <v>58</v>
      </c>
      <c r="D2323" t="s">
        <v>16</v>
      </c>
      <c r="E2323" t="str">
        <f t="shared" si="3148"/>
        <v>tso.full</v>
      </c>
      <c r="F2323" t="s">
        <v>24</v>
      </c>
      <c r="G2323">
        <v>0.85714285714285698</v>
      </c>
      <c r="H2323">
        <v>7.0000000000000007E-2</v>
      </c>
      <c r="I2323" s="1">
        <v>0.06</v>
      </c>
      <c r="J2323" t="s">
        <v>8360</v>
      </c>
      <c r="K2323">
        <f t="shared" ref="K2323:K2386" si="3171">SUMIF(E2312:E2325,"pso.opt",I2312:I2325)</f>
        <v>0.92</v>
      </c>
      <c r="L2323" t="s">
        <v>33</v>
      </c>
      <c r="M2323">
        <f t="shared" si="3170"/>
        <v>7.6521739130434776</v>
      </c>
    </row>
    <row r="2324" spans="1:13">
      <c r="A2324" t="s">
        <v>2520</v>
      </c>
      <c r="B2324" t="s">
        <v>2505</v>
      </c>
      <c r="C2324" t="s">
        <v>58</v>
      </c>
      <c r="D2324" t="s">
        <v>19</v>
      </c>
      <c r="E2324" t="str">
        <f t="shared" si="3148"/>
        <v>tso.oepc</v>
      </c>
      <c r="F2324" t="s">
        <v>24</v>
      </c>
      <c r="G2324">
        <v>0.42857142857142799</v>
      </c>
      <c r="H2324">
        <v>7.0000000000000007E-2</v>
      </c>
      <c r="I2324" s="1">
        <v>0.03</v>
      </c>
      <c r="J2324" t="s">
        <v>8361</v>
      </c>
      <c r="K2324">
        <f t="shared" ref="K2324:K2387" si="3172">SUMIF(E2312:E2325,"rmo.opt",I2312:I2325)</f>
        <v>0.92</v>
      </c>
      <c r="L2324" t="s">
        <v>32</v>
      </c>
      <c r="M2324">
        <f t="shared" si="3170"/>
        <v>29.336956521739129</v>
      </c>
    </row>
    <row r="2325" spans="1:13">
      <c r="A2325" t="s">
        <v>2521</v>
      </c>
      <c r="B2325" t="s">
        <v>2505</v>
      </c>
      <c r="C2325" t="s">
        <v>58</v>
      </c>
      <c r="D2325" t="s">
        <v>21</v>
      </c>
      <c r="E2325" t="str">
        <f t="shared" si="3148"/>
        <v>tso.opt</v>
      </c>
      <c r="F2325" t="s">
        <v>24</v>
      </c>
      <c r="G2325">
        <v>0.57142857142857095</v>
      </c>
      <c r="H2325">
        <v>7.0000000000000007E-2</v>
      </c>
      <c r="I2325" s="1">
        <v>0.04</v>
      </c>
      <c r="J2325" t="s">
        <v>8362</v>
      </c>
      <c r="K2325">
        <f t="shared" ref="K2325:K2388" si="3173">SUMIF(E2312:E2325,"power.opt",I2312:I2325)</f>
        <v>0.93</v>
      </c>
      <c r="L2325" t="s">
        <v>31</v>
      </c>
      <c r="M2325">
        <f t="shared" si="3170"/>
        <v>59.387096774193544</v>
      </c>
    </row>
    <row r="2326" spans="1:13">
      <c r="A2326" t="s">
        <v>2522</v>
      </c>
      <c r="B2326" t="s">
        <v>2523</v>
      </c>
      <c r="C2326" t="s">
        <v>15</v>
      </c>
      <c r="D2326" t="s">
        <v>16</v>
      </c>
      <c r="E2326" t="str">
        <f t="shared" si="3148"/>
        <v>power.full</v>
      </c>
      <c r="F2326" t="s">
        <v>17</v>
      </c>
      <c r="G2326">
        <v>261</v>
      </c>
      <c r="H2326">
        <v>0.05</v>
      </c>
      <c r="I2326" s="1">
        <v>13.05</v>
      </c>
      <c r="L2326" t="s">
        <v>8363</v>
      </c>
      <c r="M2326">
        <f t="shared" ref="M2326:M2389" si="3174">K2327/K2336</f>
        <v>134.39999999999998</v>
      </c>
    </row>
    <row r="2327" spans="1:13">
      <c r="A2327" t="s">
        <v>2524</v>
      </c>
      <c r="B2327" t="s">
        <v>2523</v>
      </c>
      <c r="C2327" t="s">
        <v>15</v>
      </c>
      <c r="D2327" t="s">
        <v>19</v>
      </c>
      <c r="E2327" t="str">
        <f t="shared" si="3148"/>
        <v>power.oepc</v>
      </c>
      <c r="F2327" t="s">
        <v>17</v>
      </c>
      <c r="G2327">
        <v>10.199999999999999</v>
      </c>
      <c r="H2327">
        <v>0.05</v>
      </c>
      <c r="I2327" s="1">
        <v>0.51</v>
      </c>
      <c r="J2327" t="s">
        <v>8333</v>
      </c>
      <c r="K2327">
        <f t="shared" ref="K2327:K2390" si="3175">SUMIF(E2326:E2339,"tso.cav11",I2326:I2339)</f>
        <v>6.72</v>
      </c>
      <c r="L2327" t="s">
        <v>8364</v>
      </c>
      <c r="M2327">
        <f t="shared" ref="M2327:M2390" si="3176">K2328/K2332+K2329/K2333+K2330/K2334+K2331/K2335</f>
        <v>38.002149208031561</v>
      </c>
    </row>
    <row r="2328" spans="1:13">
      <c r="A2328" t="s">
        <v>2525</v>
      </c>
      <c r="B2328" t="s">
        <v>2523</v>
      </c>
      <c r="C2328" t="s">
        <v>15</v>
      </c>
      <c r="D2328" t="s">
        <v>21</v>
      </c>
      <c r="E2328" t="str">
        <f t="shared" si="3148"/>
        <v>power.opt</v>
      </c>
      <c r="F2328" t="s">
        <v>17</v>
      </c>
      <c r="G2328">
        <v>10</v>
      </c>
      <c r="H2328">
        <v>0.05</v>
      </c>
      <c r="I2328" s="1">
        <v>0.5</v>
      </c>
      <c r="J2328" t="s">
        <v>8335</v>
      </c>
      <c r="K2328">
        <f t="shared" ref="K2328:K2391" si="3177">SUMIF(E2326:E2339,"tso.full",I2326:I2339)</f>
        <v>0.05</v>
      </c>
      <c r="L2328" t="s">
        <v>8365</v>
      </c>
      <c r="M2328">
        <f t="shared" ref="M2328:M2391" si="3178">K2328/K2336+K2329/K2337+K2330/K2338+K2331/K2339</f>
        <v>37.536116700201205</v>
      </c>
    </row>
    <row r="2329" spans="1:13">
      <c r="A2329" t="s">
        <v>2526</v>
      </c>
      <c r="B2329" t="s">
        <v>2523</v>
      </c>
      <c r="C2329" t="s">
        <v>23</v>
      </c>
      <c r="D2329" t="s">
        <v>16</v>
      </c>
      <c r="E2329" t="str">
        <f t="shared" si="3148"/>
        <v>pso.full</v>
      </c>
      <c r="F2329" t="s">
        <v>17</v>
      </c>
      <c r="G2329">
        <v>13.8</v>
      </c>
      <c r="H2329">
        <v>0.05</v>
      </c>
      <c r="I2329" s="1">
        <v>0.69</v>
      </c>
      <c r="J2329" t="s">
        <v>8336</v>
      </c>
      <c r="K2329">
        <f t="shared" ref="K2329:K2392" si="3179">SUMIF(E2326:E2339,"pso.full",I2326:I2339)</f>
        <v>0.69</v>
      </c>
      <c r="L2329" t="s">
        <v>8369</v>
      </c>
      <c r="M2329">
        <f t="shared" ref="M2329:M2392" si="3180">K2332/K2336+K2333/K2337+K2334/K2338+K2335/K2339</f>
        <v>3.626539235412475</v>
      </c>
    </row>
    <row r="2330" spans="1:13">
      <c r="A2330" t="s">
        <v>2527</v>
      </c>
      <c r="B2330" t="s">
        <v>2523</v>
      </c>
      <c r="C2330" t="s">
        <v>23</v>
      </c>
      <c r="D2330" t="s">
        <v>19</v>
      </c>
      <c r="E2330" t="str">
        <f t="shared" si="3148"/>
        <v>pso.oepc</v>
      </c>
      <c r="F2330" t="s">
        <v>17</v>
      </c>
      <c r="G2330">
        <v>14.8</v>
      </c>
      <c r="H2330">
        <v>0.05</v>
      </c>
      <c r="I2330" s="1">
        <v>0.74</v>
      </c>
      <c r="J2330" t="s">
        <v>8353</v>
      </c>
      <c r="K2330">
        <f t="shared" ref="K2330:K2393" si="3181">SUMIF(E2326:E2339,"rmo.full",I2326:I2339)</f>
        <v>2.65</v>
      </c>
    </row>
    <row r="2331" spans="1:13">
      <c r="A2331" t="s">
        <v>2549</v>
      </c>
      <c r="B2331" t="s">
        <v>2523</v>
      </c>
      <c r="C2331" t="s">
        <v>23</v>
      </c>
      <c r="D2331" t="s">
        <v>21</v>
      </c>
      <c r="E2331" t="str">
        <f t="shared" si="3148"/>
        <v>pso.opt</v>
      </c>
      <c r="F2331" t="s">
        <v>17</v>
      </c>
      <c r="G2331">
        <v>14.2</v>
      </c>
      <c r="H2331">
        <v>0.05</v>
      </c>
      <c r="I2331" s="1">
        <v>0.71</v>
      </c>
      <c r="J2331" t="s">
        <v>8354</v>
      </c>
      <c r="K2331">
        <f t="shared" ref="K2331:K2394" si="3182">SUMIF(E2326:E2339,"power.full",I2326:I2339)</f>
        <v>13.05</v>
      </c>
      <c r="L2331" t="s">
        <v>26</v>
      </c>
      <c r="M2331">
        <f t="shared" ref="M2331:M2394" si="3183">K2328/K2332</f>
        <v>1.6666666666666667</v>
      </c>
    </row>
    <row r="2332" spans="1:13">
      <c r="A2332" t="s">
        <v>2550</v>
      </c>
      <c r="B2332" t="s">
        <v>2523</v>
      </c>
      <c r="C2332" t="s">
        <v>51</v>
      </c>
      <c r="D2332" t="s">
        <v>16</v>
      </c>
      <c r="E2332" t="str">
        <f t="shared" si="3148"/>
        <v>rmo.full</v>
      </c>
      <c r="F2332" t="s">
        <v>17</v>
      </c>
      <c r="G2332">
        <v>53</v>
      </c>
      <c r="H2332">
        <v>0.05</v>
      </c>
      <c r="I2332" s="1">
        <v>2.65</v>
      </c>
      <c r="J2332" t="s">
        <v>8355</v>
      </c>
      <c r="K2332">
        <f t="shared" ref="K2332:K2395" si="3184">SUMIF(E2326:E2339,"tso.oepc",I2326:I2339)</f>
        <v>0.03</v>
      </c>
      <c r="L2332" t="s">
        <v>27</v>
      </c>
      <c r="M2332">
        <f t="shared" si="3183"/>
        <v>0.93243243243243235</v>
      </c>
    </row>
    <row r="2333" spans="1:13">
      <c r="A2333" t="s">
        <v>2551</v>
      </c>
      <c r="B2333" t="s">
        <v>2523</v>
      </c>
      <c r="C2333" t="s">
        <v>51</v>
      </c>
      <c r="D2333" t="s">
        <v>19</v>
      </c>
      <c r="E2333" t="str">
        <f t="shared" si="3148"/>
        <v>rmo.oepc</v>
      </c>
      <c r="F2333" t="s">
        <v>17</v>
      </c>
      <c r="G2333">
        <v>5.4</v>
      </c>
      <c r="H2333">
        <v>0.05</v>
      </c>
      <c r="I2333" s="1">
        <v>0.27</v>
      </c>
      <c r="J2333" t="s">
        <v>8356</v>
      </c>
      <c r="K2333">
        <f t="shared" ref="K2333:K2396" si="3185">SUMIF(E2326:E2339,"pso.oepc",I2326:I2339)</f>
        <v>0.74</v>
      </c>
      <c r="L2333" t="s">
        <v>28</v>
      </c>
      <c r="M2333">
        <f t="shared" si="3183"/>
        <v>9.8148148148148131</v>
      </c>
    </row>
    <row r="2334" spans="1:13">
      <c r="A2334" t="s">
        <v>2552</v>
      </c>
      <c r="B2334" t="s">
        <v>2523</v>
      </c>
      <c r="C2334" t="s">
        <v>51</v>
      </c>
      <c r="D2334" t="s">
        <v>21</v>
      </c>
      <c r="E2334" t="str">
        <f t="shared" si="3148"/>
        <v>rmo.opt</v>
      </c>
      <c r="F2334" t="s">
        <v>17</v>
      </c>
      <c r="G2334">
        <v>5.6</v>
      </c>
      <c r="H2334">
        <v>0.05</v>
      </c>
      <c r="I2334" s="1">
        <v>0.28000000000000003</v>
      </c>
      <c r="J2334" t="s">
        <v>8357</v>
      </c>
      <c r="K2334">
        <f t="shared" ref="K2334:K2397" si="3186">SUMIF(E2326:E2339,"rmo.oepc",I2326:I2339)</f>
        <v>0.27</v>
      </c>
      <c r="L2334" t="s">
        <v>29</v>
      </c>
      <c r="M2334">
        <f t="shared" si="3183"/>
        <v>25.588235294117649</v>
      </c>
    </row>
    <row r="2335" spans="1:13">
      <c r="A2335" t="s">
        <v>2553</v>
      </c>
      <c r="B2335" t="s">
        <v>2523</v>
      </c>
      <c r="C2335" t="s">
        <v>55</v>
      </c>
      <c r="D2335" t="s">
        <v>56</v>
      </c>
      <c r="E2335" t="str">
        <f t="shared" si="3148"/>
        <v>sc.none</v>
      </c>
      <c r="F2335" t="s">
        <v>24</v>
      </c>
      <c r="I2335" s="1">
        <v>0.05</v>
      </c>
      <c r="J2335" t="s">
        <v>8358</v>
      </c>
      <c r="K2335">
        <f t="shared" ref="K2335:K2398" si="3187">SUMIF(E2326:E2339,"power.oepc",I2326:I2339)</f>
        <v>0.51</v>
      </c>
    </row>
    <row r="2336" spans="1:13">
      <c r="A2336" t="s">
        <v>2516</v>
      </c>
      <c r="B2336" t="s">
        <v>2523</v>
      </c>
      <c r="C2336" t="s">
        <v>58</v>
      </c>
      <c r="D2336" t="s">
        <v>59</v>
      </c>
      <c r="E2336" t="str">
        <f t="shared" si="3148"/>
        <v>tso.cav11</v>
      </c>
      <c r="F2336" t="s">
        <v>17</v>
      </c>
      <c r="G2336">
        <v>134.4</v>
      </c>
      <c r="H2336">
        <v>0.05</v>
      </c>
      <c r="I2336" s="1">
        <v>6.72</v>
      </c>
      <c r="J2336" t="s">
        <v>8359</v>
      </c>
      <c r="K2336">
        <f t="shared" ref="K2336:K2399" si="3188">SUMIF(E2326:E2339,"tso.opt",I2326:I2339)</f>
        <v>0.05</v>
      </c>
      <c r="L2336" t="s">
        <v>30</v>
      </c>
      <c r="M2336">
        <f t="shared" ref="M2336:M2399" si="3189">K2328/K2336</f>
        <v>1</v>
      </c>
    </row>
    <row r="2337" spans="1:13">
      <c r="A2337" t="s">
        <v>2517</v>
      </c>
      <c r="B2337" t="s">
        <v>2523</v>
      </c>
      <c r="C2337" t="s">
        <v>58</v>
      </c>
      <c r="D2337" t="s">
        <v>16</v>
      </c>
      <c r="E2337" t="str">
        <f t="shared" si="3148"/>
        <v>tso.full</v>
      </c>
      <c r="F2337" t="s">
        <v>24</v>
      </c>
      <c r="G2337">
        <v>1</v>
      </c>
      <c r="H2337">
        <v>0.05</v>
      </c>
      <c r="I2337" s="1">
        <v>0.05</v>
      </c>
      <c r="J2337" t="s">
        <v>8360</v>
      </c>
      <c r="K2337">
        <f t="shared" ref="K2337:K2400" si="3190">SUMIF(E2326:E2339,"pso.opt",I2326:I2339)</f>
        <v>0.71</v>
      </c>
      <c r="L2337" t="s">
        <v>33</v>
      </c>
      <c r="M2337">
        <f t="shared" si="3189"/>
        <v>0.97183098591549288</v>
      </c>
    </row>
    <row r="2338" spans="1:13">
      <c r="A2338" t="s">
        <v>2518</v>
      </c>
      <c r="B2338" t="s">
        <v>2523</v>
      </c>
      <c r="C2338" t="s">
        <v>58</v>
      </c>
      <c r="D2338" t="s">
        <v>19</v>
      </c>
      <c r="E2338" t="str">
        <f t="shared" si="3148"/>
        <v>tso.oepc</v>
      </c>
      <c r="F2338" t="s">
        <v>24</v>
      </c>
      <c r="G2338">
        <v>0.6</v>
      </c>
      <c r="H2338">
        <v>0.05</v>
      </c>
      <c r="I2338" s="1">
        <v>0.03</v>
      </c>
      <c r="J2338" t="s">
        <v>8361</v>
      </c>
      <c r="K2338">
        <f t="shared" ref="K2338:K2401" si="3191">SUMIF(E2326:E2339,"rmo.opt",I2326:I2339)</f>
        <v>0.28000000000000003</v>
      </c>
      <c r="L2338" t="s">
        <v>32</v>
      </c>
      <c r="M2338">
        <f t="shared" si="3189"/>
        <v>9.4642857142857135</v>
      </c>
    </row>
    <row r="2339" spans="1:13">
      <c r="A2339" t="s">
        <v>2540</v>
      </c>
      <c r="B2339" t="s">
        <v>2523</v>
      </c>
      <c r="C2339" t="s">
        <v>58</v>
      </c>
      <c r="D2339" t="s">
        <v>21</v>
      </c>
      <c r="E2339" t="str">
        <f t="shared" si="3148"/>
        <v>tso.opt</v>
      </c>
      <c r="F2339" t="s">
        <v>24</v>
      </c>
      <c r="G2339">
        <v>1</v>
      </c>
      <c r="H2339">
        <v>0.05</v>
      </c>
      <c r="I2339" s="1">
        <v>0.05</v>
      </c>
      <c r="J2339" t="s">
        <v>8362</v>
      </c>
      <c r="K2339">
        <f t="shared" ref="K2339:K2402" si="3192">SUMIF(E2326:E2339,"power.opt",I2326:I2339)</f>
        <v>0.5</v>
      </c>
      <c r="L2339" t="s">
        <v>31</v>
      </c>
      <c r="M2339">
        <f t="shared" si="3189"/>
        <v>26.1</v>
      </c>
    </row>
    <row r="2340" spans="1:13">
      <c r="A2340" t="s">
        <v>2541</v>
      </c>
      <c r="B2340" t="s">
        <v>2542</v>
      </c>
      <c r="C2340" t="s">
        <v>15</v>
      </c>
      <c r="D2340" t="s">
        <v>16</v>
      </c>
      <c r="E2340" t="str">
        <f t="shared" si="3148"/>
        <v>power.full</v>
      </c>
      <c r="F2340" t="s">
        <v>17</v>
      </c>
      <c r="G2340">
        <v>374.16666666666703</v>
      </c>
      <c r="H2340">
        <v>0.06</v>
      </c>
      <c r="I2340" s="1">
        <v>22.45</v>
      </c>
      <c r="L2340" t="s">
        <v>8363</v>
      </c>
      <c r="M2340">
        <f t="shared" ref="M2340:M2403" si="3193">K2341/K2350</f>
        <v>262.39999999999998</v>
      </c>
    </row>
    <row r="2341" spans="1:13">
      <c r="A2341" t="s">
        <v>2543</v>
      </c>
      <c r="B2341" t="s">
        <v>2542</v>
      </c>
      <c r="C2341" t="s">
        <v>15</v>
      </c>
      <c r="D2341" t="s">
        <v>19</v>
      </c>
      <c r="E2341" t="str">
        <f t="shared" si="3148"/>
        <v>power.oepc</v>
      </c>
      <c r="F2341" t="s">
        <v>17</v>
      </c>
      <c r="G2341">
        <v>11.5</v>
      </c>
      <c r="H2341">
        <v>0.06</v>
      </c>
      <c r="I2341" s="1">
        <v>0.69</v>
      </c>
      <c r="J2341" t="s">
        <v>8333</v>
      </c>
      <c r="K2341">
        <f t="shared" ref="K2341:K2404" si="3194">SUMIF(E2340:E2353,"tso.cav11",I2340:I2353)</f>
        <v>13.12</v>
      </c>
      <c r="L2341" t="s">
        <v>8364</v>
      </c>
      <c r="M2341">
        <f t="shared" ref="M2341:M2404" si="3195">K2342/K2346+K2343/K2347+K2344/K2348+K2345/K2349</f>
        <v>44.993151441816266</v>
      </c>
    </row>
    <row r="2342" spans="1:13">
      <c r="A2342" t="s">
        <v>2544</v>
      </c>
      <c r="B2342" t="s">
        <v>2542</v>
      </c>
      <c r="C2342" t="s">
        <v>15</v>
      </c>
      <c r="D2342" t="s">
        <v>21</v>
      </c>
      <c r="E2342" t="str">
        <f t="shared" si="3148"/>
        <v>power.opt</v>
      </c>
      <c r="F2342" t="s">
        <v>17</v>
      </c>
      <c r="G2342">
        <v>13.3333333333333</v>
      </c>
      <c r="H2342">
        <v>0.06</v>
      </c>
      <c r="I2342" s="1">
        <v>0.8</v>
      </c>
      <c r="J2342" t="s">
        <v>8335</v>
      </c>
      <c r="K2342">
        <f t="shared" ref="K2342:K2405" si="3196">SUMIF(E2340:E2353,"tso.full",I2340:I2353)</f>
        <v>0.06</v>
      </c>
      <c r="L2342" t="s">
        <v>8365</v>
      </c>
      <c r="M2342">
        <f t="shared" ref="M2342:M2405" si="3197">K2342/K2350+K2343/K2351+K2344/K2352+K2345/K2353</f>
        <v>37.754303278688525</v>
      </c>
    </row>
    <row r="2343" spans="1:13">
      <c r="A2343" t="s">
        <v>2545</v>
      </c>
      <c r="B2343" t="s">
        <v>2542</v>
      </c>
      <c r="C2343" t="s">
        <v>23</v>
      </c>
      <c r="D2343" t="s">
        <v>16</v>
      </c>
      <c r="E2343" t="str">
        <f t="shared" si="3148"/>
        <v>pso.full</v>
      </c>
      <c r="F2343" t="s">
        <v>17</v>
      </c>
      <c r="G2343">
        <v>20.1666666666667</v>
      </c>
      <c r="H2343">
        <v>0.06</v>
      </c>
      <c r="I2343" s="1">
        <v>1.21</v>
      </c>
      <c r="J2343" t="s">
        <v>8336</v>
      </c>
      <c r="K2343">
        <f t="shared" ref="K2343:K2406" si="3198">SUMIF(E2340:E2353,"pso.full",I2340:I2353)</f>
        <v>1.21</v>
      </c>
      <c r="L2343" t="s">
        <v>8369</v>
      </c>
      <c r="M2343">
        <f t="shared" ref="M2343:M2406" si="3199">K2346/K2350+K2347/K2351+K2348/K2352+K2349/K2353</f>
        <v>3.7791666666666668</v>
      </c>
    </row>
    <row r="2344" spans="1:13">
      <c r="A2344" t="s">
        <v>2546</v>
      </c>
      <c r="B2344" t="s">
        <v>2542</v>
      </c>
      <c r="C2344" t="s">
        <v>23</v>
      </c>
      <c r="D2344" t="s">
        <v>19</v>
      </c>
      <c r="E2344" t="str">
        <f t="shared" si="3148"/>
        <v>pso.oepc</v>
      </c>
      <c r="F2344" t="s">
        <v>17</v>
      </c>
      <c r="G2344">
        <v>20.3333333333333</v>
      </c>
      <c r="H2344">
        <v>0.06</v>
      </c>
      <c r="I2344" s="1">
        <v>1.22</v>
      </c>
      <c r="J2344" t="s">
        <v>8353</v>
      </c>
      <c r="K2344">
        <f t="shared" ref="K2344:K2407" si="3200">SUMIF(E2340:E2353,"rmo.full",I2340:I2353)</f>
        <v>4.5</v>
      </c>
    </row>
    <row r="2345" spans="1:13">
      <c r="A2345" t="s">
        <v>2547</v>
      </c>
      <c r="B2345" t="s">
        <v>2542</v>
      </c>
      <c r="C2345" t="s">
        <v>23</v>
      </c>
      <c r="D2345" t="s">
        <v>21</v>
      </c>
      <c r="E2345" t="str">
        <f t="shared" si="3148"/>
        <v>pso.opt</v>
      </c>
      <c r="F2345" t="s">
        <v>17</v>
      </c>
      <c r="G2345">
        <v>20.3333333333333</v>
      </c>
      <c r="H2345">
        <v>0.06</v>
      </c>
      <c r="I2345" s="1">
        <v>1.22</v>
      </c>
      <c r="J2345" t="s">
        <v>8354</v>
      </c>
      <c r="K2345">
        <f t="shared" ref="K2345:K2408" si="3201">SUMIF(E2340:E2353,"power.full",I2340:I2353)</f>
        <v>22.45</v>
      </c>
      <c r="L2345" t="s">
        <v>26</v>
      </c>
      <c r="M2345">
        <f t="shared" ref="M2345:M2408" si="3202">K2342/K2346</f>
        <v>1</v>
      </c>
    </row>
    <row r="2346" spans="1:13">
      <c r="A2346" t="s">
        <v>2548</v>
      </c>
      <c r="B2346" t="s">
        <v>2542</v>
      </c>
      <c r="C2346" t="s">
        <v>51</v>
      </c>
      <c r="D2346" t="s">
        <v>16</v>
      </c>
      <c r="E2346" t="str">
        <f t="shared" si="3148"/>
        <v>rmo.full</v>
      </c>
      <c r="F2346" t="s">
        <v>17</v>
      </c>
      <c r="G2346">
        <v>75</v>
      </c>
      <c r="H2346">
        <v>0.06</v>
      </c>
      <c r="I2346" s="1">
        <v>4.5</v>
      </c>
      <c r="J2346" t="s">
        <v>8355</v>
      </c>
      <c r="K2346">
        <f t="shared" ref="K2346:K2409" si="3203">SUMIF(E2340:E2353,"tso.oepc",I2340:I2353)</f>
        <v>0.06</v>
      </c>
      <c r="L2346" t="s">
        <v>27</v>
      </c>
      <c r="M2346">
        <f t="shared" si="3202"/>
        <v>0.99180327868852458</v>
      </c>
    </row>
    <row r="2347" spans="1:13">
      <c r="A2347" t="s">
        <v>2569</v>
      </c>
      <c r="B2347" t="s">
        <v>2542</v>
      </c>
      <c r="C2347" t="s">
        <v>51</v>
      </c>
      <c r="D2347" t="s">
        <v>19</v>
      </c>
      <c r="E2347" t="str">
        <f t="shared" si="3148"/>
        <v>rmo.oepc</v>
      </c>
      <c r="F2347" t="s">
        <v>17</v>
      </c>
      <c r="G2347">
        <v>7.1666666666666696</v>
      </c>
      <c r="H2347">
        <v>0.06</v>
      </c>
      <c r="I2347" s="1">
        <v>0.43</v>
      </c>
      <c r="J2347" t="s">
        <v>8356</v>
      </c>
      <c r="K2347">
        <f t="shared" ref="K2347:K2410" si="3204">SUMIF(E2340:E2353,"pso.oepc",I2340:I2353)</f>
        <v>1.22</v>
      </c>
      <c r="L2347" t="s">
        <v>28</v>
      </c>
      <c r="M2347">
        <f t="shared" si="3202"/>
        <v>10.465116279069768</v>
      </c>
    </row>
    <row r="2348" spans="1:13">
      <c r="A2348" t="s">
        <v>2570</v>
      </c>
      <c r="B2348" t="s">
        <v>2542</v>
      </c>
      <c r="C2348" t="s">
        <v>51</v>
      </c>
      <c r="D2348" t="s">
        <v>21</v>
      </c>
      <c r="E2348" t="str">
        <f t="shared" si="3148"/>
        <v>rmo.opt</v>
      </c>
      <c r="F2348" t="s">
        <v>17</v>
      </c>
      <c r="G2348">
        <v>10</v>
      </c>
      <c r="H2348">
        <v>0.06</v>
      </c>
      <c r="I2348" s="1">
        <v>0.6</v>
      </c>
      <c r="J2348" t="s">
        <v>8357</v>
      </c>
      <c r="K2348">
        <f t="shared" ref="K2348:K2411" si="3205">SUMIF(E2340:E2353,"rmo.oepc",I2340:I2353)</f>
        <v>0.43</v>
      </c>
      <c r="L2348" t="s">
        <v>29</v>
      </c>
      <c r="M2348">
        <f t="shared" si="3202"/>
        <v>32.536231884057969</v>
      </c>
    </row>
    <row r="2349" spans="1:13">
      <c r="A2349" t="s">
        <v>2571</v>
      </c>
      <c r="B2349" t="s">
        <v>2542</v>
      </c>
      <c r="C2349" t="s">
        <v>55</v>
      </c>
      <c r="D2349" t="s">
        <v>56</v>
      </c>
      <c r="E2349" t="str">
        <f t="shared" si="3148"/>
        <v>sc.none</v>
      </c>
      <c r="F2349" t="s">
        <v>24</v>
      </c>
      <c r="I2349" s="1">
        <v>0.06</v>
      </c>
      <c r="J2349" t="s">
        <v>8358</v>
      </c>
      <c r="K2349">
        <f t="shared" ref="K2349:K2412" si="3206">SUMIF(E2340:E2353,"power.oepc",I2340:I2353)</f>
        <v>0.69</v>
      </c>
    </row>
    <row r="2350" spans="1:13">
      <c r="A2350" t="s">
        <v>2572</v>
      </c>
      <c r="B2350" t="s">
        <v>2542</v>
      </c>
      <c r="C2350" t="s">
        <v>58</v>
      </c>
      <c r="D2350" t="s">
        <v>59</v>
      </c>
      <c r="E2350" t="str">
        <f t="shared" si="3148"/>
        <v>tso.cav11</v>
      </c>
      <c r="F2350" t="s">
        <v>17</v>
      </c>
      <c r="G2350">
        <v>218.666666666667</v>
      </c>
      <c r="H2350">
        <v>0.06</v>
      </c>
      <c r="I2350" s="1">
        <v>13.12</v>
      </c>
      <c r="J2350" t="s">
        <v>8359</v>
      </c>
      <c r="K2350">
        <f t="shared" ref="K2350:K2413" si="3207">SUMIF(E2340:E2353,"tso.opt",I2340:I2353)</f>
        <v>0.05</v>
      </c>
      <c r="L2350" t="s">
        <v>30</v>
      </c>
      <c r="M2350">
        <f t="shared" ref="M2350:M2413" si="3208">K2342/K2350</f>
        <v>1.2</v>
      </c>
    </row>
    <row r="2351" spans="1:13">
      <c r="A2351" t="s">
        <v>2535</v>
      </c>
      <c r="B2351" t="s">
        <v>2542</v>
      </c>
      <c r="C2351" t="s">
        <v>58</v>
      </c>
      <c r="D2351" t="s">
        <v>16</v>
      </c>
      <c r="E2351" t="str">
        <f t="shared" si="3148"/>
        <v>tso.full</v>
      </c>
      <c r="F2351" t="s">
        <v>24</v>
      </c>
      <c r="G2351">
        <v>1</v>
      </c>
      <c r="H2351">
        <v>0.06</v>
      </c>
      <c r="I2351" s="1">
        <v>0.06</v>
      </c>
      <c r="J2351" t="s">
        <v>8360</v>
      </c>
      <c r="K2351">
        <f t="shared" ref="K2351:K2414" si="3209">SUMIF(E2340:E2353,"pso.opt",I2340:I2353)</f>
        <v>1.22</v>
      </c>
      <c r="L2351" t="s">
        <v>33</v>
      </c>
      <c r="M2351">
        <f t="shared" si="3208"/>
        <v>0.99180327868852458</v>
      </c>
    </row>
    <row r="2352" spans="1:13">
      <c r="A2352" t="s">
        <v>2536</v>
      </c>
      <c r="B2352" t="s">
        <v>2542</v>
      </c>
      <c r="C2352" t="s">
        <v>58</v>
      </c>
      <c r="D2352" t="s">
        <v>19</v>
      </c>
      <c r="E2352" t="str">
        <f t="shared" si="3148"/>
        <v>tso.oepc</v>
      </c>
      <c r="F2352" t="s">
        <v>24</v>
      </c>
      <c r="G2352">
        <v>1</v>
      </c>
      <c r="H2352">
        <v>0.06</v>
      </c>
      <c r="I2352" s="1">
        <v>0.06</v>
      </c>
      <c r="J2352" t="s">
        <v>8361</v>
      </c>
      <c r="K2352">
        <f t="shared" ref="K2352:K2415" si="3210">SUMIF(E2340:E2353,"rmo.opt",I2340:I2353)</f>
        <v>0.6</v>
      </c>
      <c r="L2352" t="s">
        <v>32</v>
      </c>
      <c r="M2352">
        <f t="shared" si="3208"/>
        <v>7.5</v>
      </c>
    </row>
    <row r="2353" spans="1:13">
      <c r="A2353" t="s">
        <v>2537</v>
      </c>
      <c r="B2353" t="s">
        <v>2542</v>
      </c>
      <c r="C2353" t="s">
        <v>58</v>
      </c>
      <c r="D2353" t="s">
        <v>21</v>
      </c>
      <c r="E2353" t="str">
        <f t="shared" si="3148"/>
        <v>tso.opt</v>
      </c>
      <c r="F2353" t="s">
        <v>24</v>
      </c>
      <c r="G2353">
        <v>0.83333333333333304</v>
      </c>
      <c r="H2353">
        <v>0.06</v>
      </c>
      <c r="I2353" s="1">
        <v>0.05</v>
      </c>
      <c r="J2353" t="s">
        <v>8362</v>
      </c>
      <c r="K2353">
        <f t="shared" ref="K2353:K2416" si="3211">SUMIF(E2340:E2353,"power.opt",I2340:I2353)</f>
        <v>0.8</v>
      </c>
      <c r="L2353" t="s">
        <v>31</v>
      </c>
      <c r="M2353">
        <f t="shared" si="3208"/>
        <v>28.062499999999996</v>
      </c>
    </row>
    <row r="2354" spans="1:13">
      <c r="A2354" t="s">
        <v>2538</v>
      </c>
      <c r="B2354" t="s">
        <v>2539</v>
      </c>
      <c r="C2354" t="s">
        <v>15</v>
      </c>
      <c r="D2354" t="s">
        <v>16</v>
      </c>
      <c r="E2354" t="str">
        <f t="shared" si="3148"/>
        <v>power.full</v>
      </c>
      <c r="F2354" t="s">
        <v>17</v>
      </c>
      <c r="G2354">
        <v>396.3</v>
      </c>
      <c r="H2354">
        <v>0.1</v>
      </c>
      <c r="I2354" s="1">
        <v>39.630000000000003</v>
      </c>
      <c r="L2354" t="s">
        <v>8363</v>
      </c>
      <c r="M2354">
        <f t="shared" ref="M2354:M2417" si="3212">K2355/K2364</f>
        <v>11.929906542056075</v>
      </c>
    </row>
    <row r="2355" spans="1:13">
      <c r="A2355" t="s">
        <v>2561</v>
      </c>
      <c r="B2355" t="s">
        <v>2539</v>
      </c>
      <c r="C2355" t="s">
        <v>15</v>
      </c>
      <c r="D2355" t="s">
        <v>19</v>
      </c>
      <c r="E2355" t="str">
        <f t="shared" si="3148"/>
        <v>power.oepc</v>
      </c>
      <c r="F2355" t="s">
        <v>17</v>
      </c>
      <c r="G2355">
        <v>9.1</v>
      </c>
      <c r="H2355">
        <v>0.1</v>
      </c>
      <c r="I2355" s="1">
        <v>0.91</v>
      </c>
      <c r="J2355" t="s">
        <v>8333</v>
      </c>
      <c r="K2355">
        <f t="shared" ref="K2355:K2418" si="3213">SUMIF(E2354:E2367,"tso.cav11",I2354:I2367)</f>
        <v>25.53</v>
      </c>
      <c r="L2355" t="s">
        <v>8364</v>
      </c>
      <c r="M2355">
        <f t="shared" ref="M2355:M2418" si="3214">K2356/K2360+K2357/K2361+K2358/K2362+K2359/K2363</f>
        <v>49.221450549450545</v>
      </c>
    </row>
    <row r="2356" spans="1:13">
      <c r="A2356" t="s">
        <v>2562</v>
      </c>
      <c r="B2356" t="s">
        <v>2539</v>
      </c>
      <c r="C2356" t="s">
        <v>15</v>
      </c>
      <c r="D2356" t="s">
        <v>21</v>
      </c>
      <c r="E2356" t="str">
        <f t="shared" si="3148"/>
        <v>power.opt</v>
      </c>
      <c r="F2356" t="s">
        <v>17</v>
      </c>
      <c r="G2356">
        <v>15.1</v>
      </c>
      <c r="H2356">
        <v>0.1</v>
      </c>
      <c r="I2356" s="1">
        <v>1.51</v>
      </c>
      <c r="J2356" t="s">
        <v>8335</v>
      </c>
      <c r="K2356">
        <f t="shared" ref="K2356:K2419" si="3215">SUMIF(E2354:E2367,"tso.full",I2354:I2367)</f>
        <v>2.13</v>
      </c>
      <c r="L2356" t="s">
        <v>8365</v>
      </c>
      <c r="M2356">
        <f t="shared" ref="M2356:M2419" si="3216">K2356/K2364+K2357/K2365+K2358/K2366+K2359/K2367</f>
        <v>34.709865928912961</v>
      </c>
    </row>
    <row r="2357" spans="1:13">
      <c r="A2357" t="s">
        <v>2563</v>
      </c>
      <c r="B2357" t="s">
        <v>2539</v>
      </c>
      <c r="C2357" t="s">
        <v>23</v>
      </c>
      <c r="D2357" t="s">
        <v>16</v>
      </c>
      <c r="E2357" t="str">
        <f t="shared" si="3148"/>
        <v>pso.full</v>
      </c>
      <c r="F2357" t="s">
        <v>17</v>
      </c>
      <c r="G2357">
        <v>21.3</v>
      </c>
      <c r="H2357">
        <v>0.1</v>
      </c>
      <c r="I2357" s="1">
        <v>2.13</v>
      </c>
      <c r="J2357" t="s">
        <v>8336</v>
      </c>
      <c r="K2357">
        <f t="shared" ref="K2357:K2420" si="3217">SUMIF(E2354:E2367,"pso.full",I2354:I2367)</f>
        <v>2.13</v>
      </c>
      <c r="L2357" t="s">
        <v>8369</v>
      </c>
      <c r="M2357">
        <f t="shared" ref="M2357:M2420" si="3218">K2360/K2364+K2361/K2365+K2362/K2366+K2363/K2367</f>
        <v>4.3632564708400201</v>
      </c>
    </row>
    <row r="2358" spans="1:13">
      <c r="A2358" t="s">
        <v>2564</v>
      </c>
      <c r="B2358" t="s">
        <v>2539</v>
      </c>
      <c r="C2358" t="s">
        <v>23</v>
      </c>
      <c r="D2358" t="s">
        <v>19</v>
      </c>
      <c r="E2358" t="str">
        <f t="shared" si="3148"/>
        <v>pso.oepc</v>
      </c>
      <c r="F2358" t="s">
        <v>17</v>
      </c>
      <c r="G2358">
        <v>21.3</v>
      </c>
      <c r="H2358">
        <v>0.1</v>
      </c>
      <c r="I2358" s="1">
        <v>2.13</v>
      </c>
      <c r="J2358" t="s">
        <v>8353</v>
      </c>
      <c r="K2358">
        <f t="shared" ref="K2358:K2421" si="3219">SUMIF(E2354:E2367,"rmo.full",I2354:I2367)</f>
        <v>4.59</v>
      </c>
    </row>
    <row r="2359" spans="1:13">
      <c r="A2359" t="s">
        <v>2565</v>
      </c>
      <c r="B2359" t="s">
        <v>2539</v>
      </c>
      <c r="C2359" t="s">
        <v>23</v>
      </c>
      <c r="D2359" t="s">
        <v>21</v>
      </c>
      <c r="E2359" t="str">
        <f t="shared" si="3148"/>
        <v>pso.opt</v>
      </c>
      <c r="F2359" t="s">
        <v>17</v>
      </c>
      <c r="G2359">
        <v>21.2</v>
      </c>
      <c r="H2359">
        <v>0.1</v>
      </c>
      <c r="I2359" s="1">
        <v>2.12</v>
      </c>
      <c r="J2359" t="s">
        <v>8354</v>
      </c>
      <c r="K2359">
        <f t="shared" ref="K2359:K2422" si="3220">SUMIF(E2354:E2367,"power.full",I2354:I2367)</f>
        <v>39.630000000000003</v>
      </c>
      <c r="L2359" t="s">
        <v>26</v>
      </c>
      <c r="M2359">
        <f t="shared" ref="M2359:M2422" si="3221">K2356/K2360</f>
        <v>1</v>
      </c>
    </row>
    <row r="2360" spans="1:13">
      <c r="A2360" t="s">
        <v>2566</v>
      </c>
      <c r="B2360" t="s">
        <v>2539</v>
      </c>
      <c r="C2360" t="s">
        <v>51</v>
      </c>
      <c r="D2360" t="s">
        <v>16</v>
      </c>
      <c r="E2360" t="str">
        <f t="shared" si="3148"/>
        <v>rmo.full</v>
      </c>
      <c r="F2360" t="s">
        <v>17</v>
      </c>
      <c r="G2360">
        <v>45.9</v>
      </c>
      <c r="H2360">
        <v>0.1</v>
      </c>
      <c r="I2360" s="1">
        <v>4.59</v>
      </c>
      <c r="J2360" t="s">
        <v>8355</v>
      </c>
      <c r="K2360">
        <f t="shared" ref="K2360:K2423" si="3222">SUMIF(E2354:E2367,"tso.oepc",I2354:I2367)</f>
        <v>2.13</v>
      </c>
      <c r="L2360" t="s">
        <v>27</v>
      </c>
      <c r="M2360">
        <f t="shared" si="3221"/>
        <v>1</v>
      </c>
    </row>
    <row r="2361" spans="1:13">
      <c r="A2361" t="s">
        <v>2567</v>
      </c>
      <c r="B2361" t="s">
        <v>2539</v>
      </c>
      <c r="C2361" t="s">
        <v>51</v>
      </c>
      <c r="D2361" t="s">
        <v>19</v>
      </c>
      <c r="E2361" t="str">
        <f t="shared" si="3148"/>
        <v>rmo.oepc</v>
      </c>
      <c r="F2361" t="s">
        <v>17</v>
      </c>
      <c r="G2361">
        <v>12.5</v>
      </c>
      <c r="H2361">
        <v>0.1</v>
      </c>
      <c r="I2361" s="1">
        <v>1.25</v>
      </c>
      <c r="J2361" t="s">
        <v>8356</v>
      </c>
      <c r="K2361">
        <f t="shared" ref="K2361:K2424" si="3223">SUMIF(E2354:E2367,"pso.oepc",I2354:I2367)</f>
        <v>2.13</v>
      </c>
      <c r="L2361" t="s">
        <v>28</v>
      </c>
      <c r="M2361">
        <f t="shared" si="3221"/>
        <v>3.6719999999999997</v>
      </c>
    </row>
    <row r="2362" spans="1:13">
      <c r="A2362" t="s">
        <v>2568</v>
      </c>
      <c r="B2362" t="s">
        <v>2539</v>
      </c>
      <c r="C2362" t="s">
        <v>51</v>
      </c>
      <c r="D2362" t="s">
        <v>21</v>
      </c>
      <c r="E2362" t="str">
        <f t="shared" si="3148"/>
        <v>rmo.opt</v>
      </c>
      <c r="F2362" t="s">
        <v>17</v>
      </c>
      <c r="G2362">
        <v>7.1</v>
      </c>
      <c r="H2362">
        <v>0.1</v>
      </c>
      <c r="I2362" s="1">
        <v>0.71</v>
      </c>
      <c r="J2362" t="s">
        <v>8357</v>
      </c>
      <c r="K2362">
        <f t="shared" ref="K2362:K2425" si="3224">SUMIF(E2354:E2367,"rmo.oepc",I2354:I2367)</f>
        <v>1.25</v>
      </c>
      <c r="L2362" t="s">
        <v>29</v>
      </c>
      <c r="M2362">
        <f t="shared" si="3221"/>
        <v>43.549450549450547</v>
      </c>
    </row>
    <row r="2363" spans="1:13">
      <c r="A2363" t="s">
        <v>2590</v>
      </c>
      <c r="B2363" t="s">
        <v>2539</v>
      </c>
      <c r="C2363" t="s">
        <v>55</v>
      </c>
      <c r="D2363" t="s">
        <v>56</v>
      </c>
      <c r="E2363" t="str">
        <f t="shared" si="3148"/>
        <v>sc.none</v>
      </c>
      <c r="F2363" t="s">
        <v>24</v>
      </c>
      <c r="I2363" s="1">
        <v>0.1</v>
      </c>
      <c r="J2363" t="s">
        <v>8358</v>
      </c>
      <c r="K2363">
        <f t="shared" ref="K2363:K2426" si="3225">SUMIF(E2354:E2367,"power.oepc",I2354:I2367)</f>
        <v>0.91</v>
      </c>
    </row>
    <row r="2364" spans="1:13">
      <c r="A2364" t="s">
        <v>2591</v>
      </c>
      <c r="B2364" t="s">
        <v>2539</v>
      </c>
      <c r="C2364" t="s">
        <v>58</v>
      </c>
      <c r="D2364" t="s">
        <v>59</v>
      </c>
      <c r="E2364" t="str">
        <f t="shared" si="3148"/>
        <v>tso.cav11</v>
      </c>
      <c r="F2364" t="s">
        <v>17</v>
      </c>
      <c r="G2364">
        <v>255.3</v>
      </c>
      <c r="H2364">
        <v>0.1</v>
      </c>
      <c r="I2364" s="1">
        <v>25.53</v>
      </c>
      <c r="J2364" t="s">
        <v>8359</v>
      </c>
      <c r="K2364">
        <f t="shared" ref="K2364:K2427" si="3226">SUMIF(E2354:E2367,"tso.opt",I2354:I2367)</f>
        <v>2.14</v>
      </c>
      <c r="L2364" t="s">
        <v>30</v>
      </c>
      <c r="M2364">
        <f t="shared" ref="M2364:M2427" si="3227">K2356/K2364</f>
        <v>0.99532710280373826</v>
      </c>
    </row>
    <row r="2365" spans="1:13">
      <c r="A2365" t="s">
        <v>2554</v>
      </c>
      <c r="B2365" t="s">
        <v>2539</v>
      </c>
      <c r="C2365" t="s">
        <v>58</v>
      </c>
      <c r="D2365" t="s">
        <v>16</v>
      </c>
      <c r="E2365" t="str">
        <f t="shared" si="3148"/>
        <v>tso.full</v>
      </c>
      <c r="F2365" t="s">
        <v>17</v>
      </c>
      <c r="G2365">
        <v>21.3</v>
      </c>
      <c r="H2365">
        <v>0.1</v>
      </c>
      <c r="I2365" s="1">
        <v>2.13</v>
      </c>
      <c r="J2365" t="s">
        <v>8360</v>
      </c>
      <c r="K2365">
        <f t="shared" ref="K2365:K2428" si="3228">SUMIF(E2354:E2367,"pso.opt",I2354:I2367)</f>
        <v>2.12</v>
      </c>
      <c r="L2365" t="s">
        <v>33</v>
      </c>
      <c r="M2365">
        <f t="shared" si="3227"/>
        <v>1.0047169811320753</v>
      </c>
    </row>
    <row r="2366" spans="1:13">
      <c r="A2366" t="s">
        <v>2555</v>
      </c>
      <c r="B2366" t="s">
        <v>2539</v>
      </c>
      <c r="C2366" t="s">
        <v>58</v>
      </c>
      <c r="D2366" t="s">
        <v>19</v>
      </c>
      <c r="E2366" t="str">
        <f t="shared" si="3148"/>
        <v>tso.oepc</v>
      </c>
      <c r="F2366" t="s">
        <v>17</v>
      </c>
      <c r="G2366">
        <v>21.3</v>
      </c>
      <c r="H2366">
        <v>0.1</v>
      </c>
      <c r="I2366" s="1">
        <v>2.13</v>
      </c>
      <c r="J2366" t="s">
        <v>8361</v>
      </c>
      <c r="K2366">
        <f t="shared" ref="K2366:K2429" si="3229">SUMIF(E2354:E2367,"rmo.opt",I2354:I2367)</f>
        <v>0.71</v>
      </c>
      <c r="L2366" t="s">
        <v>32</v>
      </c>
      <c r="M2366">
        <f t="shared" si="3227"/>
        <v>6.464788732394366</v>
      </c>
    </row>
    <row r="2367" spans="1:13">
      <c r="A2367" t="s">
        <v>2556</v>
      </c>
      <c r="B2367" t="s">
        <v>2539</v>
      </c>
      <c r="C2367" t="s">
        <v>58</v>
      </c>
      <c r="D2367" t="s">
        <v>21</v>
      </c>
      <c r="E2367" t="str">
        <f t="shared" si="3148"/>
        <v>tso.opt</v>
      </c>
      <c r="F2367" t="s">
        <v>17</v>
      </c>
      <c r="G2367">
        <v>21.4</v>
      </c>
      <c r="H2367">
        <v>0.1</v>
      </c>
      <c r="I2367" s="1">
        <v>2.14</v>
      </c>
      <c r="J2367" t="s">
        <v>8362</v>
      </c>
      <c r="K2367">
        <f t="shared" ref="K2367:K2430" si="3230">SUMIF(E2354:E2367,"power.opt",I2354:I2367)</f>
        <v>1.51</v>
      </c>
      <c r="L2367" t="s">
        <v>31</v>
      </c>
      <c r="M2367">
        <f t="shared" si="3227"/>
        <v>26.245033112582782</v>
      </c>
    </row>
    <row r="2368" spans="1:13">
      <c r="A2368" t="s">
        <v>2557</v>
      </c>
      <c r="B2368" t="s">
        <v>2558</v>
      </c>
      <c r="C2368" t="s">
        <v>15</v>
      </c>
      <c r="D2368" t="s">
        <v>16</v>
      </c>
      <c r="E2368" t="str">
        <f t="shared" si="3148"/>
        <v>power.full</v>
      </c>
      <c r="F2368" t="s">
        <v>17</v>
      </c>
      <c r="G2368">
        <v>551.42857142857099</v>
      </c>
      <c r="H2368">
        <v>7.0000000000000007E-2</v>
      </c>
      <c r="I2368" s="1">
        <v>38.6</v>
      </c>
      <c r="L2368" t="s">
        <v>8363</v>
      </c>
      <c r="M2368">
        <f t="shared" ref="M2368:M2431" si="3231">K2369/K2378</f>
        <v>8.5040650406504081</v>
      </c>
    </row>
    <row r="2369" spans="1:13">
      <c r="A2369" t="s">
        <v>2559</v>
      </c>
      <c r="B2369" t="s">
        <v>2558</v>
      </c>
      <c r="C2369" t="s">
        <v>15</v>
      </c>
      <c r="D2369" t="s">
        <v>19</v>
      </c>
      <c r="E2369" t="str">
        <f t="shared" si="3148"/>
        <v>power.oepc</v>
      </c>
      <c r="F2369" t="s">
        <v>17</v>
      </c>
      <c r="G2369">
        <v>14.285714285714301</v>
      </c>
      <c r="H2369">
        <v>7.0000000000000007E-2</v>
      </c>
      <c r="I2369" s="1">
        <v>1</v>
      </c>
      <c r="J2369" t="s">
        <v>8333</v>
      </c>
      <c r="K2369">
        <f t="shared" ref="K2369:K2432" si="3232">SUMIF(E2368:E2381,"tso.cav11",I2368:I2381)</f>
        <v>10.46</v>
      </c>
      <c r="L2369" t="s">
        <v>8364</v>
      </c>
      <c r="M2369">
        <f t="shared" ref="M2369:M2432" si="3233">K2370/K2374+K2371/K2375+K2372/K2376+K2373/K2377</f>
        <v>43.498814229249014</v>
      </c>
    </row>
    <row r="2370" spans="1:13">
      <c r="A2370" t="s">
        <v>2560</v>
      </c>
      <c r="B2370" t="s">
        <v>2558</v>
      </c>
      <c r="C2370" t="s">
        <v>15</v>
      </c>
      <c r="D2370" t="s">
        <v>21</v>
      </c>
      <c r="E2370" t="str">
        <f t="shared" si="3148"/>
        <v>power.opt</v>
      </c>
      <c r="F2370" t="s">
        <v>17</v>
      </c>
      <c r="G2370">
        <v>20.285714285714299</v>
      </c>
      <c r="H2370">
        <v>7.0000000000000007E-2</v>
      </c>
      <c r="I2370" s="1">
        <v>1.42</v>
      </c>
      <c r="J2370" t="s">
        <v>8335</v>
      </c>
      <c r="K2370">
        <f t="shared" ref="K2370:K2433" si="3234">SUMIF(E2368:E2381,"tso.full",I2368:I2381)</f>
        <v>1.18</v>
      </c>
      <c r="L2370" t="s">
        <v>8365</v>
      </c>
      <c r="M2370">
        <f t="shared" ref="M2370:M2433" si="3235">K2370/K2378+K2371/K2379+K2372/K2380+K2373/K2381</f>
        <v>32.027390504413781</v>
      </c>
    </row>
    <row r="2371" spans="1:13">
      <c r="A2371" t="s">
        <v>2582</v>
      </c>
      <c r="B2371" t="s">
        <v>2558</v>
      </c>
      <c r="C2371" t="s">
        <v>23</v>
      </c>
      <c r="D2371" t="s">
        <v>16</v>
      </c>
      <c r="E2371" t="str">
        <f t="shared" ref="E2371:E2434" si="3236">CONCATENATE(C2371,".",D2371)</f>
        <v>pso.full</v>
      </c>
      <c r="F2371" t="s">
        <v>17</v>
      </c>
      <c r="G2371">
        <v>16.714285714285701</v>
      </c>
      <c r="H2371">
        <v>7.0000000000000007E-2</v>
      </c>
      <c r="I2371" s="1">
        <v>1.17</v>
      </c>
      <c r="J2371" t="s">
        <v>8336</v>
      </c>
      <c r="K2371">
        <f t="shared" ref="K2371:K2434" si="3237">SUMIF(E2368:E2381,"pso.full",I2368:I2381)</f>
        <v>1.17</v>
      </c>
      <c r="L2371" t="s">
        <v>8369</v>
      </c>
      <c r="M2371">
        <f t="shared" ref="M2371:M2434" si="3238">K2374/K2378+K2375/K2379+K2376/K2380+K2377/K2381</f>
        <v>3.6167196136673132</v>
      </c>
    </row>
    <row r="2372" spans="1:13">
      <c r="A2372" t="s">
        <v>2583</v>
      </c>
      <c r="B2372" t="s">
        <v>2558</v>
      </c>
      <c r="C2372" t="s">
        <v>23</v>
      </c>
      <c r="D2372" t="s">
        <v>19</v>
      </c>
      <c r="E2372" t="str">
        <f t="shared" si="3236"/>
        <v>pso.oepc</v>
      </c>
      <c r="F2372" t="s">
        <v>17</v>
      </c>
      <c r="G2372">
        <v>16.714285714285701</v>
      </c>
      <c r="H2372">
        <v>7.0000000000000007E-2</v>
      </c>
      <c r="I2372" s="1">
        <v>1.17</v>
      </c>
      <c r="J2372" t="s">
        <v>8353</v>
      </c>
      <c r="K2372">
        <f t="shared" ref="K2372:K2435" si="3239">SUMIF(E2368:E2381,"rmo.full",I2368:I2381)</f>
        <v>3.16</v>
      </c>
    </row>
    <row r="2373" spans="1:13">
      <c r="A2373" t="s">
        <v>2584</v>
      </c>
      <c r="B2373" t="s">
        <v>2558</v>
      </c>
      <c r="C2373" t="s">
        <v>23</v>
      </c>
      <c r="D2373" t="s">
        <v>21</v>
      </c>
      <c r="E2373" t="str">
        <f t="shared" si="3236"/>
        <v>pso.opt</v>
      </c>
      <c r="F2373" t="s">
        <v>17</v>
      </c>
      <c r="G2373">
        <v>17.428571428571399</v>
      </c>
      <c r="H2373">
        <v>7.0000000000000007E-2</v>
      </c>
      <c r="I2373" s="1">
        <v>1.22</v>
      </c>
      <c r="J2373" t="s">
        <v>8354</v>
      </c>
      <c r="K2373">
        <f t="shared" ref="K2373:K2436" si="3240">SUMIF(E2368:E2381,"power.full",I2368:I2381)</f>
        <v>38.6</v>
      </c>
      <c r="L2373" t="s">
        <v>26</v>
      </c>
      <c r="M2373">
        <f t="shared" ref="M2373:M2436" si="3241">K2370/K2374</f>
        <v>1.0260869565217392</v>
      </c>
    </row>
    <row r="2374" spans="1:13">
      <c r="A2374" t="s">
        <v>2585</v>
      </c>
      <c r="B2374" t="s">
        <v>2558</v>
      </c>
      <c r="C2374" t="s">
        <v>51</v>
      </c>
      <c r="D2374" t="s">
        <v>16</v>
      </c>
      <c r="E2374" t="str">
        <f t="shared" si="3236"/>
        <v>rmo.full</v>
      </c>
      <c r="F2374" t="s">
        <v>17</v>
      </c>
      <c r="G2374">
        <v>45.142857142857103</v>
      </c>
      <c r="H2374">
        <v>7.0000000000000007E-2</v>
      </c>
      <c r="I2374" s="1">
        <v>3.16</v>
      </c>
      <c r="J2374" t="s">
        <v>8355</v>
      </c>
      <c r="K2374">
        <f t="shared" ref="K2374:K2437" si="3242">SUMIF(E2368:E2381,"tso.oepc",I2368:I2381)</f>
        <v>1.1499999999999999</v>
      </c>
      <c r="L2374" t="s">
        <v>27</v>
      </c>
      <c r="M2374">
        <f t="shared" si="3241"/>
        <v>1</v>
      </c>
    </row>
    <row r="2375" spans="1:13">
      <c r="A2375" t="s">
        <v>2586</v>
      </c>
      <c r="B2375" t="s">
        <v>2558</v>
      </c>
      <c r="C2375" t="s">
        <v>51</v>
      </c>
      <c r="D2375" t="s">
        <v>19</v>
      </c>
      <c r="E2375" t="str">
        <f t="shared" si="3236"/>
        <v>rmo.oepc</v>
      </c>
      <c r="F2375" t="s">
        <v>17</v>
      </c>
      <c r="G2375">
        <v>15.714285714285699</v>
      </c>
      <c r="H2375">
        <v>7.0000000000000007E-2</v>
      </c>
      <c r="I2375" s="1">
        <v>1.1000000000000001</v>
      </c>
      <c r="J2375" t="s">
        <v>8356</v>
      </c>
      <c r="K2375">
        <f t="shared" ref="K2375:K2438" si="3243">SUMIF(E2368:E2381,"pso.oepc",I2368:I2381)</f>
        <v>1.17</v>
      </c>
      <c r="L2375" t="s">
        <v>28</v>
      </c>
      <c r="M2375">
        <f t="shared" si="3241"/>
        <v>2.8727272727272726</v>
      </c>
    </row>
    <row r="2376" spans="1:13">
      <c r="A2376" t="s">
        <v>2587</v>
      </c>
      <c r="B2376" t="s">
        <v>2558</v>
      </c>
      <c r="C2376" t="s">
        <v>51</v>
      </c>
      <c r="D2376" t="s">
        <v>21</v>
      </c>
      <c r="E2376" t="str">
        <f t="shared" si="3236"/>
        <v>rmo.opt</v>
      </c>
      <c r="F2376" t="s">
        <v>17</v>
      </c>
      <c r="G2376">
        <v>15.4285714285714</v>
      </c>
      <c r="H2376">
        <v>7.0000000000000007E-2</v>
      </c>
      <c r="I2376" s="1">
        <v>1.08</v>
      </c>
      <c r="J2376" t="s">
        <v>8357</v>
      </c>
      <c r="K2376">
        <f t="shared" ref="K2376:K2439" si="3244">SUMIF(E2368:E2381,"rmo.oepc",I2368:I2381)</f>
        <v>1.1000000000000001</v>
      </c>
      <c r="L2376" t="s">
        <v>29</v>
      </c>
      <c r="M2376">
        <f t="shared" si="3241"/>
        <v>38.6</v>
      </c>
    </row>
    <row r="2377" spans="1:13">
      <c r="A2377" t="s">
        <v>2588</v>
      </c>
      <c r="B2377" t="s">
        <v>2558</v>
      </c>
      <c r="C2377" t="s">
        <v>55</v>
      </c>
      <c r="D2377" t="s">
        <v>56</v>
      </c>
      <c r="E2377" t="str">
        <f t="shared" si="3236"/>
        <v>sc.none</v>
      </c>
      <c r="F2377" t="s">
        <v>24</v>
      </c>
      <c r="I2377" s="1">
        <v>7.0000000000000007E-2</v>
      </c>
      <c r="J2377" t="s">
        <v>8358</v>
      </c>
      <c r="K2377">
        <f t="shared" ref="K2377:K2440" si="3245">SUMIF(E2368:E2381,"power.oepc",I2368:I2381)</f>
        <v>1</v>
      </c>
    </row>
    <row r="2378" spans="1:13">
      <c r="A2378" t="s">
        <v>2589</v>
      </c>
      <c r="B2378" t="s">
        <v>2558</v>
      </c>
      <c r="C2378" t="s">
        <v>58</v>
      </c>
      <c r="D2378" t="s">
        <v>59</v>
      </c>
      <c r="E2378" t="str">
        <f t="shared" si="3236"/>
        <v>tso.cav11</v>
      </c>
      <c r="F2378" t="s">
        <v>17</v>
      </c>
      <c r="G2378">
        <v>149.42857142857099</v>
      </c>
      <c r="H2378">
        <v>7.0000000000000007E-2</v>
      </c>
      <c r="I2378" s="1">
        <v>10.46</v>
      </c>
      <c r="J2378" t="s">
        <v>8359</v>
      </c>
      <c r="K2378">
        <f t="shared" ref="K2378:K2441" si="3246">SUMIF(E2368:E2381,"tso.opt",I2368:I2381)</f>
        <v>1.23</v>
      </c>
      <c r="L2378" t="s">
        <v>30</v>
      </c>
      <c r="M2378">
        <f t="shared" ref="M2378:M2441" si="3247">K2370/K2378</f>
        <v>0.95934959349593496</v>
      </c>
    </row>
    <row r="2379" spans="1:13">
      <c r="A2379" t="s">
        <v>2573</v>
      </c>
      <c r="B2379" t="s">
        <v>2558</v>
      </c>
      <c r="C2379" t="s">
        <v>58</v>
      </c>
      <c r="D2379" t="s">
        <v>16</v>
      </c>
      <c r="E2379" t="str">
        <f t="shared" si="3236"/>
        <v>tso.full</v>
      </c>
      <c r="F2379" t="s">
        <v>17</v>
      </c>
      <c r="G2379">
        <v>16.8571428571429</v>
      </c>
      <c r="H2379">
        <v>7.0000000000000007E-2</v>
      </c>
      <c r="I2379" s="1">
        <v>1.18</v>
      </c>
      <c r="J2379" t="s">
        <v>8360</v>
      </c>
      <c r="K2379">
        <f t="shared" ref="K2379:K2442" si="3248">SUMIF(E2368:E2381,"pso.opt",I2368:I2381)</f>
        <v>1.22</v>
      </c>
      <c r="L2379" t="s">
        <v>33</v>
      </c>
      <c r="M2379">
        <f t="shared" si="3247"/>
        <v>0.95901639344262291</v>
      </c>
    </row>
    <row r="2380" spans="1:13">
      <c r="A2380" t="s">
        <v>2574</v>
      </c>
      <c r="B2380" t="s">
        <v>2558</v>
      </c>
      <c r="C2380" t="s">
        <v>58</v>
      </c>
      <c r="D2380" t="s">
        <v>19</v>
      </c>
      <c r="E2380" t="str">
        <f t="shared" si="3236"/>
        <v>tso.oepc</v>
      </c>
      <c r="F2380" t="s">
        <v>17</v>
      </c>
      <c r="G2380">
        <v>16.428571428571399</v>
      </c>
      <c r="H2380">
        <v>7.0000000000000007E-2</v>
      </c>
      <c r="I2380" s="1">
        <v>1.1499999999999999</v>
      </c>
      <c r="J2380" t="s">
        <v>8361</v>
      </c>
      <c r="K2380">
        <f t="shared" ref="K2380:K2443" si="3249">SUMIF(E2368:E2381,"rmo.opt",I2368:I2381)</f>
        <v>1.08</v>
      </c>
      <c r="L2380" t="s">
        <v>32</v>
      </c>
      <c r="M2380">
        <f t="shared" si="3247"/>
        <v>2.925925925925926</v>
      </c>
    </row>
    <row r="2381" spans="1:13">
      <c r="A2381" t="s">
        <v>2575</v>
      </c>
      <c r="B2381" t="s">
        <v>2558</v>
      </c>
      <c r="C2381" t="s">
        <v>58</v>
      </c>
      <c r="D2381" t="s">
        <v>21</v>
      </c>
      <c r="E2381" t="str">
        <f t="shared" si="3236"/>
        <v>tso.opt</v>
      </c>
      <c r="F2381" t="s">
        <v>17</v>
      </c>
      <c r="G2381">
        <v>17.571428571428601</v>
      </c>
      <c r="H2381">
        <v>7.0000000000000007E-2</v>
      </c>
      <c r="I2381" s="1">
        <v>1.23</v>
      </c>
      <c r="J2381" t="s">
        <v>8362</v>
      </c>
      <c r="K2381">
        <f t="shared" ref="K2381:K2444" si="3250">SUMIF(E2368:E2381,"power.opt",I2368:I2381)</f>
        <v>1.42</v>
      </c>
      <c r="L2381" t="s">
        <v>31</v>
      </c>
      <c r="M2381">
        <f t="shared" si="3247"/>
        <v>27.1830985915493</v>
      </c>
    </row>
    <row r="2382" spans="1:13">
      <c r="A2382" t="s">
        <v>2576</v>
      </c>
      <c r="B2382" t="s">
        <v>2577</v>
      </c>
      <c r="C2382" t="s">
        <v>15</v>
      </c>
      <c r="D2382" t="s">
        <v>16</v>
      </c>
      <c r="E2382" t="str">
        <f t="shared" si="3236"/>
        <v>power.full</v>
      </c>
      <c r="F2382" t="s">
        <v>17</v>
      </c>
      <c r="G2382">
        <v>582.66666666666697</v>
      </c>
      <c r="H2382">
        <v>0.09</v>
      </c>
      <c r="I2382" s="1">
        <v>52.44</v>
      </c>
      <c r="L2382" t="s">
        <v>8363</v>
      </c>
      <c r="M2382">
        <f t="shared" ref="M2382:M2445" si="3251">K2383/K2392</f>
        <v>32.486725663716818</v>
      </c>
    </row>
    <row r="2383" spans="1:13">
      <c r="A2383" t="s">
        <v>2578</v>
      </c>
      <c r="B2383" t="s">
        <v>2577</v>
      </c>
      <c r="C2383" t="s">
        <v>15</v>
      </c>
      <c r="D2383" t="s">
        <v>19</v>
      </c>
      <c r="E2383" t="str">
        <f t="shared" si="3236"/>
        <v>power.oepc</v>
      </c>
      <c r="F2383" t="s">
        <v>17</v>
      </c>
      <c r="G2383">
        <v>12.6666666666667</v>
      </c>
      <c r="H2383">
        <v>0.09</v>
      </c>
      <c r="I2383" s="1">
        <v>1.1399999999999999</v>
      </c>
      <c r="J2383" t="s">
        <v>8333</v>
      </c>
      <c r="K2383">
        <f t="shared" ref="K2383:K2446" si="3252">SUMIF(E2382:E2395,"tso.cav11",I2382:I2395)</f>
        <v>36.71</v>
      </c>
      <c r="L2383" t="s">
        <v>8364</v>
      </c>
      <c r="M2383">
        <f t="shared" ref="M2383:M2446" si="3253">K2384/K2388+K2385/K2389+K2386/K2390+K2387/K2391</f>
        <v>86.95723684210526</v>
      </c>
    </row>
    <row r="2384" spans="1:13">
      <c r="A2384" t="s">
        <v>2579</v>
      </c>
      <c r="B2384" t="s">
        <v>2577</v>
      </c>
      <c r="C2384" t="s">
        <v>15</v>
      </c>
      <c r="D2384" t="s">
        <v>21</v>
      </c>
      <c r="E2384" t="str">
        <f t="shared" si="3236"/>
        <v>power.opt</v>
      </c>
      <c r="F2384" t="s">
        <v>17</v>
      </c>
      <c r="G2384">
        <v>12.6666666666667</v>
      </c>
      <c r="H2384">
        <v>0.09</v>
      </c>
      <c r="I2384" s="1">
        <v>1.1399999999999999</v>
      </c>
      <c r="J2384" t="s">
        <v>8335</v>
      </c>
      <c r="K2384">
        <f t="shared" ref="K2384:K2447" si="3254">SUMIF(E2382:E2395,"tso.full",I2382:I2395)</f>
        <v>7.35</v>
      </c>
      <c r="L2384" t="s">
        <v>8365</v>
      </c>
      <c r="M2384">
        <f t="shared" ref="M2384:M2447" si="3255">K2384/K2392+K2385/K2393+K2386/K2394+K2387/K2395</f>
        <v>87.014136558209685</v>
      </c>
    </row>
    <row r="2385" spans="1:13">
      <c r="A2385" t="s">
        <v>2580</v>
      </c>
      <c r="B2385" t="s">
        <v>2577</v>
      </c>
      <c r="C2385" t="s">
        <v>23</v>
      </c>
      <c r="D2385" t="s">
        <v>16</v>
      </c>
      <c r="E2385" t="str">
        <f t="shared" si="3236"/>
        <v>pso.full</v>
      </c>
      <c r="F2385" t="s">
        <v>17</v>
      </c>
      <c r="G2385">
        <v>81.5555555555556</v>
      </c>
      <c r="H2385">
        <v>0.09</v>
      </c>
      <c r="I2385" s="1">
        <v>7.34</v>
      </c>
      <c r="J2385" t="s">
        <v>8336</v>
      </c>
      <c r="K2385">
        <f t="shared" ref="K2385:K2448" si="3256">SUMIF(E2382:E2395,"pso.full",I2382:I2395)</f>
        <v>7.34</v>
      </c>
      <c r="L2385" t="s">
        <v>8369</v>
      </c>
      <c r="M2385">
        <f t="shared" ref="M2385:M2448" si="3257">K2388/K2392+K2389/K2393+K2390/K2394+K2391/K2395</f>
        <v>4.0090075853350191</v>
      </c>
    </row>
    <row r="2386" spans="1:13">
      <c r="A2386" t="s">
        <v>2581</v>
      </c>
      <c r="B2386" t="s">
        <v>2577</v>
      </c>
      <c r="C2386" t="s">
        <v>23</v>
      </c>
      <c r="D2386" t="s">
        <v>19</v>
      </c>
      <c r="E2386" t="str">
        <f t="shared" si="3236"/>
        <v>pso.oepc</v>
      </c>
      <c r="F2386" t="s">
        <v>17</v>
      </c>
      <c r="G2386">
        <v>12.6666666666667</v>
      </c>
      <c r="H2386">
        <v>0.09</v>
      </c>
      <c r="I2386" s="1">
        <v>1.1399999999999999</v>
      </c>
      <c r="J2386" t="s">
        <v>8353</v>
      </c>
      <c r="K2386">
        <f t="shared" ref="K2386:K2449" si="3258">SUMIF(E2382:E2395,"rmo.full",I2382:I2395)</f>
        <v>31.87</v>
      </c>
    </row>
    <row r="2387" spans="1:13">
      <c r="A2387" t="s">
        <v>2603</v>
      </c>
      <c r="B2387" t="s">
        <v>2577</v>
      </c>
      <c r="C2387" t="s">
        <v>23</v>
      </c>
      <c r="D2387" t="s">
        <v>21</v>
      </c>
      <c r="E2387" t="str">
        <f t="shared" si="3236"/>
        <v>pso.opt</v>
      </c>
      <c r="F2387" t="s">
        <v>17</v>
      </c>
      <c r="G2387">
        <v>12.4444444444444</v>
      </c>
      <c r="H2387">
        <v>0.09</v>
      </c>
      <c r="I2387" s="1">
        <v>1.1200000000000001</v>
      </c>
      <c r="J2387" t="s">
        <v>8354</v>
      </c>
      <c r="K2387">
        <f t="shared" ref="K2387:K2450" si="3259">SUMIF(E2382:E2395,"power.full",I2382:I2395)</f>
        <v>52.44</v>
      </c>
      <c r="L2387" t="s">
        <v>26</v>
      </c>
      <c r="M2387">
        <f t="shared" ref="M2387:M2450" si="3260">K2384/K2388</f>
        <v>6.5624999999999991</v>
      </c>
    </row>
    <row r="2388" spans="1:13">
      <c r="A2388" t="s">
        <v>2604</v>
      </c>
      <c r="B2388" t="s">
        <v>2577</v>
      </c>
      <c r="C2388" t="s">
        <v>51</v>
      </c>
      <c r="D2388" t="s">
        <v>16</v>
      </c>
      <c r="E2388" t="str">
        <f t="shared" si="3236"/>
        <v>rmo.full</v>
      </c>
      <c r="F2388" t="s">
        <v>17</v>
      </c>
      <c r="G2388">
        <v>354.11111111111097</v>
      </c>
      <c r="H2388">
        <v>0.09</v>
      </c>
      <c r="I2388" s="1">
        <v>31.87</v>
      </c>
      <c r="J2388" t="s">
        <v>8355</v>
      </c>
      <c r="K2388">
        <f t="shared" ref="K2388:K2451" si="3261">SUMIF(E2382:E2395,"tso.oepc",I2382:I2395)</f>
        <v>1.1200000000000001</v>
      </c>
      <c r="L2388" t="s">
        <v>27</v>
      </c>
      <c r="M2388">
        <f t="shared" si="3260"/>
        <v>6.4385964912280702</v>
      </c>
    </row>
    <row r="2389" spans="1:13">
      <c r="A2389" t="s">
        <v>2605</v>
      </c>
      <c r="B2389" t="s">
        <v>2577</v>
      </c>
      <c r="C2389" t="s">
        <v>51</v>
      </c>
      <c r="D2389" t="s">
        <v>19</v>
      </c>
      <c r="E2389" t="str">
        <f t="shared" si="3236"/>
        <v>rmo.oepc</v>
      </c>
      <c r="F2389" t="s">
        <v>17</v>
      </c>
      <c r="G2389">
        <v>12.6666666666667</v>
      </c>
      <c r="H2389">
        <v>0.09</v>
      </c>
      <c r="I2389" s="1">
        <v>1.1399999999999999</v>
      </c>
      <c r="J2389" t="s">
        <v>8356</v>
      </c>
      <c r="K2389">
        <f t="shared" ref="K2389:K2452" si="3262">SUMIF(E2382:E2395,"pso.oepc",I2382:I2395)</f>
        <v>1.1399999999999999</v>
      </c>
      <c r="L2389" t="s">
        <v>28</v>
      </c>
      <c r="M2389">
        <f t="shared" si="3260"/>
        <v>27.956140350877195</v>
      </c>
    </row>
    <row r="2390" spans="1:13">
      <c r="A2390" t="s">
        <v>2606</v>
      </c>
      <c r="B2390" t="s">
        <v>2577</v>
      </c>
      <c r="C2390" t="s">
        <v>51</v>
      </c>
      <c r="D2390" t="s">
        <v>21</v>
      </c>
      <c r="E2390" t="str">
        <f t="shared" si="3236"/>
        <v>rmo.opt</v>
      </c>
      <c r="F2390" t="s">
        <v>17</v>
      </c>
      <c r="G2390">
        <v>12.6666666666667</v>
      </c>
      <c r="H2390">
        <v>0.09</v>
      </c>
      <c r="I2390" s="1">
        <v>1.1399999999999999</v>
      </c>
      <c r="J2390" t="s">
        <v>8357</v>
      </c>
      <c r="K2390">
        <f t="shared" ref="K2390:K2453" si="3263">SUMIF(E2382:E2395,"rmo.oepc",I2382:I2395)</f>
        <v>1.1399999999999999</v>
      </c>
      <c r="L2390" t="s">
        <v>29</v>
      </c>
      <c r="M2390">
        <f t="shared" si="3260"/>
        <v>46</v>
      </c>
    </row>
    <row r="2391" spans="1:13">
      <c r="A2391" t="s">
        <v>2607</v>
      </c>
      <c r="B2391" t="s">
        <v>2577</v>
      </c>
      <c r="C2391" t="s">
        <v>55</v>
      </c>
      <c r="D2391" t="s">
        <v>56</v>
      </c>
      <c r="E2391" t="str">
        <f t="shared" si="3236"/>
        <v>sc.none</v>
      </c>
      <c r="F2391" t="s">
        <v>24</v>
      </c>
      <c r="I2391" s="1">
        <v>0.09</v>
      </c>
      <c r="J2391" t="s">
        <v>8358</v>
      </c>
      <c r="K2391">
        <f t="shared" ref="K2391:K2454" si="3264">SUMIF(E2382:E2395,"power.oepc",I2382:I2395)</f>
        <v>1.1399999999999999</v>
      </c>
    </row>
    <row r="2392" spans="1:13">
      <c r="A2392" t="s">
        <v>2608</v>
      </c>
      <c r="B2392" t="s">
        <v>2577</v>
      </c>
      <c r="C2392" t="s">
        <v>58</v>
      </c>
      <c r="D2392" t="s">
        <v>59</v>
      </c>
      <c r="E2392" t="str">
        <f t="shared" si="3236"/>
        <v>tso.cav11</v>
      </c>
      <c r="F2392" t="s">
        <v>17</v>
      </c>
      <c r="G2392">
        <v>407.88888888888903</v>
      </c>
      <c r="H2392">
        <v>0.09</v>
      </c>
      <c r="I2392" s="1">
        <v>36.71</v>
      </c>
      <c r="J2392" t="s">
        <v>8359</v>
      </c>
      <c r="K2392">
        <f t="shared" ref="K2392:K2455" si="3265">SUMIF(E2382:E2395,"tso.opt",I2382:I2395)</f>
        <v>1.1299999999999999</v>
      </c>
      <c r="L2392" t="s">
        <v>30</v>
      </c>
      <c r="M2392">
        <f t="shared" ref="M2392:M2455" si="3266">K2384/K2392</f>
        <v>6.5044247787610621</v>
      </c>
    </row>
    <row r="2393" spans="1:13">
      <c r="A2393" t="s">
        <v>2609</v>
      </c>
      <c r="B2393" t="s">
        <v>2577</v>
      </c>
      <c r="C2393" t="s">
        <v>58</v>
      </c>
      <c r="D2393" t="s">
        <v>16</v>
      </c>
      <c r="E2393" t="str">
        <f t="shared" si="3236"/>
        <v>tso.full</v>
      </c>
      <c r="F2393" t="s">
        <v>17</v>
      </c>
      <c r="G2393">
        <v>81.6666666666667</v>
      </c>
      <c r="H2393">
        <v>0.09</v>
      </c>
      <c r="I2393" s="1">
        <v>7.35</v>
      </c>
      <c r="J2393" t="s">
        <v>8360</v>
      </c>
      <c r="K2393">
        <f t="shared" ref="K2393:K2456" si="3267">SUMIF(E2382:E2395,"pso.opt",I2382:I2395)</f>
        <v>1.1200000000000001</v>
      </c>
      <c r="L2393" t="s">
        <v>33</v>
      </c>
      <c r="M2393">
        <f t="shared" si="3266"/>
        <v>6.5535714285714279</v>
      </c>
    </row>
    <row r="2394" spans="1:13">
      <c r="A2394" t="s">
        <v>2610</v>
      </c>
      <c r="B2394" t="s">
        <v>2577</v>
      </c>
      <c r="C2394" t="s">
        <v>58</v>
      </c>
      <c r="D2394" t="s">
        <v>19</v>
      </c>
      <c r="E2394" t="str">
        <f t="shared" si="3236"/>
        <v>tso.oepc</v>
      </c>
      <c r="F2394" t="s">
        <v>17</v>
      </c>
      <c r="G2394">
        <v>12.4444444444444</v>
      </c>
      <c r="H2394">
        <v>0.09</v>
      </c>
      <c r="I2394" s="1">
        <v>1.1200000000000001</v>
      </c>
      <c r="J2394" t="s">
        <v>8361</v>
      </c>
      <c r="K2394">
        <f t="shared" ref="K2394:K2457" si="3268">SUMIF(E2382:E2395,"rmo.opt",I2382:I2395)</f>
        <v>1.1399999999999999</v>
      </c>
      <c r="L2394" t="s">
        <v>32</v>
      </c>
      <c r="M2394">
        <f t="shared" si="3266"/>
        <v>27.956140350877195</v>
      </c>
    </row>
    <row r="2395" spans="1:13">
      <c r="A2395" t="s">
        <v>2594</v>
      </c>
      <c r="B2395" t="s">
        <v>2577</v>
      </c>
      <c r="C2395" t="s">
        <v>58</v>
      </c>
      <c r="D2395" t="s">
        <v>21</v>
      </c>
      <c r="E2395" t="str">
        <f t="shared" si="3236"/>
        <v>tso.opt</v>
      </c>
      <c r="F2395" t="s">
        <v>17</v>
      </c>
      <c r="G2395">
        <v>12.5555555555556</v>
      </c>
      <c r="H2395">
        <v>0.09</v>
      </c>
      <c r="I2395" s="1">
        <v>1.1299999999999999</v>
      </c>
      <c r="J2395" t="s">
        <v>8362</v>
      </c>
      <c r="K2395">
        <f t="shared" ref="K2395:K2458" si="3269">SUMIF(E2382:E2395,"power.opt",I2382:I2395)</f>
        <v>1.1399999999999999</v>
      </c>
      <c r="L2395" t="s">
        <v>31</v>
      </c>
      <c r="M2395">
        <f t="shared" si="3266"/>
        <v>46</v>
      </c>
    </row>
    <row r="2396" spans="1:13">
      <c r="A2396" t="s">
        <v>2595</v>
      </c>
      <c r="B2396" t="s">
        <v>2596</v>
      </c>
      <c r="C2396" t="s">
        <v>15</v>
      </c>
      <c r="D2396" t="s">
        <v>16</v>
      </c>
      <c r="E2396" t="str">
        <f t="shared" si="3236"/>
        <v>power.full</v>
      </c>
      <c r="F2396" t="s">
        <v>17</v>
      </c>
      <c r="G2396">
        <v>302.57142857142901</v>
      </c>
      <c r="H2396">
        <v>7.0000000000000007E-2</v>
      </c>
      <c r="I2396" s="1">
        <v>21.18</v>
      </c>
      <c r="L2396" t="s">
        <v>8363</v>
      </c>
      <c r="M2396">
        <f t="shared" ref="M2396:M2459" si="3270">K2397/K2406</f>
        <v>6.9297297297297291</v>
      </c>
    </row>
    <row r="2397" spans="1:13">
      <c r="A2397" t="s">
        <v>2597</v>
      </c>
      <c r="B2397" t="s">
        <v>2596</v>
      </c>
      <c r="C2397" t="s">
        <v>15</v>
      </c>
      <c r="D2397" t="s">
        <v>19</v>
      </c>
      <c r="E2397" t="str">
        <f t="shared" si="3236"/>
        <v>power.oepc</v>
      </c>
      <c r="F2397" t="s">
        <v>17</v>
      </c>
      <c r="G2397">
        <v>14.1428571428571</v>
      </c>
      <c r="H2397">
        <v>7.0000000000000007E-2</v>
      </c>
      <c r="I2397" s="1">
        <v>0.99</v>
      </c>
      <c r="J2397" t="s">
        <v>8333</v>
      </c>
      <c r="K2397">
        <f t="shared" ref="K2397:K2460" si="3271">SUMIF(E2396:E2409,"tso.cav11",I2396:I2409)</f>
        <v>12.82</v>
      </c>
      <c r="L2397" t="s">
        <v>8364</v>
      </c>
      <c r="M2397">
        <f t="shared" ref="M2397:M2460" si="3272">K2398/K2402+K2399/K2403+K2400/K2404+K2401/K2405</f>
        <v>30.141877119754358</v>
      </c>
    </row>
    <row r="2398" spans="1:13">
      <c r="A2398" t="s">
        <v>2598</v>
      </c>
      <c r="B2398" t="s">
        <v>2596</v>
      </c>
      <c r="C2398" t="s">
        <v>15</v>
      </c>
      <c r="D2398" t="s">
        <v>21</v>
      </c>
      <c r="E2398" t="str">
        <f t="shared" si="3236"/>
        <v>power.opt</v>
      </c>
      <c r="F2398" t="s">
        <v>17</v>
      </c>
      <c r="G2398">
        <v>15.4285714285714</v>
      </c>
      <c r="H2398">
        <v>7.0000000000000007E-2</v>
      </c>
      <c r="I2398" s="1">
        <v>1.08</v>
      </c>
      <c r="J2398" t="s">
        <v>8335</v>
      </c>
      <c r="K2398">
        <f t="shared" ref="K2398:K2461" si="3273">SUMIF(E2396:E2409,"tso.full",I2396:I2409)</f>
        <v>1.86</v>
      </c>
      <c r="L2398" t="s">
        <v>8365</v>
      </c>
      <c r="M2398">
        <f t="shared" ref="M2398:M2461" si="3274">K2398/K2406+K2399/K2407+K2400/K2408+K2401/K2409</f>
        <v>28.476341603667152</v>
      </c>
    </row>
    <row r="2399" spans="1:13">
      <c r="A2399" t="s">
        <v>2599</v>
      </c>
      <c r="B2399" t="s">
        <v>2596</v>
      </c>
      <c r="C2399" t="s">
        <v>23</v>
      </c>
      <c r="D2399" t="s">
        <v>16</v>
      </c>
      <c r="E2399" t="str">
        <f t="shared" si="3236"/>
        <v>pso.full</v>
      </c>
      <c r="F2399" t="s">
        <v>17</v>
      </c>
      <c r="G2399">
        <v>26.571428571428601</v>
      </c>
      <c r="H2399">
        <v>7.0000000000000007E-2</v>
      </c>
      <c r="I2399" s="1">
        <v>1.86</v>
      </c>
      <c r="J2399" t="s">
        <v>8336</v>
      </c>
      <c r="K2399">
        <f t="shared" ref="K2399:K2462" si="3275">SUMIF(E2396:E2409,"pso.full",I2396:I2409)</f>
        <v>1.86</v>
      </c>
      <c r="L2399" t="s">
        <v>8369</v>
      </c>
      <c r="M2399">
        <f t="shared" ref="M2399:M2462" si="3276">K2402/K2406+K2403/K2407+K2404/K2408+K2405/K2409</f>
        <v>3.896394826114721</v>
      </c>
    </row>
    <row r="2400" spans="1:13">
      <c r="A2400" t="s">
        <v>2600</v>
      </c>
      <c r="B2400" t="s">
        <v>2596</v>
      </c>
      <c r="C2400" t="s">
        <v>23</v>
      </c>
      <c r="D2400" t="s">
        <v>19</v>
      </c>
      <c r="E2400" t="str">
        <f t="shared" si="3236"/>
        <v>pso.oepc</v>
      </c>
      <c r="F2400" t="s">
        <v>17</v>
      </c>
      <c r="G2400">
        <v>26.285714285714299</v>
      </c>
      <c r="H2400">
        <v>7.0000000000000007E-2</v>
      </c>
      <c r="I2400" s="1">
        <v>1.84</v>
      </c>
      <c r="J2400" t="s">
        <v>8353</v>
      </c>
      <c r="K2400">
        <f t="shared" ref="K2400:K2463" si="3277">SUMIF(E2396:E2409,"rmo.full",I2396:I2409)</f>
        <v>5.74</v>
      </c>
    </row>
    <row r="2401" spans="1:13">
      <c r="A2401" t="s">
        <v>2601</v>
      </c>
      <c r="B2401" t="s">
        <v>2596</v>
      </c>
      <c r="C2401" t="s">
        <v>23</v>
      </c>
      <c r="D2401" t="s">
        <v>21</v>
      </c>
      <c r="E2401" t="str">
        <f t="shared" si="3236"/>
        <v>pso.opt</v>
      </c>
      <c r="F2401" t="s">
        <v>17</v>
      </c>
      <c r="G2401">
        <v>28.1428571428571</v>
      </c>
      <c r="H2401">
        <v>7.0000000000000007E-2</v>
      </c>
      <c r="I2401" s="1">
        <v>1.97</v>
      </c>
      <c r="J2401" t="s">
        <v>8354</v>
      </c>
      <c r="K2401">
        <f t="shared" ref="K2401:K2464" si="3278">SUMIF(E2396:E2409,"power.full",I2396:I2409)</f>
        <v>21.18</v>
      </c>
      <c r="L2401" t="s">
        <v>26</v>
      </c>
      <c r="M2401">
        <f t="shared" ref="M2401:M2464" si="3279">K2398/K2402</f>
        <v>0.98412698412698418</v>
      </c>
    </row>
    <row r="2402" spans="1:13">
      <c r="A2402" t="s">
        <v>2602</v>
      </c>
      <c r="B2402" t="s">
        <v>2596</v>
      </c>
      <c r="C2402" t="s">
        <v>51</v>
      </c>
      <c r="D2402" t="s">
        <v>16</v>
      </c>
      <c r="E2402" t="str">
        <f t="shared" si="3236"/>
        <v>rmo.full</v>
      </c>
      <c r="F2402" t="s">
        <v>17</v>
      </c>
      <c r="G2402">
        <v>82</v>
      </c>
      <c r="H2402">
        <v>7.0000000000000007E-2</v>
      </c>
      <c r="I2402" s="1">
        <v>5.74</v>
      </c>
      <c r="J2402" t="s">
        <v>8355</v>
      </c>
      <c r="K2402">
        <f t="shared" ref="K2402:K2465" si="3280">SUMIF(E2396:E2409,"tso.oepc",I2396:I2409)</f>
        <v>1.89</v>
      </c>
      <c r="L2402" t="s">
        <v>27</v>
      </c>
      <c r="M2402">
        <f t="shared" si="3279"/>
        <v>1.0108695652173914</v>
      </c>
    </row>
    <row r="2403" spans="1:13">
      <c r="A2403" t="s">
        <v>2623</v>
      </c>
      <c r="B2403" t="s">
        <v>2596</v>
      </c>
      <c r="C2403" t="s">
        <v>51</v>
      </c>
      <c r="D2403" t="s">
        <v>19</v>
      </c>
      <c r="E2403" t="str">
        <f t="shared" si="3236"/>
        <v>rmo.oepc</v>
      </c>
      <c r="F2403" t="s">
        <v>17</v>
      </c>
      <c r="G2403">
        <v>12.1428571428571</v>
      </c>
      <c r="H2403">
        <v>7.0000000000000007E-2</v>
      </c>
      <c r="I2403" s="1">
        <v>0.85</v>
      </c>
      <c r="J2403" t="s">
        <v>8356</v>
      </c>
      <c r="K2403">
        <f t="shared" ref="K2403:K2466" si="3281">SUMIF(E2396:E2409,"pso.oepc",I2396:I2409)</f>
        <v>1.84</v>
      </c>
      <c r="L2403" t="s">
        <v>28</v>
      </c>
      <c r="M2403">
        <f t="shared" si="3279"/>
        <v>6.7529411764705882</v>
      </c>
    </row>
    <row r="2404" spans="1:13">
      <c r="A2404" t="s">
        <v>2624</v>
      </c>
      <c r="B2404" t="s">
        <v>2596</v>
      </c>
      <c r="C2404" t="s">
        <v>51</v>
      </c>
      <c r="D2404" t="s">
        <v>21</v>
      </c>
      <c r="E2404" t="str">
        <f t="shared" si="3236"/>
        <v>rmo.opt</v>
      </c>
      <c r="F2404" t="s">
        <v>17</v>
      </c>
      <c r="G2404">
        <v>11.8571428571429</v>
      </c>
      <c r="H2404">
        <v>7.0000000000000007E-2</v>
      </c>
      <c r="I2404" s="1">
        <v>0.83</v>
      </c>
      <c r="J2404" t="s">
        <v>8357</v>
      </c>
      <c r="K2404">
        <f t="shared" ref="K2404:K2467" si="3282">SUMIF(E2396:E2409,"rmo.oepc",I2396:I2409)</f>
        <v>0.85</v>
      </c>
      <c r="L2404" t="s">
        <v>29</v>
      </c>
      <c r="M2404">
        <f t="shared" si="3279"/>
        <v>21.393939393939394</v>
      </c>
    </row>
    <row r="2405" spans="1:13">
      <c r="A2405" t="s">
        <v>2625</v>
      </c>
      <c r="B2405" t="s">
        <v>2596</v>
      </c>
      <c r="C2405" t="s">
        <v>55</v>
      </c>
      <c r="D2405" t="s">
        <v>56</v>
      </c>
      <c r="E2405" t="str">
        <f t="shared" si="3236"/>
        <v>sc.none</v>
      </c>
      <c r="F2405" t="s">
        <v>24</v>
      </c>
      <c r="I2405" s="1">
        <v>7.0000000000000007E-2</v>
      </c>
      <c r="J2405" t="s">
        <v>8358</v>
      </c>
      <c r="K2405">
        <f t="shared" ref="K2405:K2468" si="3283">SUMIF(E2396:E2409,"power.oepc",I2396:I2409)</f>
        <v>0.99</v>
      </c>
    </row>
    <row r="2406" spans="1:13">
      <c r="A2406" t="s">
        <v>2626</v>
      </c>
      <c r="B2406" t="s">
        <v>2596</v>
      </c>
      <c r="C2406" t="s">
        <v>58</v>
      </c>
      <c r="D2406" t="s">
        <v>59</v>
      </c>
      <c r="E2406" t="str">
        <f t="shared" si="3236"/>
        <v>tso.cav11</v>
      </c>
      <c r="F2406" t="s">
        <v>17</v>
      </c>
      <c r="G2406">
        <v>183.142857142857</v>
      </c>
      <c r="H2406">
        <v>7.0000000000000007E-2</v>
      </c>
      <c r="I2406" s="1">
        <v>12.82</v>
      </c>
      <c r="J2406" t="s">
        <v>8359</v>
      </c>
      <c r="K2406">
        <f t="shared" ref="K2406:K2469" si="3284">SUMIF(E2396:E2409,"tso.opt",I2396:I2409)</f>
        <v>1.85</v>
      </c>
      <c r="L2406" t="s">
        <v>30</v>
      </c>
      <c r="M2406">
        <f t="shared" ref="M2406:M2469" si="3285">K2398/K2406</f>
        <v>1.0054054054054054</v>
      </c>
    </row>
    <row r="2407" spans="1:13">
      <c r="A2407" t="s">
        <v>2627</v>
      </c>
      <c r="B2407" t="s">
        <v>2596</v>
      </c>
      <c r="C2407" t="s">
        <v>58</v>
      </c>
      <c r="D2407" t="s">
        <v>16</v>
      </c>
      <c r="E2407" t="str">
        <f t="shared" si="3236"/>
        <v>tso.full</v>
      </c>
      <c r="F2407" t="s">
        <v>17</v>
      </c>
      <c r="G2407">
        <v>26.571428571428601</v>
      </c>
      <c r="H2407">
        <v>7.0000000000000007E-2</v>
      </c>
      <c r="I2407" s="1">
        <v>1.86</v>
      </c>
      <c r="J2407" t="s">
        <v>8360</v>
      </c>
      <c r="K2407">
        <f t="shared" ref="K2407:K2470" si="3286">SUMIF(E2396:E2409,"pso.opt",I2396:I2409)</f>
        <v>1.97</v>
      </c>
      <c r="L2407" t="s">
        <v>33</v>
      </c>
      <c r="M2407">
        <f t="shared" si="3285"/>
        <v>0.9441624365482234</v>
      </c>
    </row>
    <row r="2408" spans="1:13">
      <c r="A2408" t="s">
        <v>2628</v>
      </c>
      <c r="B2408" t="s">
        <v>2596</v>
      </c>
      <c r="C2408" t="s">
        <v>58</v>
      </c>
      <c r="D2408" t="s">
        <v>19</v>
      </c>
      <c r="E2408" t="str">
        <f t="shared" si="3236"/>
        <v>tso.oepc</v>
      </c>
      <c r="F2408" t="s">
        <v>17</v>
      </c>
      <c r="G2408">
        <v>27</v>
      </c>
      <c r="H2408">
        <v>7.0000000000000007E-2</v>
      </c>
      <c r="I2408" s="1">
        <v>1.89</v>
      </c>
      <c r="J2408" t="s">
        <v>8361</v>
      </c>
      <c r="K2408">
        <f t="shared" ref="K2408:K2471" si="3287">SUMIF(E2396:E2409,"rmo.opt",I2396:I2409)</f>
        <v>0.83</v>
      </c>
      <c r="L2408" t="s">
        <v>32</v>
      </c>
      <c r="M2408">
        <f t="shared" si="3285"/>
        <v>6.9156626506024104</v>
      </c>
    </row>
    <row r="2409" spans="1:13">
      <c r="A2409" t="s">
        <v>2629</v>
      </c>
      <c r="B2409" t="s">
        <v>2596</v>
      </c>
      <c r="C2409" t="s">
        <v>58</v>
      </c>
      <c r="D2409" t="s">
        <v>21</v>
      </c>
      <c r="E2409" t="str">
        <f t="shared" si="3236"/>
        <v>tso.opt</v>
      </c>
      <c r="F2409" t="s">
        <v>17</v>
      </c>
      <c r="G2409">
        <v>26.428571428571399</v>
      </c>
      <c r="H2409">
        <v>7.0000000000000007E-2</v>
      </c>
      <c r="I2409" s="1">
        <v>1.85</v>
      </c>
      <c r="J2409" t="s">
        <v>8362</v>
      </c>
      <c r="K2409">
        <f t="shared" ref="K2409:K2472" si="3288">SUMIF(E2396:E2409,"power.opt",I2396:I2409)</f>
        <v>1.08</v>
      </c>
      <c r="L2409" t="s">
        <v>31</v>
      </c>
      <c r="M2409">
        <f t="shared" si="3285"/>
        <v>19.611111111111111</v>
      </c>
    </row>
    <row r="2410" spans="1:13">
      <c r="A2410" t="s">
        <v>2592</v>
      </c>
      <c r="B2410" t="s">
        <v>2593</v>
      </c>
      <c r="C2410" t="s">
        <v>15</v>
      </c>
      <c r="D2410" t="s">
        <v>16</v>
      </c>
      <c r="E2410" t="str">
        <f t="shared" si="3236"/>
        <v>power.full</v>
      </c>
      <c r="F2410" t="s">
        <v>17</v>
      </c>
      <c r="G2410">
        <v>806.63636363636397</v>
      </c>
      <c r="H2410">
        <v>0.11</v>
      </c>
      <c r="I2410" s="1">
        <v>88.73</v>
      </c>
      <c r="L2410" t="s">
        <v>8363</v>
      </c>
      <c r="M2410">
        <f t="shared" ref="M2410:M2473" si="3289">K2411/K2420</f>
        <v>32.489208633093526</v>
      </c>
    </row>
    <row r="2411" spans="1:13">
      <c r="A2411" t="s">
        <v>2615</v>
      </c>
      <c r="B2411" t="s">
        <v>2593</v>
      </c>
      <c r="C2411" t="s">
        <v>15</v>
      </c>
      <c r="D2411" t="s">
        <v>19</v>
      </c>
      <c r="E2411" t="str">
        <f t="shared" si="3236"/>
        <v>power.oepc</v>
      </c>
      <c r="F2411" t="s">
        <v>17</v>
      </c>
      <c r="G2411">
        <v>11.545454545454501</v>
      </c>
      <c r="H2411">
        <v>0.11</v>
      </c>
      <c r="I2411" s="1">
        <v>1.27</v>
      </c>
      <c r="J2411" t="s">
        <v>8333</v>
      </c>
      <c r="K2411">
        <f t="shared" ref="K2411:K2474" si="3290">SUMIF(E2410:E2423,"tso.cav11",I2410:I2423)</f>
        <v>45.16</v>
      </c>
      <c r="L2411" t="s">
        <v>8364</v>
      </c>
      <c r="M2411">
        <f t="shared" ref="M2411:M2474" si="3291">K2412/K2416+K2413/K2417+K2414/K2418+K2415/K2419</f>
        <v>108.90612437206269</v>
      </c>
    </row>
    <row r="2412" spans="1:13">
      <c r="A2412" t="s">
        <v>2616</v>
      </c>
      <c r="B2412" t="s">
        <v>2593</v>
      </c>
      <c r="C2412" t="s">
        <v>15</v>
      </c>
      <c r="D2412" t="s">
        <v>21</v>
      </c>
      <c r="E2412" t="str">
        <f t="shared" si="3236"/>
        <v>power.opt</v>
      </c>
      <c r="F2412" t="s">
        <v>17</v>
      </c>
      <c r="G2412">
        <v>11</v>
      </c>
      <c r="H2412">
        <v>0.11</v>
      </c>
      <c r="I2412" s="1">
        <v>1.21</v>
      </c>
      <c r="J2412" t="s">
        <v>8335</v>
      </c>
      <c r="K2412">
        <f t="shared" ref="K2412:K2475" si="3292">SUMIF(E2410:E2423,"tso.full",I2410:I2423)</f>
        <v>1.4</v>
      </c>
      <c r="L2412" t="s">
        <v>8365</v>
      </c>
      <c r="M2412">
        <f t="shared" ref="M2412:M2475" si="3293">K2412/K2420+K2413/K2421+K2414/K2422+K2415/K2423</f>
        <v>112.48264814018108</v>
      </c>
    </row>
    <row r="2413" spans="1:13">
      <c r="A2413" t="s">
        <v>2617</v>
      </c>
      <c r="B2413" t="s">
        <v>2593</v>
      </c>
      <c r="C2413" t="s">
        <v>23</v>
      </c>
      <c r="D2413" t="s">
        <v>16</v>
      </c>
      <c r="E2413" t="str">
        <f t="shared" si="3236"/>
        <v>pso.full</v>
      </c>
      <c r="F2413" t="s">
        <v>17</v>
      </c>
      <c r="G2413">
        <v>59.545454545454497</v>
      </c>
      <c r="H2413">
        <v>0.11</v>
      </c>
      <c r="I2413" s="1">
        <v>6.55</v>
      </c>
      <c r="J2413" t="s">
        <v>8336</v>
      </c>
      <c r="K2413">
        <f t="shared" ref="K2413:K2476" si="3294">SUMIF(E2410:E2423,"pso.full",I2410:I2423)</f>
        <v>6.55</v>
      </c>
      <c r="L2413" t="s">
        <v>8369</v>
      </c>
      <c r="M2413">
        <f t="shared" ref="M2413:M2476" si="3295">K2416/K2420+K2417/K2421+K2418/K2422+K2419/K2423</f>
        <v>4.0595885315533105</v>
      </c>
    </row>
    <row r="2414" spans="1:13">
      <c r="A2414" t="s">
        <v>2618</v>
      </c>
      <c r="B2414" t="s">
        <v>2593</v>
      </c>
      <c r="C2414" t="s">
        <v>23</v>
      </c>
      <c r="D2414" t="s">
        <v>19</v>
      </c>
      <c r="E2414" t="str">
        <f t="shared" si="3236"/>
        <v>pso.oepc</v>
      </c>
      <c r="F2414" t="s">
        <v>17</v>
      </c>
      <c r="G2414">
        <v>11.454545454545499</v>
      </c>
      <c r="H2414">
        <v>0.11</v>
      </c>
      <c r="I2414" s="1">
        <v>1.26</v>
      </c>
      <c r="J2414" t="s">
        <v>8353</v>
      </c>
      <c r="K2414">
        <f t="shared" ref="K2414:K2477" si="3296">SUMIF(E2410:E2423,"rmo.full",I2410:I2423)</f>
        <v>40.04</v>
      </c>
    </row>
    <row r="2415" spans="1:13">
      <c r="A2415" t="s">
        <v>2619</v>
      </c>
      <c r="B2415" t="s">
        <v>2593</v>
      </c>
      <c r="C2415" t="s">
        <v>23</v>
      </c>
      <c r="D2415" t="s">
        <v>21</v>
      </c>
      <c r="E2415" t="str">
        <f t="shared" si="3236"/>
        <v>pso.opt</v>
      </c>
      <c r="F2415" t="s">
        <v>17</v>
      </c>
      <c r="G2415">
        <v>11.181818181818199</v>
      </c>
      <c r="H2415">
        <v>0.11</v>
      </c>
      <c r="I2415" s="1">
        <v>1.23</v>
      </c>
      <c r="J2415" t="s">
        <v>8354</v>
      </c>
      <c r="K2415">
        <f t="shared" ref="K2415:K2478" si="3297">SUMIF(E2410:E2423,"power.full",I2410:I2423)</f>
        <v>88.73</v>
      </c>
      <c r="L2415" t="s">
        <v>26</v>
      </c>
      <c r="M2415">
        <f t="shared" ref="M2415:M2478" si="3298">K2412/K2416</f>
        <v>1.021897810218978</v>
      </c>
    </row>
    <row r="2416" spans="1:13">
      <c r="A2416" t="s">
        <v>2620</v>
      </c>
      <c r="B2416" t="s">
        <v>2593</v>
      </c>
      <c r="C2416" t="s">
        <v>51</v>
      </c>
      <c r="D2416" t="s">
        <v>16</v>
      </c>
      <c r="E2416" t="str">
        <f t="shared" si="3236"/>
        <v>rmo.full</v>
      </c>
      <c r="F2416" t="s">
        <v>17</v>
      </c>
      <c r="G2416">
        <v>364</v>
      </c>
      <c r="H2416">
        <v>0.11</v>
      </c>
      <c r="I2416" s="1">
        <v>40.04</v>
      </c>
      <c r="J2416" t="s">
        <v>8355</v>
      </c>
      <c r="K2416">
        <f t="shared" ref="K2416:K2479" si="3299">SUMIF(E2410:E2423,"tso.oepc",I2410:I2423)</f>
        <v>1.37</v>
      </c>
      <c r="L2416" t="s">
        <v>27</v>
      </c>
      <c r="M2416">
        <f t="shared" si="3298"/>
        <v>5.1984126984126986</v>
      </c>
    </row>
    <row r="2417" spans="1:13">
      <c r="A2417" t="s">
        <v>2621</v>
      </c>
      <c r="B2417" t="s">
        <v>2593</v>
      </c>
      <c r="C2417" t="s">
        <v>51</v>
      </c>
      <c r="D2417" t="s">
        <v>19</v>
      </c>
      <c r="E2417" t="str">
        <f t="shared" si="3236"/>
        <v>rmo.oepc</v>
      </c>
      <c r="F2417" t="s">
        <v>17</v>
      </c>
      <c r="G2417">
        <v>11.090909090909101</v>
      </c>
      <c r="H2417">
        <v>0.11</v>
      </c>
      <c r="I2417" s="1">
        <v>1.22</v>
      </c>
      <c r="J2417" t="s">
        <v>8356</v>
      </c>
      <c r="K2417">
        <f t="shared" ref="K2417:K2480" si="3300">SUMIF(E2410:E2423,"pso.oepc",I2410:I2423)</f>
        <v>1.26</v>
      </c>
      <c r="L2417" t="s">
        <v>28</v>
      </c>
      <c r="M2417">
        <f t="shared" si="3298"/>
        <v>32.819672131147541</v>
      </c>
    </row>
    <row r="2418" spans="1:13">
      <c r="A2418" t="s">
        <v>2622</v>
      </c>
      <c r="B2418" t="s">
        <v>2593</v>
      </c>
      <c r="C2418" t="s">
        <v>51</v>
      </c>
      <c r="D2418" t="s">
        <v>21</v>
      </c>
      <c r="E2418" t="str">
        <f t="shared" si="3236"/>
        <v>rmo.opt</v>
      </c>
      <c r="F2418" t="s">
        <v>17</v>
      </c>
      <c r="G2418">
        <v>11.090909090909101</v>
      </c>
      <c r="H2418">
        <v>0.11</v>
      </c>
      <c r="I2418" s="1">
        <v>1.22</v>
      </c>
      <c r="J2418" t="s">
        <v>8357</v>
      </c>
      <c r="K2418">
        <f t="shared" ref="K2418:K2481" si="3301">SUMIF(E2410:E2423,"rmo.oepc",I2410:I2423)</f>
        <v>1.22</v>
      </c>
      <c r="L2418" t="s">
        <v>29</v>
      </c>
      <c r="M2418">
        <f t="shared" si="3298"/>
        <v>69.866141732283467</v>
      </c>
    </row>
    <row r="2419" spans="1:13">
      <c r="A2419" t="s">
        <v>2644</v>
      </c>
      <c r="B2419" t="s">
        <v>2593</v>
      </c>
      <c r="C2419" t="s">
        <v>55</v>
      </c>
      <c r="D2419" t="s">
        <v>56</v>
      </c>
      <c r="E2419" t="str">
        <f t="shared" si="3236"/>
        <v>sc.none</v>
      </c>
      <c r="F2419" t="s">
        <v>24</v>
      </c>
      <c r="I2419" s="1">
        <v>0.11</v>
      </c>
      <c r="J2419" t="s">
        <v>8358</v>
      </c>
      <c r="K2419">
        <f t="shared" ref="K2419:K2482" si="3302">SUMIF(E2410:E2423,"power.oepc",I2410:I2423)</f>
        <v>1.27</v>
      </c>
    </row>
    <row r="2420" spans="1:13">
      <c r="A2420" t="s">
        <v>2645</v>
      </c>
      <c r="B2420" t="s">
        <v>2593</v>
      </c>
      <c r="C2420" t="s">
        <v>58</v>
      </c>
      <c r="D2420" t="s">
        <v>59</v>
      </c>
      <c r="E2420" t="str">
        <f t="shared" si="3236"/>
        <v>tso.cav11</v>
      </c>
      <c r="F2420" t="s">
        <v>17</v>
      </c>
      <c r="G2420">
        <v>410.54545454545502</v>
      </c>
      <c r="H2420">
        <v>0.11</v>
      </c>
      <c r="I2420" s="1">
        <v>45.16</v>
      </c>
      <c r="J2420" t="s">
        <v>8359</v>
      </c>
      <c r="K2420">
        <f t="shared" ref="K2420:K2483" si="3303">SUMIF(E2410:E2423,"tso.opt",I2410:I2423)</f>
        <v>1.39</v>
      </c>
      <c r="L2420" t="s">
        <v>30</v>
      </c>
      <c r="M2420">
        <f t="shared" ref="M2420:M2483" si="3304">K2412/K2420</f>
        <v>1.0071942446043165</v>
      </c>
    </row>
    <row r="2421" spans="1:13">
      <c r="A2421" t="s">
        <v>2646</v>
      </c>
      <c r="B2421" t="s">
        <v>2593</v>
      </c>
      <c r="C2421" t="s">
        <v>58</v>
      </c>
      <c r="D2421" t="s">
        <v>16</v>
      </c>
      <c r="E2421" t="str">
        <f t="shared" si="3236"/>
        <v>tso.full</v>
      </c>
      <c r="F2421" t="s">
        <v>17</v>
      </c>
      <c r="G2421">
        <v>12.7272727272727</v>
      </c>
      <c r="H2421">
        <v>0.11</v>
      </c>
      <c r="I2421" s="1">
        <v>1.4</v>
      </c>
      <c r="J2421" t="s">
        <v>8360</v>
      </c>
      <c r="K2421">
        <f t="shared" ref="K2421:K2484" si="3305">SUMIF(E2410:E2423,"pso.opt",I2410:I2423)</f>
        <v>1.23</v>
      </c>
      <c r="L2421" t="s">
        <v>33</v>
      </c>
      <c r="M2421">
        <f t="shared" si="3304"/>
        <v>5.3252032520325203</v>
      </c>
    </row>
    <row r="2422" spans="1:13">
      <c r="A2422" t="s">
        <v>2647</v>
      </c>
      <c r="B2422" t="s">
        <v>2593</v>
      </c>
      <c r="C2422" t="s">
        <v>58</v>
      </c>
      <c r="D2422" t="s">
        <v>19</v>
      </c>
      <c r="E2422" t="str">
        <f t="shared" si="3236"/>
        <v>tso.oepc</v>
      </c>
      <c r="F2422" t="s">
        <v>17</v>
      </c>
      <c r="G2422">
        <v>12.454545454545499</v>
      </c>
      <c r="H2422">
        <v>0.11</v>
      </c>
      <c r="I2422" s="1">
        <v>1.37</v>
      </c>
      <c r="J2422" t="s">
        <v>8361</v>
      </c>
      <c r="K2422">
        <f t="shared" ref="K2422:K2485" si="3306">SUMIF(E2410:E2423,"rmo.opt",I2410:I2423)</f>
        <v>1.22</v>
      </c>
      <c r="L2422" t="s">
        <v>32</v>
      </c>
      <c r="M2422">
        <f t="shared" si="3304"/>
        <v>32.819672131147541</v>
      </c>
    </row>
    <row r="2423" spans="1:13">
      <c r="A2423" t="s">
        <v>2648</v>
      </c>
      <c r="B2423" t="s">
        <v>2593</v>
      </c>
      <c r="C2423" t="s">
        <v>58</v>
      </c>
      <c r="D2423" t="s">
        <v>21</v>
      </c>
      <c r="E2423" t="str">
        <f t="shared" si="3236"/>
        <v>tso.opt</v>
      </c>
      <c r="F2423" t="s">
        <v>17</v>
      </c>
      <c r="G2423">
        <v>12.636363636363599</v>
      </c>
      <c r="H2423">
        <v>0.11</v>
      </c>
      <c r="I2423" s="1">
        <v>1.39</v>
      </c>
      <c r="J2423" t="s">
        <v>8362</v>
      </c>
      <c r="K2423">
        <f t="shared" ref="K2423:K2486" si="3307">SUMIF(E2410:E2423,"power.opt",I2410:I2423)</f>
        <v>1.21</v>
      </c>
      <c r="L2423" t="s">
        <v>31</v>
      </c>
      <c r="M2423">
        <f t="shared" si="3304"/>
        <v>73.330578512396698</v>
      </c>
    </row>
    <row r="2424" spans="1:13">
      <c r="A2424" t="s">
        <v>2611</v>
      </c>
      <c r="B2424" t="s">
        <v>2612</v>
      </c>
      <c r="C2424" t="s">
        <v>15</v>
      </c>
      <c r="D2424" t="s">
        <v>16</v>
      </c>
      <c r="E2424" t="str">
        <f t="shared" si="3236"/>
        <v>power.full</v>
      </c>
      <c r="F2424" t="s">
        <v>17</v>
      </c>
      <c r="G2424">
        <v>375.57142857142799</v>
      </c>
      <c r="H2424">
        <v>7.0000000000000007E-2</v>
      </c>
      <c r="I2424" s="1">
        <v>26.29</v>
      </c>
      <c r="L2424" t="s">
        <v>8363</v>
      </c>
      <c r="M2424">
        <f t="shared" ref="M2424:M2487" si="3308">K2425/K2434</f>
        <v>233.83333333333334</v>
      </c>
    </row>
    <row r="2425" spans="1:13">
      <c r="A2425" t="s">
        <v>2613</v>
      </c>
      <c r="B2425" t="s">
        <v>2612</v>
      </c>
      <c r="C2425" t="s">
        <v>15</v>
      </c>
      <c r="D2425" t="s">
        <v>19</v>
      </c>
      <c r="E2425" t="str">
        <f t="shared" si="3236"/>
        <v>power.oepc</v>
      </c>
      <c r="F2425" t="s">
        <v>17</v>
      </c>
      <c r="G2425">
        <v>21.428571428571399</v>
      </c>
      <c r="H2425">
        <v>7.0000000000000007E-2</v>
      </c>
      <c r="I2425" s="1">
        <v>1.5</v>
      </c>
      <c r="J2425" t="s">
        <v>8333</v>
      </c>
      <c r="K2425">
        <f t="shared" ref="K2425:K2488" si="3309">SUMIF(E2424:E2437,"tso.cav11",I2424:I2437)</f>
        <v>14.03</v>
      </c>
      <c r="L2425" t="s">
        <v>8364</v>
      </c>
      <c r="M2425">
        <f t="shared" ref="M2425:M2488" si="3310">K2426/K2430+K2427/K2431+K2428/K2432+K2429/K2433</f>
        <v>23.894624413145539</v>
      </c>
    </row>
    <row r="2426" spans="1:13">
      <c r="A2426" t="s">
        <v>2614</v>
      </c>
      <c r="B2426" t="s">
        <v>2612</v>
      </c>
      <c r="C2426" t="s">
        <v>15</v>
      </c>
      <c r="D2426" t="s">
        <v>21</v>
      </c>
      <c r="E2426" t="str">
        <f t="shared" si="3236"/>
        <v>power.opt</v>
      </c>
      <c r="F2426" t="s">
        <v>17</v>
      </c>
      <c r="G2426">
        <v>21</v>
      </c>
      <c r="H2426">
        <v>7.0000000000000007E-2</v>
      </c>
      <c r="I2426" s="1">
        <v>1.47</v>
      </c>
      <c r="J2426" t="s">
        <v>8335</v>
      </c>
      <c r="K2426">
        <f t="shared" ref="K2426:K2489" si="3311">SUMIF(E2424:E2437,"tso.full",I2424:I2437)</f>
        <v>0.06</v>
      </c>
      <c r="L2426" t="s">
        <v>8365</v>
      </c>
      <c r="M2426">
        <f t="shared" ref="M2426:M2489" si="3312">K2426/K2434+K2427/K2435+K2428/K2436+K2429/K2437</f>
        <v>24.245367727510587</v>
      </c>
    </row>
    <row r="2427" spans="1:13">
      <c r="A2427" t="s">
        <v>2636</v>
      </c>
      <c r="B2427" t="s">
        <v>2612</v>
      </c>
      <c r="C2427" t="s">
        <v>23</v>
      </c>
      <c r="D2427" t="s">
        <v>16</v>
      </c>
      <c r="E2427" t="str">
        <f t="shared" si="3236"/>
        <v>pso.full</v>
      </c>
      <c r="F2427" t="s">
        <v>17</v>
      </c>
      <c r="G2427">
        <v>20.1428571428571</v>
      </c>
      <c r="H2427">
        <v>7.0000000000000007E-2</v>
      </c>
      <c r="I2427" s="1">
        <v>1.41</v>
      </c>
      <c r="J2427" t="s">
        <v>8336</v>
      </c>
      <c r="K2427">
        <f t="shared" ref="K2427:K2490" si="3313">SUMIF(E2424:E2437,"pso.full",I2424:I2437)</f>
        <v>1.41</v>
      </c>
      <c r="L2427" t="s">
        <v>8369</v>
      </c>
      <c r="M2427">
        <f t="shared" ref="M2427:M2490" si="3314">K2430/K2434+K2431/K2435+K2432/K2436+K2433/K2437</f>
        <v>4.0134151562722993</v>
      </c>
    </row>
    <row r="2428" spans="1:13">
      <c r="A2428" t="s">
        <v>2637</v>
      </c>
      <c r="B2428" t="s">
        <v>2612</v>
      </c>
      <c r="C2428" t="s">
        <v>23</v>
      </c>
      <c r="D2428" t="s">
        <v>19</v>
      </c>
      <c r="E2428" t="str">
        <f t="shared" si="3236"/>
        <v>pso.oepc</v>
      </c>
      <c r="F2428" t="s">
        <v>17</v>
      </c>
      <c r="G2428">
        <v>20.285714285714299</v>
      </c>
      <c r="H2428">
        <v>7.0000000000000007E-2</v>
      </c>
      <c r="I2428" s="1">
        <v>1.42</v>
      </c>
      <c r="J2428" t="s">
        <v>8353</v>
      </c>
      <c r="K2428">
        <f t="shared" ref="K2428:K2491" si="3315">SUMIF(E2424:E2437,"rmo.full",I2424:I2437)</f>
        <v>5.6</v>
      </c>
    </row>
    <row r="2429" spans="1:13">
      <c r="A2429" t="s">
        <v>2638</v>
      </c>
      <c r="B2429" t="s">
        <v>2612</v>
      </c>
      <c r="C2429" t="s">
        <v>23</v>
      </c>
      <c r="D2429" t="s">
        <v>21</v>
      </c>
      <c r="E2429" t="str">
        <f t="shared" si="3236"/>
        <v>pso.opt</v>
      </c>
      <c r="F2429" t="s">
        <v>17</v>
      </c>
      <c r="G2429">
        <v>20.428571428571399</v>
      </c>
      <c r="H2429">
        <v>7.0000000000000007E-2</v>
      </c>
      <c r="I2429" s="1">
        <v>1.43</v>
      </c>
      <c r="J2429" t="s">
        <v>8354</v>
      </c>
      <c r="K2429">
        <f t="shared" ref="K2429:K2492" si="3316">SUMIF(E2424:E2437,"power.full",I2424:I2437)</f>
        <v>26.29</v>
      </c>
      <c r="L2429" t="s">
        <v>26</v>
      </c>
      <c r="M2429">
        <f t="shared" ref="M2429:M2492" si="3317">K2426/K2430</f>
        <v>1</v>
      </c>
    </row>
    <row r="2430" spans="1:13">
      <c r="A2430" t="s">
        <v>2639</v>
      </c>
      <c r="B2430" t="s">
        <v>2612</v>
      </c>
      <c r="C2430" t="s">
        <v>51</v>
      </c>
      <c r="D2430" t="s">
        <v>16</v>
      </c>
      <c r="E2430" t="str">
        <f t="shared" si="3236"/>
        <v>rmo.full</v>
      </c>
      <c r="F2430" t="s">
        <v>17</v>
      </c>
      <c r="G2430">
        <v>80</v>
      </c>
      <c r="H2430">
        <v>7.0000000000000007E-2</v>
      </c>
      <c r="I2430" s="1">
        <v>5.6</v>
      </c>
      <c r="J2430" t="s">
        <v>8355</v>
      </c>
      <c r="K2430">
        <f t="shared" ref="K2430:K2493" si="3318">SUMIF(E2424:E2437,"tso.oepc",I2424:I2437)</f>
        <v>0.06</v>
      </c>
      <c r="L2430" t="s">
        <v>27</v>
      </c>
      <c r="M2430">
        <f t="shared" si="3317"/>
        <v>0.99295774647887325</v>
      </c>
    </row>
    <row r="2431" spans="1:13">
      <c r="A2431" t="s">
        <v>2640</v>
      </c>
      <c r="B2431" t="s">
        <v>2612</v>
      </c>
      <c r="C2431" t="s">
        <v>51</v>
      </c>
      <c r="D2431" t="s">
        <v>19</v>
      </c>
      <c r="E2431" t="str">
        <f t="shared" si="3236"/>
        <v>rmo.oepc</v>
      </c>
      <c r="F2431" t="s">
        <v>17</v>
      </c>
      <c r="G2431">
        <v>18.285714285714299</v>
      </c>
      <c r="H2431">
        <v>7.0000000000000007E-2</v>
      </c>
      <c r="I2431" s="1">
        <v>1.28</v>
      </c>
      <c r="J2431" t="s">
        <v>8356</v>
      </c>
      <c r="K2431">
        <f t="shared" ref="K2431:K2494" si="3319">SUMIF(E2424:E2437,"pso.oepc",I2424:I2437)</f>
        <v>1.42</v>
      </c>
      <c r="L2431" t="s">
        <v>28</v>
      </c>
      <c r="M2431">
        <f t="shared" si="3317"/>
        <v>4.375</v>
      </c>
    </row>
    <row r="2432" spans="1:13">
      <c r="A2432" t="s">
        <v>2641</v>
      </c>
      <c r="B2432" t="s">
        <v>2612</v>
      </c>
      <c r="C2432" t="s">
        <v>51</v>
      </c>
      <c r="D2432" t="s">
        <v>21</v>
      </c>
      <c r="E2432" t="str">
        <f t="shared" si="3236"/>
        <v>rmo.opt</v>
      </c>
      <c r="F2432" t="s">
        <v>17</v>
      </c>
      <c r="G2432">
        <v>18.285714285714299</v>
      </c>
      <c r="H2432">
        <v>7.0000000000000007E-2</v>
      </c>
      <c r="I2432" s="1">
        <v>1.28</v>
      </c>
      <c r="J2432" t="s">
        <v>8357</v>
      </c>
      <c r="K2432">
        <f t="shared" ref="K2432:K2495" si="3320">SUMIF(E2424:E2437,"rmo.oepc",I2424:I2437)</f>
        <v>1.28</v>
      </c>
      <c r="L2432" t="s">
        <v>29</v>
      </c>
      <c r="M2432">
        <f t="shared" si="3317"/>
        <v>17.526666666666667</v>
      </c>
    </row>
    <row r="2433" spans="1:13">
      <c r="A2433" t="s">
        <v>2642</v>
      </c>
      <c r="B2433" t="s">
        <v>2612</v>
      </c>
      <c r="C2433" t="s">
        <v>55</v>
      </c>
      <c r="D2433" t="s">
        <v>56</v>
      </c>
      <c r="E2433" t="str">
        <f t="shared" si="3236"/>
        <v>sc.none</v>
      </c>
      <c r="F2433" t="s">
        <v>24</v>
      </c>
      <c r="I2433" s="1">
        <v>7.0000000000000007E-2</v>
      </c>
      <c r="J2433" t="s">
        <v>8358</v>
      </c>
      <c r="K2433">
        <f t="shared" ref="K2433:K2496" si="3321">SUMIF(E2424:E2437,"power.oepc",I2424:I2437)</f>
        <v>1.5</v>
      </c>
    </row>
    <row r="2434" spans="1:13">
      <c r="A2434" t="s">
        <v>2643</v>
      </c>
      <c r="B2434" t="s">
        <v>2612</v>
      </c>
      <c r="C2434" t="s">
        <v>58</v>
      </c>
      <c r="D2434" t="s">
        <v>59</v>
      </c>
      <c r="E2434" t="str">
        <f t="shared" si="3236"/>
        <v>tso.cav11</v>
      </c>
      <c r="F2434" t="s">
        <v>17</v>
      </c>
      <c r="G2434">
        <v>200.42857142857099</v>
      </c>
      <c r="H2434">
        <v>7.0000000000000007E-2</v>
      </c>
      <c r="I2434" s="1">
        <v>14.03</v>
      </c>
      <c r="J2434" t="s">
        <v>8359</v>
      </c>
      <c r="K2434">
        <f t="shared" ref="K2434:K2497" si="3322">SUMIF(E2424:E2437,"tso.opt",I2424:I2437)</f>
        <v>0.06</v>
      </c>
      <c r="L2434" t="s">
        <v>30</v>
      </c>
      <c r="M2434">
        <f t="shared" ref="M2434:M2497" si="3323">K2426/K2434</f>
        <v>1</v>
      </c>
    </row>
    <row r="2435" spans="1:13">
      <c r="A2435" t="s">
        <v>2665</v>
      </c>
      <c r="B2435" t="s">
        <v>2612</v>
      </c>
      <c r="C2435" t="s">
        <v>58</v>
      </c>
      <c r="D2435" t="s">
        <v>16</v>
      </c>
      <c r="E2435" t="str">
        <f t="shared" ref="E2435:E2498" si="3324">CONCATENATE(C2435,".",D2435)</f>
        <v>tso.full</v>
      </c>
      <c r="F2435" t="s">
        <v>24</v>
      </c>
      <c r="G2435">
        <v>0.85714285714285698</v>
      </c>
      <c r="H2435">
        <v>7.0000000000000007E-2</v>
      </c>
      <c r="I2435" s="1">
        <v>0.06</v>
      </c>
      <c r="J2435" t="s">
        <v>8360</v>
      </c>
      <c r="K2435">
        <f t="shared" ref="K2435:K2498" si="3325">SUMIF(E2424:E2437,"pso.opt",I2424:I2437)</f>
        <v>1.43</v>
      </c>
      <c r="L2435" t="s">
        <v>33</v>
      </c>
      <c r="M2435">
        <f t="shared" si="3323"/>
        <v>0.98601398601398604</v>
      </c>
    </row>
    <row r="2436" spans="1:13">
      <c r="A2436" t="s">
        <v>2666</v>
      </c>
      <c r="B2436" t="s">
        <v>2612</v>
      </c>
      <c r="C2436" t="s">
        <v>58</v>
      </c>
      <c r="D2436" t="s">
        <v>19</v>
      </c>
      <c r="E2436" t="str">
        <f t="shared" si="3324"/>
        <v>tso.oepc</v>
      </c>
      <c r="F2436" t="s">
        <v>24</v>
      </c>
      <c r="G2436">
        <v>0.85714285714285698</v>
      </c>
      <c r="H2436">
        <v>7.0000000000000007E-2</v>
      </c>
      <c r="I2436" s="1">
        <v>0.06</v>
      </c>
      <c r="J2436" t="s">
        <v>8361</v>
      </c>
      <c r="K2436">
        <f t="shared" ref="K2436:K2499" si="3326">SUMIF(E2424:E2437,"rmo.opt",I2424:I2437)</f>
        <v>1.28</v>
      </c>
      <c r="L2436" t="s">
        <v>32</v>
      </c>
      <c r="M2436">
        <f t="shared" si="3323"/>
        <v>4.375</v>
      </c>
    </row>
    <row r="2437" spans="1:13">
      <c r="A2437" t="s">
        <v>2667</v>
      </c>
      <c r="B2437" t="s">
        <v>2612</v>
      </c>
      <c r="C2437" t="s">
        <v>58</v>
      </c>
      <c r="D2437" t="s">
        <v>21</v>
      </c>
      <c r="E2437" t="str">
        <f t="shared" si="3324"/>
        <v>tso.opt</v>
      </c>
      <c r="F2437" t="s">
        <v>24</v>
      </c>
      <c r="G2437">
        <v>0.85714285714285698</v>
      </c>
      <c r="H2437">
        <v>7.0000000000000007E-2</v>
      </c>
      <c r="I2437" s="1">
        <v>0.06</v>
      </c>
      <c r="J2437" t="s">
        <v>8362</v>
      </c>
      <c r="K2437">
        <f t="shared" ref="K2437:K2500" si="3327">SUMIF(E2424:E2437,"power.opt",I2424:I2437)</f>
        <v>1.47</v>
      </c>
      <c r="L2437" t="s">
        <v>31</v>
      </c>
      <c r="M2437">
        <f t="shared" si="3323"/>
        <v>17.8843537414966</v>
      </c>
    </row>
    <row r="2438" spans="1:13">
      <c r="A2438" t="s">
        <v>2630</v>
      </c>
      <c r="B2438" t="s">
        <v>2631</v>
      </c>
      <c r="C2438" t="s">
        <v>15</v>
      </c>
      <c r="D2438" t="s">
        <v>16</v>
      </c>
      <c r="E2438" t="str">
        <f t="shared" si="3324"/>
        <v>power.full</v>
      </c>
      <c r="F2438" t="s">
        <v>17</v>
      </c>
      <c r="G2438">
        <v>179.45454545454501</v>
      </c>
      <c r="H2438">
        <v>0.11</v>
      </c>
      <c r="I2438" s="1">
        <v>19.739999999999998</v>
      </c>
      <c r="L2438" t="s">
        <v>8363</v>
      </c>
      <c r="M2438">
        <f t="shared" ref="M2438:M2501" si="3328">K2439/K2448</f>
        <v>20.30612244897959</v>
      </c>
    </row>
    <row r="2439" spans="1:13">
      <c r="A2439" t="s">
        <v>2632</v>
      </c>
      <c r="B2439" t="s">
        <v>2631</v>
      </c>
      <c r="C2439" t="s">
        <v>15</v>
      </c>
      <c r="D2439" t="s">
        <v>19</v>
      </c>
      <c r="E2439" t="str">
        <f t="shared" si="3324"/>
        <v>power.oepc</v>
      </c>
      <c r="F2439" t="s">
        <v>17</v>
      </c>
      <c r="G2439">
        <v>5.8181818181818201</v>
      </c>
      <c r="H2439">
        <v>0.11</v>
      </c>
      <c r="I2439" s="1">
        <v>0.64</v>
      </c>
      <c r="J2439" t="s">
        <v>8333</v>
      </c>
      <c r="K2439">
        <f t="shared" ref="K2439:K2502" si="3329">SUMIF(E2438:E2451,"tso.cav11",I2438:I2451)</f>
        <v>19.899999999999999</v>
      </c>
      <c r="L2439" t="s">
        <v>8364</v>
      </c>
      <c r="M2439">
        <f t="shared" ref="M2439:M2502" si="3330">K2440/K2444+K2441/K2445+K2442/K2446+K2443/K2447</f>
        <v>82.929771505376337</v>
      </c>
    </row>
    <row r="2440" spans="1:13">
      <c r="A2440" t="s">
        <v>2633</v>
      </c>
      <c r="B2440" t="s">
        <v>2631</v>
      </c>
      <c r="C2440" t="s">
        <v>15</v>
      </c>
      <c r="D2440" t="s">
        <v>21</v>
      </c>
      <c r="E2440" t="str">
        <f t="shared" si="3324"/>
        <v>power.opt</v>
      </c>
      <c r="F2440" t="s">
        <v>17</v>
      </c>
      <c r="G2440">
        <v>4.2727272727272698</v>
      </c>
      <c r="H2440">
        <v>0.11</v>
      </c>
      <c r="I2440" s="1">
        <v>0.47</v>
      </c>
      <c r="J2440" t="s">
        <v>8335</v>
      </c>
      <c r="K2440">
        <f t="shared" ref="K2440:K2503" si="3331">SUMIF(E2438:E2451,"tso.full",I2438:I2451)</f>
        <v>7.02</v>
      </c>
      <c r="L2440" t="s">
        <v>8365</v>
      </c>
      <c r="M2440">
        <f t="shared" ref="M2440:M2503" si="3332">K2440/K2448+K2441/K2449+K2442/K2450+K2443/K2451</f>
        <v>81.449659483054148</v>
      </c>
    </row>
    <row r="2441" spans="1:13">
      <c r="A2441" t="s">
        <v>2634</v>
      </c>
      <c r="B2441" t="s">
        <v>2631</v>
      </c>
      <c r="C2441" t="s">
        <v>23</v>
      </c>
      <c r="D2441" t="s">
        <v>16</v>
      </c>
      <c r="E2441" t="str">
        <f t="shared" si="3324"/>
        <v>pso.full</v>
      </c>
      <c r="F2441" t="s">
        <v>17</v>
      </c>
      <c r="G2441">
        <v>63.727272727272698</v>
      </c>
      <c r="H2441">
        <v>0.11</v>
      </c>
      <c r="I2441" s="1">
        <v>7.01</v>
      </c>
      <c r="J2441" t="s">
        <v>8336</v>
      </c>
      <c r="K2441">
        <f t="shared" ref="K2441:K2504" si="3333">SUMIF(E2438:E2451,"pso.full",I2438:I2451)</f>
        <v>7.01</v>
      </c>
      <c r="L2441" t="s">
        <v>8369</v>
      </c>
      <c r="M2441">
        <f t="shared" ref="M2441:M2504" si="3334">K2444/K2448+K2445/K2449+K2446/K2450+K2447/K2451</f>
        <v>3.9710960532029165</v>
      </c>
    </row>
    <row r="2442" spans="1:13">
      <c r="A2442" t="s">
        <v>2635</v>
      </c>
      <c r="B2442" t="s">
        <v>2631</v>
      </c>
      <c r="C2442" t="s">
        <v>23</v>
      </c>
      <c r="D2442" t="s">
        <v>19</v>
      </c>
      <c r="E2442" t="str">
        <f t="shared" si="3324"/>
        <v>pso.oepc</v>
      </c>
      <c r="F2442" t="s">
        <v>17</v>
      </c>
      <c r="G2442">
        <v>8.4545454545454604</v>
      </c>
      <c r="H2442">
        <v>0.11</v>
      </c>
      <c r="I2442" s="1">
        <v>0.93</v>
      </c>
      <c r="J2442" t="s">
        <v>8353</v>
      </c>
      <c r="K2442">
        <f t="shared" ref="K2442:K2505" si="3335">SUMIF(E2438:E2451,"rmo.full",I2438:I2451)</f>
        <v>18.87</v>
      </c>
    </row>
    <row r="2443" spans="1:13">
      <c r="A2443" t="s">
        <v>2657</v>
      </c>
      <c r="B2443" t="s">
        <v>2631</v>
      </c>
      <c r="C2443" t="s">
        <v>23</v>
      </c>
      <c r="D2443" t="s">
        <v>21</v>
      </c>
      <c r="E2443" t="str">
        <f t="shared" si="3324"/>
        <v>pso.opt</v>
      </c>
      <c r="F2443" t="s">
        <v>17</v>
      </c>
      <c r="G2443">
        <v>8.5454545454545396</v>
      </c>
      <c r="H2443">
        <v>0.11</v>
      </c>
      <c r="I2443" s="1">
        <v>0.94</v>
      </c>
      <c r="J2443" t="s">
        <v>8354</v>
      </c>
      <c r="K2443">
        <f t="shared" ref="K2443:K2506" si="3336">SUMIF(E2438:E2451,"power.full",I2438:I2451)</f>
        <v>19.739999999999998</v>
      </c>
      <c r="L2443" t="s">
        <v>26</v>
      </c>
      <c r="M2443">
        <f t="shared" ref="M2443:M2506" si="3337">K2440/K2444</f>
        <v>7.5483870967741931</v>
      </c>
    </row>
    <row r="2444" spans="1:13">
      <c r="A2444" t="s">
        <v>2658</v>
      </c>
      <c r="B2444" t="s">
        <v>2631</v>
      </c>
      <c r="C2444" t="s">
        <v>51</v>
      </c>
      <c r="D2444" t="s">
        <v>16</v>
      </c>
      <c r="E2444" t="str">
        <f t="shared" si="3324"/>
        <v>rmo.full</v>
      </c>
      <c r="F2444" t="s">
        <v>17</v>
      </c>
      <c r="G2444">
        <v>171.54545454545499</v>
      </c>
      <c r="H2444">
        <v>0.11</v>
      </c>
      <c r="I2444" s="1">
        <v>18.87</v>
      </c>
      <c r="J2444" t="s">
        <v>8355</v>
      </c>
      <c r="K2444">
        <f t="shared" ref="K2444:K2507" si="3338">SUMIF(E2438:E2451,"tso.oepc",I2438:I2451)</f>
        <v>0.93</v>
      </c>
      <c r="L2444" t="s">
        <v>27</v>
      </c>
      <c r="M2444">
        <f t="shared" si="3337"/>
        <v>7.5376344086021501</v>
      </c>
    </row>
    <row r="2445" spans="1:13">
      <c r="A2445" t="s">
        <v>2659</v>
      </c>
      <c r="B2445" t="s">
        <v>2631</v>
      </c>
      <c r="C2445" t="s">
        <v>51</v>
      </c>
      <c r="D2445" t="s">
        <v>19</v>
      </c>
      <c r="E2445" t="str">
        <f t="shared" si="3324"/>
        <v>rmo.oepc</v>
      </c>
      <c r="F2445" t="s">
        <v>17</v>
      </c>
      <c r="G2445">
        <v>4.6363636363636402</v>
      </c>
      <c r="H2445">
        <v>0.11</v>
      </c>
      <c r="I2445" s="1">
        <v>0.51</v>
      </c>
      <c r="J2445" t="s">
        <v>8356</v>
      </c>
      <c r="K2445">
        <f t="shared" ref="K2445:K2508" si="3339">SUMIF(E2438:E2451,"pso.oepc",I2438:I2451)</f>
        <v>0.93</v>
      </c>
      <c r="L2445" t="s">
        <v>28</v>
      </c>
      <c r="M2445">
        <f t="shared" si="3337"/>
        <v>37</v>
      </c>
    </row>
    <row r="2446" spans="1:13">
      <c r="A2446" t="s">
        <v>2660</v>
      </c>
      <c r="B2446" t="s">
        <v>2631</v>
      </c>
      <c r="C2446" t="s">
        <v>51</v>
      </c>
      <c r="D2446" t="s">
        <v>21</v>
      </c>
      <c r="E2446" t="str">
        <f t="shared" si="3324"/>
        <v>rmo.opt</v>
      </c>
      <c r="F2446" t="s">
        <v>17</v>
      </c>
      <c r="G2446">
        <v>6.9090909090909101</v>
      </c>
      <c r="H2446">
        <v>0.11</v>
      </c>
      <c r="I2446" s="1">
        <v>0.76</v>
      </c>
      <c r="J2446" t="s">
        <v>8357</v>
      </c>
      <c r="K2446">
        <f t="shared" ref="K2446:K2509" si="3340">SUMIF(E2438:E2451,"rmo.oepc",I2438:I2451)</f>
        <v>0.51</v>
      </c>
      <c r="L2446" t="s">
        <v>29</v>
      </c>
      <c r="M2446">
        <f t="shared" si="3337"/>
        <v>30.843749999999996</v>
      </c>
    </row>
    <row r="2447" spans="1:13">
      <c r="A2447" t="s">
        <v>2661</v>
      </c>
      <c r="B2447" t="s">
        <v>2631</v>
      </c>
      <c r="C2447" t="s">
        <v>55</v>
      </c>
      <c r="D2447" t="s">
        <v>56</v>
      </c>
      <c r="E2447" t="str">
        <f t="shared" si="3324"/>
        <v>sc.none</v>
      </c>
      <c r="F2447" t="s">
        <v>24</v>
      </c>
      <c r="I2447" s="1">
        <v>0.11</v>
      </c>
      <c r="J2447" t="s">
        <v>8358</v>
      </c>
      <c r="K2447">
        <f t="shared" ref="K2447:K2510" si="3341">SUMIF(E2438:E2451,"power.oepc",I2438:I2451)</f>
        <v>0.64</v>
      </c>
    </row>
    <row r="2448" spans="1:13">
      <c r="A2448" t="s">
        <v>2662</v>
      </c>
      <c r="B2448" t="s">
        <v>2631</v>
      </c>
      <c r="C2448" t="s">
        <v>58</v>
      </c>
      <c r="D2448" t="s">
        <v>59</v>
      </c>
      <c r="E2448" t="str">
        <f t="shared" si="3324"/>
        <v>tso.cav11</v>
      </c>
      <c r="F2448" t="s">
        <v>17</v>
      </c>
      <c r="G2448">
        <v>180.90909090909099</v>
      </c>
      <c r="H2448">
        <v>0.11</v>
      </c>
      <c r="I2448" s="1">
        <v>19.899999999999999</v>
      </c>
      <c r="J2448" t="s">
        <v>8359</v>
      </c>
      <c r="K2448">
        <f t="shared" ref="K2448:K2511" si="3342">SUMIF(E2438:E2451,"tso.opt",I2438:I2451)</f>
        <v>0.98</v>
      </c>
      <c r="L2448" t="s">
        <v>30</v>
      </c>
      <c r="M2448">
        <f t="shared" ref="M2448:M2511" si="3343">K2440/K2448</f>
        <v>7.1632653061224483</v>
      </c>
    </row>
    <row r="2449" spans="1:13">
      <c r="A2449" t="s">
        <v>2663</v>
      </c>
      <c r="B2449" t="s">
        <v>2631</v>
      </c>
      <c r="C2449" t="s">
        <v>58</v>
      </c>
      <c r="D2449" t="s">
        <v>16</v>
      </c>
      <c r="E2449" t="str">
        <f t="shared" si="3324"/>
        <v>tso.full</v>
      </c>
      <c r="F2449" t="s">
        <v>17</v>
      </c>
      <c r="G2449">
        <v>63.818181818181799</v>
      </c>
      <c r="H2449">
        <v>0.11</v>
      </c>
      <c r="I2449" s="1">
        <v>7.02</v>
      </c>
      <c r="J2449" t="s">
        <v>8360</v>
      </c>
      <c r="K2449">
        <f t="shared" ref="K2449:K2512" si="3344">SUMIF(E2438:E2451,"pso.opt",I2438:I2451)</f>
        <v>0.94</v>
      </c>
      <c r="L2449" t="s">
        <v>33</v>
      </c>
      <c r="M2449">
        <f t="shared" si="3343"/>
        <v>7.4574468085106389</v>
      </c>
    </row>
    <row r="2450" spans="1:13">
      <c r="A2450" t="s">
        <v>2664</v>
      </c>
      <c r="B2450" t="s">
        <v>2631</v>
      </c>
      <c r="C2450" t="s">
        <v>58</v>
      </c>
      <c r="D2450" t="s">
        <v>19</v>
      </c>
      <c r="E2450" t="str">
        <f t="shared" si="3324"/>
        <v>tso.oepc</v>
      </c>
      <c r="F2450" t="s">
        <v>17</v>
      </c>
      <c r="G2450">
        <v>8.4545454545454604</v>
      </c>
      <c r="H2450">
        <v>0.11</v>
      </c>
      <c r="I2450" s="1">
        <v>0.93</v>
      </c>
      <c r="J2450" t="s">
        <v>8361</v>
      </c>
      <c r="K2450">
        <f t="shared" ref="K2450:K2513" si="3345">SUMIF(E2438:E2451,"rmo.opt",I2438:I2451)</f>
        <v>0.76</v>
      </c>
      <c r="L2450" t="s">
        <v>32</v>
      </c>
      <c r="M2450">
        <f t="shared" si="3343"/>
        <v>24.828947368421055</v>
      </c>
    </row>
    <row r="2451" spans="1:13">
      <c r="A2451" t="s">
        <v>2686</v>
      </c>
      <c r="B2451" t="s">
        <v>2631</v>
      </c>
      <c r="C2451" t="s">
        <v>58</v>
      </c>
      <c r="D2451" t="s">
        <v>21</v>
      </c>
      <c r="E2451" t="str">
        <f t="shared" si="3324"/>
        <v>tso.opt</v>
      </c>
      <c r="F2451" t="s">
        <v>17</v>
      </c>
      <c r="G2451">
        <v>8.9090909090909101</v>
      </c>
      <c r="H2451">
        <v>0.11</v>
      </c>
      <c r="I2451" s="1">
        <v>0.98</v>
      </c>
      <c r="J2451" t="s">
        <v>8362</v>
      </c>
      <c r="K2451">
        <f t="shared" ref="K2451:K2514" si="3346">SUMIF(E2438:E2451,"power.opt",I2438:I2451)</f>
        <v>0.47</v>
      </c>
      <c r="L2451" t="s">
        <v>31</v>
      </c>
      <c r="M2451">
        <f t="shared" si="3343"/>
        <v>42</v>
      </c>
    </row>
    <row r="2452" spans="1:13">
      <c r="A2452" t="s">
        <v>2649</v>
      </c>
      <c r="B2452" t="s">
        <v>2650</v>
      </c>
      <c r="C2452" t="s">
        <v>15</v>
      </c>
      <c r="D2452" t="s">
        <v>16</v>
      </c>
      <c r="E2452" t="str">
        <f t="shared" si="3324"/>
        <v>power.full</v>
      </c>
      <c r="F2452" t="s">
        <v>17</v>
      </c>
      <c r="G2452">
        <v>400.09090909090901</v>
      </c>
      <c r="H2452">
        <v>0.11</v>
      </c>
      <c r="I2452" s="1">
        <v>44.01</v>
      </c>
      <c r="L2452" t="s">
        <v>8363</v>
      </c>
      <c r="M2452">
        <f t="shared" ref="M2452:M2515" si="3347">K2453/K2462</f>
        <v>13.698412698412699</v>
      </c>
    </row>
    <row r="2453" spans="1:13">
      <c r="A2453" t="s">
        <v>2651</v>
      </c>
      <c r="B2453" t="s">
        <v>2650</v>
      </c>
      <c r="C2453" t="s">
        <v>15</v>
      </c>
      <c r="D2453" t="s">
        <v>19</v>
      </c>
      <c r="E2453" t="str">
        <f t="shared" si="3324"/>
        <v>power.oepc</v>
      </c>
      <c r="F2453" t="s">
        <v>17</v>
      </c>
      <c r="G2453">
        <v>6.8181818181818201</v>
      </c>
      <c r="H2453">
        <v>0.11</v>
      </c>
      <c r="I2453" s="1">
        <v>0.75</v>
      </c>
      <c r="J2453" t="s">
        <v>8333</v>
      </c>
      <c r="K2453">
        <f t="shared" ref="K2453:K2516" si="3348">SUMIF(E2452:E2465,"tso.cav11",I2452:I2465)</f>
        <v>8.6300000000000008</v>
      </c>
      <c r="L2453" t="s">
        <v>8364</v>
      </c>
      <c r="M2453">
        <f t="shared" ref="M2453:M2516" si="3349">K2454/K2458+K2455/K2459+K2456/K2460+K2457/K2461</f>
        <v>129.32344460570877</v>
      </c>
    </row>
    <row r="2454" spans="1:13">
      <c r="A2454" t="s">
        <v>2652</v>
      </c>
      <c r="B2454" t="s">
        <v>2650</v>
      </c>
      <c r="C2454" t="s">
        <v>15</v>
      </c>
      <c r="D2454" t="s">
        <v>21</v>
      </c>
      <c r="E2454" t="str">
        <f t="shared" si="3324"/>
        <v>power.opt</v>
      </c>
      <c r="F2454" t="s">
        <v>17</v>
      </c>
      <c r="G2454">
        <v>5.9090909090909101</v>
      </c>
      <c r="H2454">
        <v>0.11</v>
      </c>
      <c r="I2454" s="1">
        <v>0.65</v>
      </c>
      <c r="J2454" t="s">
        <v>8335</v>
      </c>
      <c r="K2454">
        <f t="shared" ref="K2454:K2517" si="3350">SUMIF(E2452:E2465,"tso.full",I2452:I2465)</f>
        <v>4.04</v>
      </c>
      <c r="L2454" t="s">
        <v>8365</v>
      </c>
      <c r="M2454">
        <f t="shared" ref="M2454:M2517" si="3351">K2454/K2462+K2455/K2463+K2456/K2464+K2457/K2465</f>
        <v>124.94484592620185</v>
      </c>
    </row>
    <row r="2455" spans="1:13">
      <c r="A2455" t="s">
        <v>2653</v>
      </c>
      <c r="B2455" t="s">
        <v>2650</v>
      </c>
      <c r="C2455" t="s">
        <v>23</v>
      </c>
      <c r="D2455" t="s">
        <v>16</v>
      </c>
      <c r="E2455" t="str">
        <f t="shared" si="3324"/>
        <v>pso.full</v>
      </c>
      <c r="F2455" t="s">
        <v>17</v>
      </c>
      <c r="G2455">
        <v>52</v>
      </c>
      <c r="H2455">
        <v>0.11</v>
      </c>
      <c r="I2455" s="1">
        <v>5.72</v>
      </c>
      <c r="J2455" t="s">
        <v>8336</v>
      </c>
      <c r="K2455">
        <f t="shared" ref="K2455:K2518" si="3352">SUMIF(E2452:E2465,"pso.full",I2452:I2465)</f>
        <v>5.72</v>
      </c>
      <c r="L2455" t="s">
        <v>8369</v>
      </c>
      <c r="M2455">
        <f t="shared" ref="M2455:M2518" si="3353">K2458/K2462+K2459/K2463+K2460/K2464+K2461/K2465</f>
        <v>5.3902599283955208</v>
      </c>
    </row>
    <row r="2456" spans="1:13">
      <c r="A2456" t="s">
        <v>2654</v>
      </c>
      <c r="B2456" t="s">
        <v>2650</v>
      </c>
      <c r="C2456" t="s">
        <v>23</v>
      </c>
      <c r="D2456" t="s">
        <v>19</v>
      </c>
      <c r="E2456" t="str">
        <f t="shared" si="3324"/>
        <v>pso.oepc</v>
      </c>
      <c r="F2456" t="s">
        <v>17</v>
      </c>
      <c r="G2456">
        <v>9.6363636363636402</v>
      </c>
      <c r="H2456">
        <v>0.11</v>
      </c>
      <c r="I2456" s="1">
        <v>1.06</v>
      </c>
      <c r="J2456" t="s">
        <v>8353</v>
      </c>
      <c r="K2456">
        <f t="shared" ref="K2456:K2519" si="3354">SUMIF(E2452:E2465,"rmo.full",I2452:I2465)</f>
        <v>23.96</v>
      </c>
    </row>
    <row r="2457" spans="1:13">
      <c r="A2457" t="s">
        <v>2655</v>
      </c>
      <c r="B2457" t="s">
        <v>2650</v>
      </c>
      <c r="C2457" t="s">
        <v>23</v>
      </c>
      <c r="D2457" t="s">
        <v>21</v>
      </c>
      <c r="E2457" t="str">
        <f t="shared" si="3324"/>
        <v>pso.opt</v>
      </c>
      <c r="F2457" t="s">
        <v>17</v>
      </c>
      <c r="G2457">
        <v>5.0909090909090899</v>
      </c>
      <c r="H2457">
        <v>0.11</v>
      </c>
      <c r="I2457" s="1">
        <v>0.56000000000000005</v>
      </c>
      <c r="J2457" t="s">
        <v>8354</v>
      </c>
      <c r="K2457">
        <f t="shared" ref="K2457:K2520" si="3355">SUMIF(E2452:E2465,"power.full",I2452:I2465)</f>
        <v>44.01</v>
      </c>
      <c r="L2457" t="s">
        <v>26</v>
      </c>
      <c r="M2457">
        <f t="shared" ref="M2457:M2520" si="3356">K2454/K2458</f>
        <v>3.8113207547169812</v>
      </c>
    </row>
    <row r="2458" spans="1:13">
      <c r="A2458" t="s">
        <v>2656</v>
      </c>
      <c r="B2458" t="s">
        <v>2650</v>
      </c>
      <c r="C2458" t="s">
        <v>51</v>
      </c>
      <c r="D2458" t="s">
        <v>16</v>
      </c>
      <c r="E2458" t="str">
        <f t="shared" si="3324"/>
        <v>rmo.full</v>
      </c>
      <c r="F2458" t="s">
        <v>17</v>
      </c>
      <c r="G2458">
        <v>217.81818181818201</v>
      </c>
      <c r="H2458">
        <v>0.11</v>
      </c>
      <c r="I2458" s="1">
        <v>23.96</v>
      </c>
      <c r="J2458" t="s">
        <v>8355</v>
      </c>
      <c r="K2458">
        <f t="shared" ref="K2458:K2521" si="3357">SUMIF(E2452:E2465,"tso.oepc",I2452:I2465)</f>
        <v>1.06</v>
      </c>
      <c r="L2458" t="s">
        <v>27</v>
      </c>
      <c r="M2458">
        <f t="shared" si="3356"/>
        <v>5.3962264150943389</v>
      </c>
    </row>
    <row r="2459" spans="1:13">
      <c r="A2459" t="s">
        <v>2677</v>
      </c>
      <c r="B2459" t="s">
        <v>2650</v>
      </c>
      <c r="C2459" t="s">
        <v>51</v>
      </c>
      <c r="D2459" t="s">
        <v>19</v>
      </c>
      <c r="E2459" t="str">
        <f t="shared" si="3324"/>
        <v>rmo.oepc</v>
      </c>
      <c r="F2459" t="s">
        <v>17</v>
      </c>
      <c r="G2459">
        <v>3.5454545454545499</v>
      </c>
      <c r="H2459">
        <v>0.11</v>
      </c>
      <c r="I2459" s="1">
        <v>0.39</v>
      </c>
      <c r="J2459" t="s">
        <v>8356</v>
      </c>
      <c r="K2459">
        <f t="shared" ref="K2459:K2522" si="3358">SUMIF(E2452:E2465,"pso.oepc",I2452:I2465)</f>
        <v>1.06</v>
      </c>
      <c r="L2459" t="s">
        <v>28</v>
      </c>
      <c r="M2459">
        <f t="shared" si="3356"/>
        <v>61.435897435897438</v>
      </c>
    </row>
    <row r="2460" spans="1:13">
      <c r="A2460" t="s">
        <v>2678</v>
      </c>
      <c r="B2460" t="s">
        <v>2650</v>
      </c>
      <c r="C2460" t="s">
        <v>51</v>
      </c>
      <c r="D2460" t="s">
        <v>21</v>
      </c>
      <c r="E2460" t="str">
        <f t="shared" si="3324"/>
        <v>rmo.opt</v>
      </c>
      <c r="F2460" t="s">
        <v>17</v>
      </c>
      <c r="G2460">
        <v>5.3636363636363598</v>
      </c>
      <c r="H2460">
        <v>0.11</v>
      </c>
      <c r="I2460" s="1">
        <v>0.59</v>
      </c>
      <c r="J2460" t="s">
        <v>8357</v>
      </c>
      <c r="K2460">
        <f t="shared" ref="K2460:K2523" si="3359">SUMIF(E2452:E2465,"rmo.oepc",I2452:I2465)</f>
        <v>0.39</v>
      </c>
      <c r="L2460" t="s">
        <v>29</v>
      </c>
      <c r="M2460">
        <f t="shared" si="3356"/>
        <v>58.68</v>
      </c>
    </row>
    <row r="2461" spans="1:13">
      <c r="A2461" t="s">
        <v>2679</v>
      </c>
      <c r="B2461" t="s">
        <v>2650</v>
      </c>
      <c r="C2461" t="s">
        <v>55</v>
      </c>
      <c r="D2461" t="s">
        <v>56</v>
      </c>
      <c r="E2461" t="str">
        <f t="shared" si="3324"/>
        <v>sc.none</v>
      </c>
      <c r="F2461" t="s">
        <v>24</v>
      </c>
      <c r="I2461" s="1">
        <v>0.11</v>
      </c>
      <c r="J2461" t="s">
        <v>8358</v>
      </c>
      <c r="K2461">
        <f t="shared" ref="K2461:K2524" si="3360">SUMIF(E2452:E2465,"power.oepc",I2452:I2465)</f>
        <v>0.75</v>
      </c>
    </row>
    <row r="2462" spans="1:13">
      <c r="A2462" t="s">
        <v>2680</v>
      </c>
      <c r="B2462" t="s">
        <v>2650</v>
      </c>
      <c r="C2462" t="s">
        <v>58</v>
      </c>
      <c r="D2462" t="s">
        <v>59</v>
      </c>
      <c r="E2462" t="str">
        <f t="shared" si="3324"/>
        <v>tso.cav11</v>
      </c>
      <c r="F2462" t="s">
        <v>17</v>
      </c>
      <c r="G2462">
        <v>78.454545454545496</v>
      </c>
      <c r="H2462">
        <v>0.11</v>
      </c>
      <c r="I2462" s="1">
        <v>8.6300000000000008</v>
      </c>
      <c r="J2462" t="s">
        <v>8359</v>
      </c>
      <c r="K2462">
        <f t="shared" ref="K2462:K2525" si="3361">SUMIF(E2452:E2465,"tso.opt",I2452:I2465)</f>
        <v>0.63</v>
      </c>
      <c r="L2462" t="s">
        <v>30</v>
      </c>
      <c r="M2462">
        <f t="shared" ref="M2462:M2525" si="3362">K2454/K2462</f>
        <v>6.412698412698413</v>
      </c>
    </row>
    <row r="2463" spans="1:13">
      <c r="A2463" t="s">
        <v>2681</v>
      </c>
      <c r="B2463" t="s">
        <v>2650</v>
      </c>
      <c r="C2463" t="s">
        <v>58</v>
      </c>
      <c r="D2463" t="s">
        <v>16</v>
      </c>
      <c r="E2463" t="str">
        <f t="shared" si="3324"/>
        <v>tso.full</v>
      </c>
      <c r="F2463" t="s">
        <v>17</v>
      </c>
      <c r="G2463">
        <v>36.727272727272698</v>
      </c>
      <c r="H2463">
        <v>0.11</v>
      </c>
      <c r="I2463" s="1">
        <v>4.04</v>
      </c>
      <c r="J2463" t="s">
        <v>8360</v>
      </c>
      <c r="K2463">
        <f t="shared" ref="K2463:K2526" si="3363">SUMIF(E2452:E2465,"pso.opt",I2452:I2465)</f>
        <v>0.56000000000000005</v>
      </c>
      <c r="L2463" t="s">
        <v>33</v>
      </c>
      <c r="M2463">
        <f t="shared" si="3362"/>
        <v>10.214285714285714</v>
      </c>
    </row>
    <row r="2464" spans="1:13">
      <c r="A2464" t="s">
        <v>2682</v>
      </c>
      <c r="B2464" t="s">
        <v>2650</v>
      </c>
      <c r="C2464" t="s">
        <v>58</v>
      </c>
      <c r="D2464" t="s">
        <v>19</v>
      </c>
      <c r="E2464" t="str">
        <f t="shared" si="3324"/>
        <v>tso.oepc</v>
      </c>
      <c r="F2464" t="s">
        <v>17</v>
      </c>
      <c r="G2464">
        <v>9.6363636363636402</v>
      </c>
      <c r="H2464">
        <v>0.11</v>
      </c>
      <c r="I2464" s="1">
        <v>1.06</v>
      </c>
      <c r="J2464" t="s">
        <v>8361</v>
      </c>
      <c r="K2464">
        <f t="shared" ref="K2464:K2527" si="3364">SUMIF(E2452:E2465,"rmo.opt",I2452:I2465)</f>
        <v>0.59</v>
      </c>
      <c r="L2464" t="s">
        <v>32</v>
      </c>
      <c r="M2464">
        <f t="shared" si="3362"/>
        <v>40.610169491525426</v>
      </c>
    </row>
    <row r="2465" spans="1:13">
      <c r="A2465" t="s">
        <v>2683</v>
      </c>
      <c r="B2465" t="s">
        <v>2650</v>
      </c>
      <c r="C2465" t="s">
        <v>58</v>
      </c>
      <c r="D2465" t="s">
        <v>21</v>
      </c>
      <c r="E2465" t="str">
        <f t="shared" si="3324"/>
        <v>tso.opt</v>
      </c>
      <c r="F2465" t="s">
        <v>17</v>
      </c>
      <c r="G2465">
        <v>5.7272727272727302</v>
      </c>
      <c r="H2465">
        <v>0.11</v>
      </c>
      <c r="I2465" s="1">
        <v>0.63</v>
      </c>
      <c r="J2465" t="s">
        <v>8362</v>
      </c>
      <c r="K2465">
        <f t="shared" ref="K2465:K2528" si="3365">SUMIF(E2452:E2465,"power.opt",I2452:I2465)</f>
        <v>0.65</v>
      </c>
      <c r="L2465" t="s">
        <v>31</v>
      </c>
      <c r="M2465">
        <f t="shared" si="3362"/>
        <v>67.707692307692298</v>
      </c>
    </row>
    <row r="2466" spans="1:13">
      <c r="A2466" t="s">
        <v>2684</v>
      </c>
      <c r="B2466" t="s">
        <v>2685</v>
      </c>
      <c r="C2466" t="s">
        <v>15</v>
      </c>
      <c r="D2466" t="s">
        <v>16</v>
      </c>
      <c r="E2466" t="str">
        <f t="shared" si="3324"/>
        <v>power.full</v>
      </c>
      <c r="F2466" t="s">
        <v>17</v>
      </c>
      <c r="G2466">
        <v>85.3333333333333</v>
      </c>
      <c r="H2466">
        <v>0.06</v>
      </c>
      <c r="I2466" s="1">
        <v>5.12</v>
      </c>
      <c r="L2466" t="s">
        <v>8363</v>
      </c>
      <c r="M2466">
        <f t="shared" ref="M2466:M2529" si="3366">K2467/K2476</f>
        <v>10.415094339622641</v>
      </c>
    </row>
    <row r="2467" spans="1:13">
      <c r="A2467" t="s">
        <v>2670</v>
      </c>
      <c r="B2467" t="s">
        <v>2685</v>
      </c>
      <c r="C2467" t="s">
        <v>15</v>
      </c>
      <c r="D2467" t="s">
        <v>19</v>
      </c>
      <c r="E2467" t="str">
        <f t="shared" si="3324"/>
        <v>power.oepc</v>
      </c>
      <c r="F2467" t="s">
        <v>17</v>
      </c>
      <c r="G2467">
        <v>7.8333333333333304</v>
      </c>
      <c r="H2467">
        <v>0.06</v>
      </c>
      <c r="I2467" s="1">
        <v>0.47</v>
      </c>
      <c r="J2467" t="s">
        <v>8333</v>
      </c>
      <c r="K2467">
        <f t="shared" ref="K2467:K2530" si="3367">SUMIF(E2466:E2479,"tso.cav11",I2466:I2479)</f>
        <v>5.52</v>
      </c>
      <c r="L2467" t="s">
        <v>8364</v>
      </c>
      <c r="M2467">
        <f t="shared" ref="M2467:M2530" si="3368">K2468/K2472+K2469/K2473+K2470/K2474+K2471/K2475</f>
        <v>31.808960936620515</v>
      </c>
    </row>
    <row r="2468" spans="1:13">
      <c r="A2468" t="s">
        <v>2671</v>
      </c>
      <c r="B2468" t="s">
        <v>2685</v>
      </c>
      <c r="C2468" t="s">
        <v>15</v>
      </c>
      <c r="D2468" t="s">
        <v>21</v>
      </c>
      <c r="E2468" t="str">
        <f t="shared" si="3324"/>
        <v>power.opt</v>
      </c>
      <c r="F2468" t="s">
        <v>17</v>
      </c>
      <c r="G2468">
        <v>6.8333333333333304</v>
      </c>
      <c r="H2468">
        <v>0.06</v>
      </c>
      <c r="I2468" s="1">
        <v>0.41</v>
      </c>
      <c r="J2468" t="s">
        <v>8335</v>
      </c>
      <c r="K2468">
        <f t="shared" ref="K2468:K2531" si="3369">SUMIF(E2466:E2479,"tso.full",I2466:I2479)</f>
        <v>0.56000000000000005</v>
      </c>
      <c r="L2468" t="s">
        <v>8365</v>
      </c>
      <c r="M2468">
        <f t="shared" ref="M2468:M2531" si="3370">K2468/K2476+K2469/K2477+K2470/K2478+K2471/K2479</f>
        <v>30.328138810363843</v>
      </c>
    </row>
    <row r="2469" spans="1:13">
      <c r="A2469" t="s">
        <v>2672</v>
      </c>
      <c r="B2469" t="s">
        <v>2685</v>
      </c>
      <c r="C2469" t="s">
        <v>23</v>
      </c>
      <c r="D2469" t="s">
        <v>16</v>
      </c>
      <c r="E2469" t="str">
        <f t="shared" si="3324"/>
        <v>pso.full</v>
      </c>
      <c r="F2469" t="s">
        <v>17</v>
      </c>
      <c r="G2469">
        <v>63.8333333333333</v>
      </c>
      <c r="H2469">
        <v>0.06</v>
      </c>
      <c r="I2469" s="1">
        <v>3.83</v>
      </c>
      <c r="J2469" t="s">
        <v>8336</v>
      </c>
      <c r="K2469">
        <f t="shared" ref="K2469:K2532" si="3371">SUMIF(E2466:E2479,"pso.full",I2466:I2479)</f>
        <v>3.83</v>
      </c>
      <c r="L2469" t="s">
        <v>8369</v>
      </c>
      <c r="M2469">
        <f t="shared" ref="M2469:M2532" si="3372">K2472/K2476+K2473/K2477+K2474/K2478+K2475/K2479</f>
        <v>3.9072728800064276</v>
      </c>
    </row>
    <row r="2470" spans="1:13">
      <c r="A2470" t="s">
        <v>2673</v>
      </c>
      <c r="B2470" t="s">
        <v>2685</v>
      </c>
      <c r="C2470" t="s">
        <v>23</v>
      </c>
      <c r="D2470" t="s">
        <v>19</v>
      </c>
      <c r="E2470" t="str">
        <f t="shared" si="3324"/>
        <v>pso.oepc</v>
      </c>
      <c r="F2470" t="s">
        <v>17</v>
      </c>
      <c r="G2470">
        <v>9</v>
      </c>
      <c r="H2470">
        <v>0.06</v>
      </c>
      <c r="I2470" s="1">
        <v>0.54</v>
      </c>
      <c r="J2470" t="s">
        <v>8353</v>
      </c>
      <c r="K2470">
        <f t="shared" ref="K2470:K2533" si="3373">SUMIF(E2466:E2479,"rmo.full",I2466:I2479)</f>
        <v>5.37</v>
      </c>
    </row>
    <row r="2471" spans="1:13">
      <c r="A2471" t="s">
        <v>2674</v>
      </c>
      <c r="B2471" t="s">
        <v>2685</v>
      </c>
      <c r="C2471" t="s">
        <v>23</v>
      </c>
      <c r="D2471" t="s">
        <v>21</v>
      </c>
      <c r="E2471" t="str">
        <f t="shared" si="3324"/>
        <v>pso.opt</v>
      </c>
      <c r="F2471" t="s">
        <v>17</v>
      </c>
      <c r="G2471">
        <v>9.3333333333333304</v>
      </c>
      <c r="H2471">
        <v>0.06</v>
      </c>
      <c r="I2471" s="1">
        <v>0.56000000000000005</v>
      </c>
      <c r="J2471" t="s">
        <v>8354</v>
      </c>
      <c r="K2471">
        <f t="shared" ref="K2471:K2534" si="3374">SUMIF(E2466:E2479,"power.full",I2466:I2479)</f>
        <v>5.12</v>
      </c>
      <c r="L2471" t="s">
        <v>26</v>
      </c>
      <c r="M2471">
        <f t="shared" ref="M2471:M2534" si="3375">K2468/K2472</f>
        <v>1.037037037037037</v>
      </c>
    </row>
    <row r="2472" spans="1:13">
      <c r="A2472" t="s">
        <v>2675</v>
      </c>
      <c r="B2472" t="s">
        <v>2685</v>
      </c>
      <c r="C2472" t="s">
        <v>51</v>
      </c>
      <c r="D2472" t="s">
        <v>16</v>
      </c>
      <c r="E2472" t="str">
        <f t="shared" si="3324"/>
        <v>rmo.full</v>
      </c>
      <c r="F2472" t="s">
        <v>17</v>
      </c>
      <c r="G2472">
        <v>89.5</v>
      </c>
      <c r="H2472">
        <v>0.06</v>
      </c>
      <c r="I2472" s="1">
        <v>5.37</v>
      </c>
      <c r="J2472" t="s">
        <v>8355</v>
      </c>
      <c r="K2472">
        <f t="shared" ref="K2472:K2535" si="3376">SUMIF(E2466:E2479,"tso.oepc",I2466:I2479)</f>
        <v>0.54</v>
      </c>
      <c r="L2472" t="s">
        <v>27</v>
      </c>
      <c r="M2472">
        <f t="shared" si="3375"/>
        <v>7.0925925925925926</v>
      </c>
    </row>
    <row r="2473" spans="1:13">
      <c r="A2473" t="s">
        <v>2676</v>
      </c>
      <c r="B2473" t="s">
        <v>2685</v>
      </c>
      <c r="C2473" t="s">
        <v>51</v>
      </c>
      <c r="D2473" t="s">
        <v>19</v>
      </c>
      <c r="E2473" t="str">
        <f t="shared" si="3324"/>
        <v>rmo.oepc</v>
      </c>
      <c r="F2473" t="s">
        <v>17</v>
      </c>
      <c r="G2473">
        <v>7</v>
      </c>
      <c r="H2473">
        <v>0.06</v>
      </c>
      <c r="I2473" s="1">
        <v>0.42</v>
      </c>
      <c r="J2473" t="s">
        <v>8356</v>
      </c>
      <c r="K2473">
        <f t="shared" ref="K2473:K2536" si="3377">SUMIF(E2466:E2479,"pso.oepc",I2466:I2479)</f>
        <v>0.54</v>
      </c>
      <c r="L2473" t="s">
        <v>28</v>
      </c>
      <c r="M2473">
        <f t="shared" si="3375"/>
        <v>12.785714285714286</v>
      </c>
    </row>
    <row r="2474" spans="1:13">
      <c r="A2474" t="s">
        <v>2699</v>
      </c>
      <c r="B2474" t="s">
        <v>2685</v>
      </c>
      <c r="C2474" t="s">
        <v>51</v>
      </c>
      <c r="D2474" t="s">
        <v>21</v>
      </c>
      <c r="E2474" t="str">
        <f t="shared" si="3324"/>
        <v>rmo.opt</v>
      </c>
      <c r="F2474" t="s">
        <v>17</v>
      </c>
      <c r="G2474">
        <v>9</v>
      </c>
      <c r="H2474">
        <v>0.06</v>
      </c>
      <c r="I2474" s="1">
        <v>0.54</v>
      </c>
      <c r="J2474" t="s">
        <v>8357</v>
      </c>
      <c r="K2474">
        <f t="shared" ref="K2474:K2537" si="3378">SUMIF(E2466:E2479,"rmo.oepc",I2466:I2479)</f>
        <v>0.42</v>
      </c>
      <c r="L2474" t="s">
        <v>29</v>
      </c>
      <c r="M2474">
        <f t="shared" si="3375"/>
        <v>10.893617021276597</v>
      </c>
    </row>
    <row r="2475" spans="1:13">
      <c r="A2475" t="s">
        <v>2700</v>
      </c>
      <c r="B2475" t="s">
        <v>2685</v>
      </c>
      <c r="C2475" t="s">
        <v>55</v>
      </c>
      <c r="D2475" t="s">
        <v>56</v>
      </c>
      <c r="E2475" t="str">
        <f t="shared" si="3324"/>
        <v>sc.none</v>
      </c>
      <c r="F2475" t="s">
        <v>24</v>
      </c>
      <c r="I2475" s="1">
        <v>0.06</v>
      </c>
      <c r="J2475" t="s">
        <v>8358</v>
      </c>
      <c r="K2475">
        <f t="shared" ref="K2475:K2538" si="3379">SUMIF(E2466:E2479,"power.oepc",I2466:I2479)</f>
        <v>0.47</v>
      </c>
    </row>
    <row r="2476" spans="1:13">
      <c r="A2476" t="s">
        <v>2701</v>
      </c>
      <c r="B2476" t="s">
        <v>2685</v>
      </c>
      <c r="C2476" t="s">
        <v>58</v>
      </c>
      <c r="D2476" t="s">
        <v>59</v>
      </c>
      <c r="E2476" t="str">
        <f t="shared" si="3324"/>
        <v>tso.cav11</v>
      </c>
      <c r="F2476" t="s">
        <v>17</v>
      </c>
      <c r="G2476">
        <v>92</v>
      </c>
      <c r="H2476">
        <v>0.06</v>
      </c>
      <c r="I2476" s="1">
        <v>5.52</v>
      </c>
      <c r="J2476" t="s">
        <v>8359</v>
      </c>
      <c r="K2476">
        <f t="shared" ref="K2476:K2539" si="3380">SUMIF(E2466:E2479,"tso.opt",I2466:I2479)</f>
        <v>0.53</v>
      </c>
      <c r="L2476" t="s">
        <v>30</v>
      </c>
      <c r="M2476">
        <f t="shared" ref="M2476:M2539" si="3381">K2468/K2476</f>
        <v>1.0566037735849056</v>
      </c>
    </row>
    <row r="2477" spans="1:13">
      <c r="A2477" t="s">
        <v>2702</v>
      </c>
      <c r="B2477" t="s">
        <v>2685</v>
      </c>
      <c r="C2477" t="s">
        <v>58</v>
      </c>
      <c r="D2477" t="s">
        <v>16</v>
      </c>
      <c r="E2477" t="str">
        <f t="shared" si="3324"/>
        <v>tso.full</v>
      </c>
      <c r="F2477" t="s">
        <v>17</v>
      </c>
      <c r="G2477">
        <v>9.3333333333333304</v>
      </c>
      <c r="H2477">
        <v>0.06</v>
      </c>
      <c r="I2477" s="1">
        <v>0.56000000000000005</v>
      </c>
      <c r="J2477" t="s">
        <v>8360</v>
      </c>
      <c r="K2477">
        <f t="shared" ref="K2477:K2540" si="3382">SUMIF(E2466:E2479,"pso.opt",I2466:I2479)</f>
        <v>0.56000000000000005</v>
      </c>
      <c r="L2477" t="s">
        <v>33</v>
      </c>
      <c r="M2477">
        <f t="shared" si="3381"/>
        <v>6.8392857142857135</v>
      </c>
    </row>
    <row r="2478" spans="1:13">
      <c r="A2478" t="s">
        <v>2703</v>
      </c>
      <c r="B2478" t="s">
        <v>2685</v>
      </c>
      <c r="C2478" t="s">
        <v>58</v>
      </c>
      <c r="D2478" t="s">
        <v>19</v>
      </c>
      <c r="E2478" t="str">
        <f t="shared" si="3324"/>
        <v>tso.oepc</v>
      </c>
      <c r="F2478" t="s">
        <v>17</v>
      </c>
      <c r="G2478">
        <v>9</v>
      </c>
      <c r="H2478">
        <v>0.06</v>
      </c>
      <c r="I2478" s="1">
        <v>0.54</v>
      </c>
      <c r="J2478" t="s">
        <v>8361</v>
      </c>
      <c r="K2478">
        <f t="shared" ref="K2478:K2541" si="3383">SUMIF(E2466:E2479,"rmo.opt",I2466:I2479)</f>
        <v>0.54</v>
      </c>
      <c r="L2478" t="s">
        <v>32</v>
      </c>
      <c r="M2478">
        <f t="shared" si="3381"/>
        <v>9.9444444444444446</v>
      </c>
    </row>
    <row r="2479" spans="1:13">
      <c r="A2479" t="s">
        <v>2704</v>
      </c>
      <c r="B2479" t="s">
        <v>2685</v>
      </c>
      <c r="C2479" t="s">
        <v>58</v>
      </c>
      <c r="D2479" t="s">
        <v>21</v>
      </c>
      <c r="E2479" t="str">
        <f t="shared" si="3324"/>
        <v>tso.opt</v>
      </c>
      <c r="F2479" t="s">
        <v>17</v>
      </c>
      <c r="G2479">
        <v>8.8333333333333304</v>
      </c>
      <c r="H2479">
        <v>0.06</v>
      </c>
      <c r="I2479" s="1">
        <v>0.53</v>
      </c>
      <c r="J2479" t="s">
        <v>8362</v>
      </c>
      <c r="K2479">
        <f t="shared" ref="K2479:K2542" si="3384">SUMIF(E2466:E2479,"power.opt",I2466:I2479)</f>
        <v>0.41</v>
      </c>
      <c r="L2479" t="s">
        <v>31</v>
      </c>
      <c r="M2479">
        <f t="shared" si="3381"/>
        <v>12.487804878048781</v>
      </c>
    </row>
    <row r="2480" spans="1:13">
      <c r="A2480" t="s">
        <v>2705</v>
      </c>
      <c r="B2480" t="s">
        <v>2668</v>
      </c>
      <c r="C2480" t="s">
        <v>15</v>
      </c>
      <c r="D2480" t="s">
        <v>16</v>
      </c>
      <c r="E2480" t="str">
        <f t="shared" si="3324"/>
        <v>power.full</v>
      </c>
      <c r="F2480" t="s">
        <v>17</v>
      </c>
      <c r="G2480">
        <v>317.7</v>
      </c>
      <c r="H2480">
        <v>0.1</v>
      </c>
      <c r="I2480" s="1">
        <v>31.77</v>
      </c>
      <c r="L2480" t="s">
        <v>8363</v>
      </c>
      <c r="M2480">
        <f t="shared" ref="M2480:M2543" si="3385">K2481/K2490</f>
        <v>25.385964912280706</v>
      </c>
    </row>
    <row r="2481" spans="1:13">
      <c r="A2481" t="s">
        <v>2669</v>
      </c>
      <c r="B2481" t="s">
        <v>2668</v>
      </c>
      <c r="C2481" t="s">
        <v>15</v>
      </c>
      <c r="D2481" t="s">
        <v>19</v>
      </c>
      <c r="E2481" t="str">
        <f t="shared" si="3324"/>
        <v>power.oepc</v>
      </c>
      <c r="F2481" t="s">
        <v>17</v>
      </c>
      <c r="G2481">
        <v>5.0999999999999996</v>
      </c>
      <c r="H2481">
        <v>0.1</v>
      </c>
      <c r="I2481" s="1">
        <v>0.51</v>
      </c>
      <c r="J2481" t="s">
        <v>8333</v>
      </c>
      <c r="K2481">
        <f t="shared" ref="K2481:K2544" si="3386">SUMIF(E2480:E2493,"tso.cav11",I2480:I2493)</f>
        <v>14.47</v>
      </c>
      <c r="L2481" t="s">
        <v>8364</v>
      </c>
      <c r="M2481">
        <f t="shared" ref="M2481:M2544" si="3387">K2482/K2486+K2483/K2487+K2484/K2488+K2485/K2489</f>
        <v>98.094102523041883</v>
      </c>
    </row>
    <row r="2482" spans="1:13">
      <c r="A2482" t="s">
        <v>2691</v>
      </c>
      <c r="B2482" t="s">
        <v>2668</v>
      </c>
      <c r="C2482" t="s">
        <v>15</v>
      </c>
      <c r="D2482" t="s">
        <v>21</v>
      </c>
      <c r="E2482" t="str">
        <f t="shared" si="3324"/>
        <v>power.opt</v>
      </c>
      <c r="F2482" t="s">
        <v>17</v>
      </c>
      <c r="G2482">
        <v>4.2</v>
      </c>
      <c r="H2482">
        <v>0.1</v>
      </c>
      <c r="I2482" s="1">
        <v>0.42</v>
      </c>
      <c r="J2482" t="s">
        <v>8335</v>
      </c>
      <c r="K2482">
        <f t="shared" ref="K2482:K2545" si="3388">SUMIF(E2480:E2493,"tso.full",I2480:I2493)</f>
        <v>0.56000000000000005</v>
      </c>
      <c r="L2482" t="s">
        <v>8365</v>
      </c>
      <c r="M2482">
        <f t="shared" ref="M2482:M2545" si="3389">K2482/K2490+K2483/K2491+K2484/K2492+K2485/K2493</f>
        <v>107.43688963788782</v>
      </c>
    </row>
    <row r="2483" spans="1:13">
      <c r="A2483" t="s">
        <v>2692</v>
      </c>
      <c r="B2483" t="s">
        <v>2668</v>
      </c>
      <c r="C2483" t="s">
        <v>23</v>
      </c>
      <c r="D2483" t="s">
        <v>16</v>
      </c>
      <c r="E2483" t="str">
        <f t="shared" si="3324"/>
        <v>pso.full</v>
      </c>
      <c r="F2483" t="s">
        <v>17</v>
      </c>
      <c r="G2483">
        <v>39.299999999999997</v>
      </c>
      <c r="H2483">
        <v>0.1</v>
      </c>
      <c r="I2483" s="1">
        <v>3.93</v>
      </c>
      <c r="J2483" t="s">
        <v>8336</v>
      </c>
      <c r="K2483">
        <f t="shared" ref="K2483:K2546" si="3390">SUMIF(E2480:E2493,"pso.full",I2480:I2493)</f>
        <v>3.93</v>
      </c>
      <c r="L2483" t="s">
        <v>8369</v>
      </c>
      <c r="M2483">
        <f t="shared" ref="M2483:M2546" si="3391">K2486/K2490+K2487/K2491+K2488/K2492+K2489/K2493</f>
        <v>4.0714285714285712</v>
      </c>
    </row>
    <row r="2484" spans="1:13">
      <c r="A2484" t="s">
        <v>2693</v>
      </c>
      <c r="B2484" t="s">
        <v>2668</v>
      </c>
      <c r="C2484" t="s">
        <v>23</v>
      </c>
      <c r="D2484" t="s">
        <v>19</v>
      </c>
      <c r="E2484" t="str">
        <f t="shared" si="3324"/>
        <v>pso.oepc</v>
      </c>
      <c r="F2484" t="s">
        <v>17</v>
      </c>
      <c r="G2484">
        <v>5.8</v>
      </c>
      <c r="H2484">
        <v>0.1</v>
      </c>
      <c r="I2484" s="1">
        <v>0.57999999999999996</v>
      </c>
      <c r="J2484" t="s">
        <v>8353</v>
      </c>
      <c r="K2484">
        <f t="shared" ref="K2484:K2547" si="3392">SUMIF(E2480:E2493,"rmo.full",I2480:I2493)</f>
        <v>13.46</v>
      </c>
    </row>
    <row r="2485" spans="1:13">
      <c r="A2485" t="s">
        <v>2694</v>
      </c>
      <c r="B2485" t="s">
        <v>2668</v>
      </c>
      <c r="C2485" t="s">
        <v>23</v>
      </c>
      <c r="D2485" t="s">
        <v>21</v>
      </c>
      <c r="E2485" t="str">
        <f t="shared" si="3324"/>
        <v>pso.opt</v>
      </c>
      <c r="F2485" t="s">
        <v>17</v>
      </c>
      <c r="G2485">
        <v>5.8</v>
      </c>
      <c r="H2485">
        <v>0.1</v>
      </c>
      <c r="I2485" s="1">
        <v>0.57999999999999996</v>
      </c>
      <c r="J2485" t="s">
        <v>8354</v>
      </c>
      <c r="K2485">
        <f t="shared" ref="K2485:K2548" si="3393">SUMIF(E2480:E2493,"power.full",I2480:I2493)</f>
        <v>31.77</v>
      </c>
      <c r="L2485" t="s">
        <v>26</v>
      </c>
      <c r="M2485">
        <f t="shared" ref="M2485:M2548" si="3394">K2482/K2486</f>
        <v>0.98245614035087736</v>
      </c>
    </row>
    <row r="2486" spans="1:13">
      <c r="A2486" t="s">
        <v>2695</v>
      </c>
      <c r="B2486" t="s">
        <v>2668</v>
      </c>
      <c r="C2486" t="s">
        <v>51</v>
      </c>
      <c r="D2486" t="s">
        <v>16</v>
      </c>
      <c r="E2486" t="str">
        <f t="shared" si="3324"/>
        <v>rmo.full</v>
      </c>
      <c r="F2486" t="s">
        <v>17</v>
      </c>
      <c r="G2486">
        <v>134.6</v>
      </c>
      <c r="H2486">
        <v>0.1</v>
      </c>
      <c r="I2486" s="1">
        <v>13.46</v>
      </c>
      <c r="J2486" t="s">
        <v>8355</v>
      </c>
      <c r="K2486">
        <f t="shared" ref="K2486:K2549" si="3395">SUMIF(E2480:E2493,"tso.oepc",I2480:I2493)</f>
        <v>0.56999999999999995</v>
      </c>
      <c r="L2486" t="s">
        <v>27</v>
      </c>
      <c r="M2486">
        <f t="shared" si="3394"/>
        <v>6.7758620689655178</v>
      </c>
    </row>
    <row r="2487" spans="1:13">
      <c r="A2487" t="s">
        <v>2696</v>
      </c>
      <c r="B2487" t="s">
        <v>2668</v>
      </c>
      <c r="C2487" t="s">
        <v>51</v>
      </c>
      <c r="D2487" t="s">
        <v>19</v>
      </c>
      <c r="E2487" t="str">
        <f t="shared" si="3324"/>
        <v>rmo.oepc</v>
      </c>
      <c r="F2487" t="s">
        <v>17</v>
      </c>
      <c r="G2487">
        <v>4.8</v>
      </c>
      <c r="H2487">
        <v>0.1</v>
      </c>
      <c r="I2487" s="1">
        <v>0.48</v>
      </c>
      <c r="J2487" t="s">
        <v>8356</v>
      </c>
      <c r="K2487">
        <f t="shared" ref="K2487:K2550" si="3396">SUMIF(E2480:E2493,"pso.oepc",I2480:I2493)</f>
        <v>0.57999999999999996</v>
      </c>
      <c r="L2487" t="s">
        <v>28</v>
      </c>
      <c r="M2487">
        <f t="shared" si="3394"/>
        <v>28.041666666666668</v>
      </c>
    </row>
    <row r="2488" spans="1:13">
      <c r="A2488" t="s">
        <v>2697</v>
      </c>
      <c r="B2488" t="s">
        <v>2668</v>
      </c>
      <c r="C2488" t="s">
        <v>51</v>
      </c>
      <c r="D2488" t="s">
        <v>21</v>
      </c>
      <c r="E2488" t="str">
        <f t="shared" si="3324"/>
        <v>rmo.opt</v>
      </c>
      <c r="F2488" t="s">
        <v>17</v>
      </c>
      <c r="G2488">
        <v>5.6</v>
      </c>
      <c r="H2488">
        <v>0.1</v>
      </c>
      <c r="I2488" s="1">
        <v>0.56000000000000005</v>
      </c>
      <c r="J2488" t="s">
        <v>8357</v>
      </c>
      <c r="K2488">
        <f t="shared" ref="K2488:K2551" si="3397">SUMIF(E2480:E2493,"rmo.oepc",I2480:I2493)</f>
        <v>0.48</v>
      </c>
      <c r="L2488" t="s">
        <v>29</v>
      </c>
      <c r="M2488">
        <f t="shared" si="3394"/>
        <v>62.294117647058819</v>
      </c>
    </row>
    <row r="2489" spans="1:13">
      <c r="A2489" t="s">
        <v>2698</v>
      </c>
      <c r="B2489" t="s">
        <v>2668</v>
      </c>
      <c r="C2489" t="s">
        <v>55</v>
      </c>
      <c r="D2489" t="s">
        <v>56</v>
      </c>
      <c r="E2489" t="str">
        <f t="shared" si="3324"/>
        <v>sc.none</v>
      </c>
      <c r="F2489" t="s">
        <v>24</v>
      </c>
      <c r="I2489" s="1">
        <v>0.1</v>
      </c>
      <c r="J2489" t="s">
        <v>8358</v>
      </c>
      <c r="K2489">
        <f t="shared" ref="K2489:K2552" si="3398">SUMIF(E2480:E2493,"power.oepc",I2480:I2493)</f>
        <v>0.51</v>
      </c>
    </row>
    <row r="2490" spans="1:13">
      <c r="A2490" t="s">
        <v>2720</v>
      </c>
      <c r="B2490" t="s">
        <v>2668</v>
      </c>
      <c r="C2490" t="s">
        <v>58</v>
      </c>
      <c r="D2490" t="s">
        <v>59</v>
      </c>
      <c r="E2490" t="str">
        <f t="shared" si="3324"/>
        <v>tso.cav11</v>
      </c>
      <c r="F2490" t="s">
        <v>17</v>
      </c>
      <c r="G2490">
        <v>144.69999999999999</v>
      </c>
      <c r="H2490">
        <v>0.1</v>
      </c>
      <c r="I2490" s="1">
        <v>14.47</v>
      </c>
      <c r="J2490" t="s">
        <v>8359</v>
      </c>
      <c r="K2490">
        <f t="shared" ref="K2490:K2553" si="3399">SUMIF(E2480:E2493,"tso.opt",I2480:I2493)</f>
        <v>0.56999999999999995</v>
      </c>
      <c r="L2490" t="s">
        <v>30</v>
      </c>
      <c r="M2490">
        <f t="shared" ref="M2490:M2553" si="3400">K2482/K2490</f>
        <v>0.98245614035087736</v>
      </c>
    </row>
    <row r="2491" spans="1:13">
      <c r="A2491" t="s">
        <v>2721</v>
      </c>
      <c r="B2491" t="s">
        <v>2668</v>
      </c>
      <c r="C2491" t="s">
        <v>58</v>
      </c>
      <c r="D2491" t="s">
        <v>16</v>
      </c>
      <c r="E2491" t="str">
        <f t="shared" si="3324"/>
        <v>tso.full</v>
      </c>
      <c r="F2491" t="s">
        <v>17</v>
      </c>
      <c r="G2491">
        <v>5.6</v>
      </c>
      <c r="H2491">
        <v>0.1</v>
      </c>
      <c r="I2491" s="1">
        <v>0.56000000000000005</v>
      </c>
      <c r="J2491" t="s">
        <v>8360</v>
      </c>
      <c r="K2491">
        <f t="shared" ref="K2491:K2554" si="3401">SUMIF(E2480:E2493,"pso.opt",I2480:I2493)</f>
        <v>0.57999999999999996</v>
      </c>
      <c r="L2491" t="s">
        <v>33</v>
      </c>
      <c r="M2491">
        <f t="shared" si="3400"/>
        <v>6.7758620689655178</v>
      </c>
    </row>
    <row r="2492" spans="1:13">
      <c r="A2492" t="s">
        <v>2722</v>
      </c>
      <c r="B2492" t="s">
        <v>2668</v>
      </c>
      <c r="C2492" t="s">
        <v>58</v>
      </c>
      <c r="D2492" t="s">
        <v>19</v>
      </c>
      <c r="E2492" t="str">
        <f t="shared" si="3324"/>
        <v>tso.oepc</v>
      </c>
      <c r="F2492" t="s">
        <v>17</v>
      </c>
      <c r="G2492">
        <v>5.7</v>
      </c>
      <c r="H2492">
        <v>0.1</v>
      </c>
      <c r="I2492" s="1">
        <v>0.56999999999999995</v>
      </c>
      <c r="J2492" t="s">
        <v>8361</v>
      </c>
      <c r="K2492">
        <f t="shared" ref="K2492:K2555" si="3402">SUMIF(E2480:E2493,"rmo.opt",I2480:I2493)</f>
        <v>0.56000000000000005</v>
      </c>
      <c r="L2492" t="s">
        <v>32</v>
      </c>
      <c r="M2492">
        <f t="shared" si="3400"/>
        <v>24.035714285714285</v>
      </c>
    </row>
    <row r="2493" spans="1:13">
      <c r="A2493" t="s">
        <v>2723</v>
      </c>
      <c r="B2493" t="s">
        <v>2668</v>
      </c>
      <c r="C2493" t="s">
        <v>58</v>
      </c>
      <c r="D2493" t="s">
        <v>21</v>
      </c>
      <c r="E2493" t="str">
        <f t="shared" si="3324"/>
        <v>tso.opt</v>
      </c>
      <c r="F2493" t="s">
        <v>17</v>
      </c>
      <c r="G2493">
        <v>5.7</v>
      </c>
      <c r="H2493">
        <v>0.1</v>
      </c>
      <c r="I2493" s="1">
        <v>0.56999999999999995</v>
      </c>
      <c r="J2493" t="s">
        <v>8362</v>
      </c>
      <c r="K2493">
        <f t="shared" ref="K2493:K2556" si="3403">SUMIF(E2480:E2493,"power.opt",I2480:I2493)</f>
        <v>0.42</v>
      </c>
      <c r="L2493" t="s">
        <v>31</v>
      </c>
      <c r="M2493">
        <f t="shared" si="3400"/>
        <v>75.642857142857139</v>
      </c>
    </row>
    <row r="2494" spans="1:13">
      <c r="A2494" t="s">
        <v>2724</v>
      </c>
      <c r="B2494" t="s">
        <v>2687</v>
      </c>
      <c r="C2494" t="s">
        <v>15</v>
      </c>
      <c r="D2494" t="s">
        <v>16</v>
      </c>
      <c r="E2494" t="str">
        <f t="shared" si="3324"/>
        <v>power.full</v>
      </c>
      <c r="F2494" t="s">
        <v>17</v>
      </c>
      <c r="G2494">
        <v>222.727272727273</v>
      </c>
      <c r="H2494">
        <v>0.11</v>
      </c>
      <c r="I2494" s="1">
        <v>24.5</v>
      </c>
      <c r="L2494" t="s">
        <v>8363</v>
      </c>
      <c r="M2494">
        <f t="shared" ref="M2494:M2557" si="3404">K2495/K2504</f>
        <v>18.5</v>
      </c>
    </row>
    <row r="2495" spans="1:13">
      <c r="A2495" t="s">
        <v>2688</v>
      </c>
      <c r="B2495" t="s">
        <v>2687</v>
      </c>
      <c r="C2495" t="s">
        <v>15</v>
      </c>
      <c r="D2495" t="s">
        <v>19</v>
      </c>
      <c r="E2495" t="str">
        <f t="shared" si="3324"/>
        <v>power.oepc</v>
      </c>
      <c r="F2495" t="s">
        <v>17</v>
      </c>
      <c r="G2495">
        <v>5.4545454545454497</v>
      </c>
      <c r="H2495">
        <v>0.11</v>
      </c>
      <c r="I2495" s="1">
        <v>0.6</v>
      </c>
      <c r="J2495" t="s">
        <v>8333</v>
      </c>
      <c r="K2495">
        <f t="shared" ref="K2495:K2558" si="3405">SUMIF(E2494:E2507,"tso.cav11",I2494:I2507)</f>
        <v>18.5</v>
      </c>
      <c r="L2495" t="s">
        <v>8364</v>
      </c>
      <c r="M2495">
        <f t="shared" ref="M2495:M2558" si="3406">K2496/K2500+K2497/K2501+K2498/K2502+K2499/K2503</f>
        <v>91.719200050595404</v>
      </c>
    </row>
    <row r="2496" spans="1:13">
      <c r="A2496" t="s">
        <v>2689</v>
      </c>
      <c r="B2496" t="s">
        <v>2687</v>
      </c>
      <c r="C2496" t="s">
        <v>15</v>
      </c>
      <c r="D2496" t="s">
        <v>21</v>
      </c>
      <c r="E2496" t="str">
        <f t="shared" si="3324"/>
        <v>power.opt</v>
      </c>
      <c r="F2496" t="s">
        <v>17</v>
      </c>
      <c r="G2496">
        <v>8</v>
      </c>
      <c r="H2496">
        <v>0.11</v>
      </c>
      <c r="I2496" s="1">
        <v>0.88</v>
      </c>
      <c r="J2496" t="s">
        <v>8335</v>
      </c>
      <c r="K2496">
        <f t="shared" ref="K2496:K2559" si="3407">SUMIF(E2494:E2507,"tso.full",I2494:I2507)</f>
        <v>1.02</v>
      </c>
      <c r="L2496" t="s">
        <v>8365</v>
      </c>
      <c r="M2496">
        <f t="shared" ref="M2496:M2559" si="3408">K2496/K2504+K2497/K2505+K2498/K2506+K2499/K2507</f>
        <v>79.350705009276439</v>
      </c>
    </row>
    <row r="2497" spans="1:13">
      <c r="A2497" t="s">
        <v>2690</v>
      </c>
      <c r="B2497" t="s">
        <v>2687</v>
      </c>
      <c r="C2497" t="s">
        <v>23</v>
      </c>
      <c r="D2497" t="s">
        <v>16</v>
      </c>
      <c r="E2497" t="str">
        <f t="shared" si="3324"/>
        <v>pso.full</v>
      </c>
      <c r="F2497" t="s">
        <v>17</v>
      </c>
      <c r="G2497">
        <v>52.727272727272698</v>
      </c>
      <c r="H2497">
        <v>0.11</v>
      </c>
      <c r="I2497" s="1">
        <v>5.8</v>
      </c>
      <c r="J2497" t="s">
        <v>8336</v>
      </c>
      <c r="K2497">
        <f t="shared" ref="K2497:K2560" si="3409">SUMIF(E2494:E2507,"pso.full",I2494:I2507)</f>
        <v>5.8</v>
      </c>
      <c r="L2497" t="s">
        <v>8369</v>
      </c>
      <c r="M2497">
        <f t="shared" ref="M2497:M2560" si="3410">K2500/K2504+K2501/K2505+K2502/K2506+K2503/K2507</f>
        <v>4.6197773654916512</v>
      </c>
    </row>
    <row r="2498" spans="1:13">
      <c r="A2498" t="s">
        <v>2712</v>
      </c>
      <c r="B2498" t="s">
        <v>2687</v>
      </c>
      <c r="C2498" t="s">
        <v>23</v>
      </c>
      <c r="D2498" t="s">
        <v>19</v>
      </c>
      <c r="E2498" t="str">
        <f t="shared" si="3324"/>
        <v>pso.oepc</v>
      </c>
      <c r="F2498" t="s">
        <v>17</v>
      </c>
      <c r="G2498">
        <v>9</v>
      </c>
      <c r="H2498">
        <v>0.11</v>
      </c>
      <c r="I2498" s="1">
        <v>0.99</v>
      </c>
      <c r="J2498" t="s">
        <v>8353</v>
      </c>
      <c r="K2498">
        <f t="shared" ref="K2498:K2561" si="3411">SUMIF(E2494:E2507,"rmo.full",I2494:I2507)</f>
        <v>18.940000000000001</v>
      </c>
    </row>
    <row r="2499" spans="1:13">
      <c r="A2499" t="s">
        <v>2713</v>
      </c>
      <c r="B2499" t="s">
        <v>2687</v>
      </c>
      <c r="C2499" t="s">
        <v>23</v>
      </c>
      <c r="D2499" t="s">
        <v>21</v>
      </c>
      <c r="E2499" t="str">
        <f t="shared" ref="E2499:E2562" si="3412">CONCATENATE(C2499,".",D2499)</f>
        <v>pso.opt</v>
      </c>
      <c r="F2499" t="s">
        <v>17</v>
      </c>
      <c r="G2499">
        <v>4.4545454545454497</v>
      </c>
      <c r="H2499">
        <v>0.11</v>
      </c>
      <c r="I2499" s="1">
        <v>0.49</v>
      </c>
      <c r="J2499" t="s">
        <v>8354</v>
      </c>
      <c r="K2499">
        <f t="shared" ref="K2499:K2562" si="3413">SUMIF(E2494:E2507,"power.full",I2494:I2507)</f>
        <v>24.5</v>
      </c>
      <c r="L2499" t="s">
        <v>26</v>
      </c>
      <c r="M2499">
        <f t="shared" ref="M2499:M2562" si="3414">K2496/K2500</f>
        <v>0.98076923076923073</v>
      </c>
    </row>
    <row r="2500" spans="1:13">
      <c r="A2500" t="s">
        <v>2714</v>
      </c>
      <c r="B2500" t="s">
        <v>2687</v>
      </c>
      <c r="C2500" t="s">
        <v>51</v>
      </c>
      <c r="D2500" t="s">
        <v>16</v>
      </c>
      <c r="E2500" t="str">
        <f t="shared" si="3412"/>
        <v>rmo.full</v>
      </c>
      <c r="F2500" t="s">
        <v>17</v>
      </c>
      <c r="G2500">
        <v>172.18181818181799</v>
      </c>
      <c r="H2500">
        <v>0.11</v>
      </c>
      <c r="I2500" s="1">
        <v>18.940000000000001</v>
      </c>
      <c r="J2500" t="s">
        <v>8355</v>
      </c>
      <c r="K2500">
        <f t="shared" ref="K2500:K2563" si="3415">SUMIF(E2494:E2507,"tso.oepc",I2494:I2507)</f>
        <v>1.04</v>
      </c>
      <c r="L2500" t="s">
        <v>27</v>
      </c>
      <c r="M2500">
        <f t="shared" si="3414"/>
        <v>5.8585858585858581</v>
      </c>
    </row>
    <row r="2501" spans="1:13">
      <c r="A2501" t="s">
        <v>2715</v>
      </c>
      <c r="B2501" t="s">
        <v>2687</v>
      </c>
      <c r="C2501" t="s">
        <v>51</v>
      </c>
      <c r="D2501" t="s">
        <v>19</v>
      </c>
      <c r="E2501" t="str">
        <f t="shared" si="3412"/>
        <v>rmo.oepc</v>
      </c>
      <c r="F2501" t="s">
        <v>17</v>
      </c>
      <c r="G2501">
        <v>3.9090909090909101</v>
      </c>
      <c r="H2501">
        <v>0.11</v>
      </c>
      <c r="I2501" s="1">
        <v>0.43</v>
      </c>
      <c r="J2501" t="s">
        <v>8356</v>
      </c>
      <c r="K2501">
        <f t="shared" ref="K2501:K2564" si="3416">SUMIF(E2494:E2507,"pso.oepc",I2494:I2507)</f>
        <v>0.99</v>
      </c>
      <c r="L2501" t="s">
        <v>28</v>
      </c>
      <c r="M2501">
        <f t="shared" si="3414"/>
        <v>44.04651162790698</v>
      </c>
    </row>
    <row r="2502" spans="1:13">
      <c r="A2502" t="s">
        <v>2716</v>
      </c>
      <c r="B2502" t="s">
        <v>2687</v>
      </c>
      <c r="C2502" t="s">
        <v>51</v>
      </c>
      <c r="D2502" t="s">
        <v>21</v>
      </c>
      <c r="E2502" t="str">
        <f t="shared" si="3412"/>
        <v>rmo.opt</v>
      </c>
      <c r="F2502" t="s">
        <v>17</v>
      </c>
      <c r="G2502">
        <v>4.4545454545454497</v>
      </c>
      <c r="H2502">
        <v>0.11</v>
      </c>
      <c r="I2502" s="1">
        <v>0.49</v>
      </c>
      <c r="J2502" t="s">
        <v>8357</v>
      </c>
      <c r="K2502">
        <f t="shared" ref="K2502:K2565" si="3417">SUMIF(E2494:E2507,"rmo.oepc",I2494:I2507)</f>
        <v>0.43</v>
      </c>
      <c r="L2502" t="s">
        <v>29</v>
      </c>
      <c r="M2502">
        <f t="shared" si="3414"/>
        <v>40.833333333333336</v>
      </c>
    </row>
    <row r="2503" spans="1:13">
      <c r="A2503" t="s">
        <v>2717</v>
      </c>
      <c r="B2503" t="s">
        <v>2687</v>
      </c>
      <c r="C2503" t="s">
        <v>55</v>
      </c>
      <c r="D2503" t="s">
        <v>56</v>
      </c>
      <c r="E2503" t="str">
        <f t="shared" si="3412"/>
        <v>sc.none</v>
      </c>
      <c r="F2503" t="s">
        <v>24</v>
      </c>
      <c r="I2503" s="1">
        <v>0.11</v>
      </c>
      <c r="J2503" t="s">
        <v>8358</v>
      </c>
      <c r="K2503">
        <f t="shared" ref="K2503:K2566" si="3418">SUMIF(E2494:E2507,"power.oepc",I2494:I2507)</f>
        <v>0.6</v>
      </c>
    </row>
    <row r="2504" spans="1:13">
      <c r="A2504" t="s">
        <v>2718</v>
      </c>
      <c r="B2504" t="s">
        <v>2687</v>
      </c>
      <c r="C2504" t="s">
        <v>58</v>
      </c>
      <c r="D2504" t="s">
        <v>59</v>
      </c>
      <c r="E2504" t="str">
        <f t="shared" si="3412"/>
        <v>tso.cav11</v>
      </c>
      <c r="F2504" t="s">
        <v>17</v>
      </c>
      <c r="G2504">
        <v>168.18181818181799</v>
      </c>
      <c r="H2504">
        <v>0.11</v>
      </c>
      <c r="I2504" s="1">
        <v>18.5</v>
      </c>
      <c r="J2504" t="s">
        <v>8359</v>
      </c>
      <c r="K2504">
        <f t="shared" ref="K2504:K2567" si="3419">SUMIF(E2494:E2507,"tso.opt",I2494:I2507)</f>
        <v>1</v>
      </c>
      <c r="L2504" t="s">
        <v>30</v>
      </c>
      <c r="M2504">
        <f t="shared" ref="M2504:M2567" si="3420">K2496/K2504</f>
        <v>1.02</v>
      </c>
    </row>
    <row r="2505" spans="1:13">
      <c r="A2505" t="s">
        <v>2719</v>
      </c>
      <c r="B2505" t="s">
        <v>2687</v>
      </c>
      <c r="C2505" t="s">
        <v>58</v>
      </c>
      <c r="D2505" t="s">
        <v>16</v>
      </c>
      <c r="E2505" t="str">
        <f t="shared" si="3412"/>
        <v>tso.full</v>
      </c>
      <c r="F2505" t="s">
        <v>17</v>
      </c>
      <c r="G2505">
        <v>9.2727272727272698</v>
      </c>
      <c r="H2505">
        <v>0.11</v>
      </c>
      <c r="I2505" s="1">
        <v>1.02</v>
      </c>
      <c r="J2505" t="s">
        <v>8360</v>
      </c>
      <c r="K2505">
        <f t="shared" ref="K2505:K2568" si="3421">SUMIF(E2494:E2507,"pso.opt",I2494:I2507)</f>
        <v>0.49</v>
      </c>
      <c r="L2505" t="s">
        <v>33</v>
      </c>
      <c r="M2505">
        <f t="shared" si="3420"/>
        <v>11.836734693877551</v>
      </c>
    </row>
    <row r="2506" spans="1:13">
      <c r="A2506" t="s">
        <v>2741</v>
      </c>
      <c r="B2506" t="s">
        <v>2687</v>
      </c>
      <c r="C2506" t="s">
        <v>58</v>
      </c>
      <c r="D2506" t="s">
        <v>19</v>
      </c>
      <c r="E2506" t="str">
        <f t="shared" si="3412"/>
        <v>tso.oepc</v>
      </c>
      <c r="F2506" t="s">
        <v>17</v>
      </c>
      <c r="G2506">
        <v>9.4545454545454604</v>
      </c>
      <c r="H2506">
        <v>0.11</v>
      </c>
      <c r="I2506" s="1">
        <v>1.04</v>
      </c>
      <c r="J2506" t="s">
        <v>8361</v>
      </c>
      <c r="K2506">
        <f t="shared" ref="K2506:K2569" si="3422">SUMIF(E2494:E2507,"rmo.opt",I2494:I2507)</f>
        <v>0.49</v>
      </c>
      <c r="L2506" t="s">
        <v>32</v>
      </c>
      <c r="M2506">
        <f t="shared" si="3420"/>
        <v>38.653061224489797</v>
      </c>
    </row>
    <row r="2507" spans="1:13">
      <c r="A2507" t="s">
        <v>2742</v>
      </c>
      <c r="B2507" t="s">
        <v>2687</v>
      </c>
      <c r="C2507" t="s">
        <v>58</v>
      </c>
      <c r="D2507" t="s">
        <v>21</v>
      </c>
      <c r="E2507" t="str">
        <f t="shared" si="3412"/>
        <v>tso.opt</v>
      </c>
      <c r="F2507" t="s">
        <v>17</v>
      </c>
      <c r="G2507">
        <v>9.0909090909090899</v>
      </c>
      <c r="H2507">
        <v>0.11</v>
      </c>
      <c r="I2507" s="1">
        <v>1</v>
      </c>
      <c r="J2507" t="s">
        <v>8362</v>
      </c>
      <c r="K2507">
        <f t="shared" ref="K2507:K2570" si="3423">SUMIF(E2494:E2507,"power.opt",I2494:I2507)</f>
        <v>0.88</v>
      </c>
      <c r="L2507" t="s">
        <v>31</v>
      </c>
      <c r="M2507">
        <f t="shared" si="3420"/>
        <v>27.84090909090909</v>
      </c>
    </row>
    <row r="2508" spans="1:13">
      <c r="A2508" t="s">
        <v>2743</v>
      </c>
      <c r="B2508" t="s">
        <v>2706</v>
      </c>
      <c r="C2508" t="s">
        <v>15</v>
      </c>
      <c r="D2508" t="s">
        <v>16</v>
      </c>
      <c r="E2508" t="str">
        <f t="shared" si="3412"/>
        <v>power.full</v>
      </c>
      <c r="F2508" t="s">
        <v>17</v>
      </c>
      <c r="G2508">
        <v>373.45454545454498</v>
      </c>
      <c r="H2508">
        <v>0.11</v>
      </c>
      <c r="I2508" s="1">
        <v>41.08</v>
      </c>
      <c r="L2508" t="s">
        <v>8363</v>
      </c>
      <c r="M2508">
        <f t="shared" ref="M2508:M2571" si="3424">K2509/K2518</f>
        <v>23.067961165048544</v>
      </c>
    </row>
    <row r="2509" spans="1:13">
      <c r="A2509" t="s">
        <v>2707</v>
      </c>
      <c r="B2509" t="s">
        <v>2706</v>
      </c>
      <c r="C2509" t="s">
        <v>15</v>
      </c>
      <c r="D2509" t="s">
        <v>19</v>
      </c>
      <c r="E2509" t="str">
        <f t="shared" si="3412"/>
        <v>power.oepc</v>
      </c>
      <c r="F2509" t="s">
        <v>17</v>
      </c>
      <c r="G2509">
        <v>6.4545454545454497</v>
      </c>
      <c r="H2509">
        <v>0.11</v>
      </c>
      <c r="I2509" s="1">
        <v>0.71</v>
      </c>
      <c r="J2509" t="s">
        <v>8333</v>
      </c>
      <c r="K2509">
        <f t="shared" ref="K2509:K2572" si="3425">SUMIF(E2508:E2521,"tso.cav11",I2508:I2521)</f>
        <v>23.76</v>
      </c>
      <c r="L2509" t="s">
        <v>8364</v>
      </c>
      <c r="M2509">
        <f t="shared" ref="M2509:M2572" si="3426">K2510/K2514+K2511/K2515+K2512/K2516+K2513/K2517</f>
        <v>121.70332224002885</v>
      </c>
    </row>
    <row r="2510" spans="1:13">
      <c r="A2510" t="s">
        <v>2708</v>
      </c>
      <c r="B2510" t="s">
        <v>2706</v>
      </c>
      <c r="C2510" t="s">
        <v>15</v>
      </c>
      <c r="D2510" t="s">
        <v>21</v>
      </c>
      <c r="E2510" t="str">
        <f t="shared" si="3412"/>
        <v>power.opt</v>
      </c>
      <c r="F2510" t="s">
        <v>17</v>
      </c>
      <c r="G2510">
        <v>8.2727272727272698</v>
      </c>
      <c r="H2510">
        <v>0.11</v>
      </c>
      <c r="I2510" s="1">
        <v>0.91</v>
      </c>
      <c r="J2510" t="s">
        <v>8335</v>
      </c>
      <c r="K2510">
        <f t="shared" ref="K2510:K2573" si="3427">SUMIF(E2508:E2521,"tso.full",I2508:I2521)</f>
        <v>1.01</v>
      </c>
      <c r="L2510" t="s">
        <v>8365</v>
      </c>
      <c r="M2510">
        <f t="shared" ref="M2510:M2573" si="3428">K2510/K2518+K2511/K2519+K2512/K2520+K2513/K2521</f>
        <v>94.417753191719157</v>
      </c>
    </row>
    <row r="2511" spans="1:13">
      <c r="A2511" t="s">
        <v>2709</v>
      </c>
      <c r="B2511" t="s">
        <v>2706</v>
      </c>
      <c r="C2511" t="s">
        <v>23</v>
      </c>
      <c r="D2511" t="s">
        <v>16</v>
      </c>
      <c r="E2511" t="str">
        <f t="shared" si="3412"/>
        <v>pso.full</v>
      </c>
      <c r="F2511" t="s">
        <v>17</v>
      </c>
      <c r="G2511">
        <v>101.363636363636</v>
      </c>
      <c r="H2511">
        <v>0.11</v>
      </c>
      <c r="I2511" s="1">
        <v>11.15</v>
      </c>
      <c r="J2511" t="s">
        <v>8336</v>
      </c>
      <c r="K2511">
        <f t="shared" ref="K2511:K2574" si="3429">SUMIF(E2508:E2521,"pso.full",I2508:I2521)</f>
        <v>11.15</v>
      </c>
      <c r="L2511" t="s">
        <v>8369</v>
      </c>
      <c r="M2511">
        <f t="shared" ref="M2511:M2574" si="3430">K2514/K2518+K2515/K2519+K2516/K2520+K2517/K2521</f>
        <v>3.7241483374376694</v>
      </c>
    </row>
    <row r="2512" spans="1:13">
      <c r="A2512" t="s">
        <v>2710</v>
      </c>
      <c r="B2512" t="s">
        <v>2706</v>
      </c>
      <c r="C2512" t="s">
        <v>23</v>
      </c>
      <c r="D2512" t="s">
        <v>19</v>
      </c>
      <c r="E2512" t="str">
        <f t="shared" si="3412"/>
        <v>pso.oepc</v>
      </c>
      <c r="F2512" t="s">
        <v>17</v>
      </c>
      <c r="G2512">
        <v>7.4545454545454497</v>
      </c>
      <c r="H2512">
        <v>0.11</v>
      </c>
      <c r="I2512" s="1">
        <v>0.82</v>
      </c>
      <c r="J2512" t="s">
        <v>8353</v>
      </c>
      <c r="K2512">
        <f t="shared" ref="K2512:K2575" si="3431">SUMIF(E2508:E2521,"rmo.full",I2508:I2521)</f>
        <v>19.21</v>
      </c>
    </row>
    <row r="2513" spans="1:13">
      <c r="A2513" t="s">
        <v>2711</v>
      </c>
      <c r="B2513" t="s">
        <v>2706</v>
      </c>
      <c r="C2513" t="s">
        <v>23</v>
      </c>
      <c r="D2513" t="s">
        <v>21</v>
      </c>
      <c r="E2513" t="str">
        <f t="shared" si="3412"/>
        <v>pso.opt</v>
      </c>
      <c r="F2513" t="s">
        <v>17</v>
      </c>
      <c r="G2513">
        <v>5.5454545454545396</v>
      </c>
      <c r="H2513">
        <v>0.11</v>
      </c>
      <c r="I2513" s="1">
        <v>0.61</v>
      </c>
      <c r="J2513" t="s">
        <v>8354</v>
      </c>
      <c r="K2513">
        <f t="shared" ref="K2513:K2576" si="3432">SUMIF(E2508:E2521,"power.full",I2508:I2521)</f>
        <v>41.08</v>
      </c>
      <c r="L2513" t="s">
        <v>26</v>
      </c>
      <c r="M2513">
        <f t="shared" ref="M2513:M2576" si="3433">K2510/K2514</f>
        <v>0.99019607843137258</v>
      </c>
    </row>
    <row r="2514" spans="1:13">
      <c r="A2514" t="s">
        <v>2733</v>
      </c>
      <c r="B2514" t="s">
        <v>2706</v>
      </c>
      <c r="C2514" t="s">
        <v>51</v>
      </c>
      <c r="D2514" t="s">
        <v>16</v>
      </c>
      <c r="E2514" t="str">
        <f t="shared" si="3412"/>
        <v>rmo.full</v>
      </c>
      <c r="F2514" t="s">
        <v>17</v>
      </c>
      <c r="G2514">
        <v>174.636363636364</v>
      </c>
      <c r="H2514">
        <v>0.11</v>
      </c>
      <c r="I2514" s="1">
        <v>19.21</v>
      </c>
      <c r="J2514" t="s">
        <v>8355</v>
      </c>
      <c r="K2514">
        <f t="shared" ref="K2514:K2577" si="3434">SUMIF(E2508:E2521,"tso.oepc",I2508:I2521)</f>
        <v>1.02</v>
      </c>
      <c r="L2514" t="s">
        <v>27</v>
      </c>
      <c r="M2514">
        <f t="shared" si="3433"/>
        <v>13.597560975609758</v>
      </c>
    </row>
    <row r="2515" spans="1:13">
      <c r="A2515" t="s">
        <v>2734</v>
      </c>
      <c r="B2515" t="s">
        <v>2706</v>
      </c>
      <c r="C2515" t="s">
        <v>51</v>
      </c>
      <c r="D2515" t="s">
        <v>19</v>
      </c>
      <c r="E2515" t="str">
        <f t="shared" si="3412"/>
        <v>rmo.oepc</v>
      </c>
      <c r="F2515" t="s">
        <v>17</v>
      </c>
      <c r="G2515">
        <v>3.5454545454545499</v>
      </c>
      <c r="H2515">
        <v>0.11</v>
      </c>
      <c r="I2515" s="1">
        <v>0.39</v>
      </c>
      <c r="J2515" t="s">
        <v>8356</v>
      </c>
      <c r="K2515">
        <f t="shared" ref="K2515:K2578" si="3435">SUMIF(E2508:E2521,"pso.oepc",I2508:I2521)</f>
        <v>0.82</v>
      </c>
      <c r="L2515" t="s">
        <v>28</v>
      </c>
      <c r="M2515">
        <f t="shared" si="3433"/>
        <v>49.256410256410255</v>
      </c>
    </row>
    <row r="2516" spans="1:13">
      <c r="A2516" t="s">
        <v>2735</v>
      </c>
      <c r="B2516" t="s">
        <v>2706</v>
      </c>
      <c r="C2516" t="s">
        <v>51</v>
      </c>
      <c r="D2516" t="s">
        <v>21</v>
      </c>
      <c r="E2516" t="str">
        <f t="shared" si="3412"/>
        <v>rmo.opt</v>
      </c>
      <c r="F2516" t="s">
        <v>17</v>
      </c>
      <c r="G2516">
        <v>5.8181818181818201</v>
      </c>
      <c r="H2516">
        <v>0.11</v>
      </c>
      <c r="I2516" s="1">
        <v>0.64</v>
      </c>
      <c r="J2516" t="s">
        <v>8357</v>
      </c>
      <c r="K2516">
        <f t="shared" ref="K2516:K2579" si="3436">SUMIF(E2508:E2521,"rmo.oepc",I2508:I2521)</f>
        <v>0.39</v>
      </c>
      <c r="L2516" t="s">
        <v>29</v>
      </c>
      <c r="M2516">
        <f t="shared" si="3433"/>
        <v>57.859154929577464</v>
      </c>
    </row>
    <row r="2517" spans="1:13">
      <c r="A2517" t="s">
        <v>2736</v>
      </c>
      <c r="B2517" t="s">
        <v>2706</v>
      </c>
      <c r="C2517" t="s">
        <v>55</v>
      </c>
      <c r="D2517" t="s">
        <v>56</v>
      </c>
      <c r="E2517" t="str">
        <f t="shared" si="3412"/>
        <v>sc.none</v>
      </c>
      <c r="F2517" t="s">
        <v>24</v>
      </c>
      <c r="I2517" s="1">
        <v>0.11</v>
      </c>
      <c r="J2517" t="s">
        <v>8358</v>
      </c>
      <c r="K2517">
        <f t="shared" ref="K2517:K2580" si="3437">SUMIF(E2508:E2521,"power.oepc",I2508:I2521)</f>
        <v>0.71</v>
      </c>
    </row>
    <row r="2518" spans="1:13">
      <c r="A2518" t="s">
        <v>2737</v>
      </c>
      <c r="B2518" t="s">
        <v>2706</v>
      </c>
      <c r="C2518" t="s">
        <v>58</v>
      </c>
      <c r="D2518" t="s">
        <v>59</v>
      </c>
      <c r="E2518" t="str">
        <f t="shared" si="3412"/>
        <v>tso.cav11</v>
      </c>
      <c r="F2518" t="s">
        <v>17</v>
      </c>
      <c r="G2518">
        <v>216</v>
      </c>
      <c r="H2518">
        <v>0.11</v>
      </c>
      <c r="I2518" s="1">
        <v>23.76</v>
      </c>
      <c r="J2518" t="s">
        <v>8359</v>
      </c>
      <c r="K2518">
        <f t="shared" ref="K2518:K2581" si="3438">SUMIF(E2508:E2521,"tso.opt",I2508:I2521)</f>
        <v>1.03</v>
      </c>
      <c r="L2518" t="s">
        <v>30</v>
      </c>
      <c r="M2518">
        <f t="shared" ref="M2518:M2581" si="3439">K2510/K2518</f>
        <v>0.98058252427184467</v>
      </c>
    </row>
    <row r="2519" spans="1:13">
      <c r="A2519" t="s">
        <v>2738</v>
      </c>
      <c r="B2519" t="s">
        <v>2706</v>
      </c>
      <c r="C2519" t="s">
        <v>58</v>
      </c>
      <c r="D2519" t="s">
        <v>16</v>
      </c>
      <c r="E2519" t="str">
        <f t="shared" si="3412"/>
        <v>tso.full</v>
      </c>
      <c r="F2519" t="s">
        <v>17</v>
      </c>
      <c r="G2519">
        <v>9.1818181818181799</v>
      </c>
      <c r="H2519">
        <v>0.11</v>
      </c>
      <c r="I2519" s="1">
        <v>1.01</v>
      </c>
      <c r="J2519" t="s">
        <v>8360</v>
      </c>
      <c r="K2519">
        <f t="shared" ref="K2519:K2582" si="3440">SUMIF(E2508:E2521,"pso.opt",I2508:I2521)</f>
        <v>0.61</v>
      </c>
      <c r="L2519" t="s">
        <v>33</v>
      </c>
      <c r="M2519">
        <f t="shared" si="3439"/>
        <v>18.278688524590166</v>
      </c>
    </row>
    <row r="2520" spans="1:13">
      <c r="A2520" t="s">
        <v>2739</v>
      </c>
      <c r="B2520" t="s">
        <v>2706</v>
      </c>
      <c r="C2520" t="s">
        <v>58</v>
      </c>
      <c r="D2520" t="s">
        <v>19</v>
      </c>
      <c r="E2520" t="str">
        <f t="shared" si="3412"/>
        <v>tso.oepc</v>
      </c>
      <c r="F2520" t="s">
        <v>17</v>
      </c>
      <c r="G2520">
        <v>9.2727272727272698</v>
      </c>
      <c r="H2520">
        <v>0.11</v>
      </c>
      <c r="I2520" s="1">
        <v>1.02</v>
      </c>
      <c r="J2520" t="s">
        <v>8361</v>
      </c>
      <c r="K2520">
        <f t="shared" ref="K2520:K2583" si="3441">SUMIF(E2508:E2521,"rmo.opt",I2508:I2521)</f>
        <v>0.64</v>
      </c>
      <c r="L2520" t="s">
        <v>32</v>
      </c>
      <c r="M2520">
        <f t="shared" si="3439"/>
        <v>30.015625</v>
      </c>
    </row>
    <row r="2521" spans="1:13">
      <c r="A2521" t="s">
        <v>2740</v>
      </c>
      <c r="B2521" t="s">
        <v>2706</v>
      </c>
      <c r="C2521" t="s">
        <v>58</v>
      </c>
      <c r="D2521" t="s">
        <v>21</v>
      </c>
      <c r="E2521" t="str">
        <f t="shared" si="3412"/>
        <v>tso.opt</v>
      </c>
      <c r="F2521" t="s">
        <v>17</v>
      </c>
      <c r="G2521">
        <v>9.3636363636363598</v>
      </c>
      <c r="H2521">
        <v>0.11</v>
      </c>
      <c r="I2521" s="1">
        <v>1.03</v>
      </c>
      <c r="J2521" t="s">
        <v>8362</v>
      </c>
      <c r="K2521">
        <f t="shared" ref="K2521:K2584" si="3442">SUMIF(E2508:E2521,"power.opt",I2508:I2521)</f>
        <v>0.91</v>
      </c>
      <c r="L2521" t="s">
        <v>31</v>
      </c>
      <c r="M2521">
        <f t="shared" si="3439"/>
        <v>45.142857142857139</v>
      </c>
    </row>
    <row r="2522" spans="1:13">
      <c r="A2522" t="s">
        <v>2762</v>
      </c>
      <c r="B2522" t="s">
        <v>2725</v>
      </c>
      <c r="C2522" t="s">
        <v>15</v>
      </c>
      <c r="D2522" t="s">
        <v>16</v>
      </c>
      <c r="E2522" t="str">
        <f t="shared" si="3412"/>
        <v>power.full</v>
      </c>
      <c r="F2522" t="s">
        <v>17</v>
      </c>
      <c r="G2522">
        <v>210.6</v>
      </c>
      <c r="H2522">
        <v>0.05</v>
      </c>
      <c r="I2522" s="1">
        <v>10.53</v>
      </c>
      <c r="L2522" t="s">
        <v>8363</v>
      </c>
      <c r="M2522">
        <f t="shared" ref="M2522:M2585" si="3443">K2523/K2532</f>
        <v>8.6923076923076916</v>
      </c>
    </row>
    <row r="2523" spans="1:13">
      <c r="A2523" t="s">
        <v>2726</v>
      </c>
      <c r="B2523" t="s">
        <v>2725</v>
      </c>
      <c r="C2523" t="s">
        <v>15</v>
      </c>
      <c r="D2523" t="s">
        <v>19</v>
      </c>
      <c r="E2523" t="str">
        <f t="shared" si="3412"/>
        <v>power.oepc</v>
      </c>
      <c r="F2523" t="s">
        <v>17</v>
      </c>
      <c r="G2523">
        <v>10.6</v>
      </c>
      <c r="H2523">
        <v>0.05</v>
      </c>
      <c r="I2523" s="1">
        <v>0.53</v>
      </c>
      <c r="J2523" t="s">
        <v>8333</v>
      </c>
      <c r="K2523">
        <f t="shared" ref="K2523:K2586" si="3444">SUMIF(E2522:E2535,"tso.cav11",I2522:I2535)</f>
        <v>7.91</v>
      </c>
      <c r="L2523" t="s">
        <v>8364</v>
      </c>
      <c r="M2523">
        <f t="shared" ref="M2523:M2586" si="3445">K2524/K2528+K2525/K2529+K2526/K2530+K2527/K2531</f>
        <v>39.898394198132422</v>
      </c>
    </row>
    <row r="2524" spans="1:13">
      <c r="A2524" t="s">
        <v>2727</v>
      </c>
      <c r="B2524" t="s">
        <v>2725</v>
      </c>
      <c r="C2524" t="s">
        <v>15</v>
      </c>
      <c r="D2524" t="s">
        <v>21</v>
      </c>
      <c r="E2524" t="str">
        <f t="shared" si="3412"/>
        <v>power.opt</v>
      </c>
      <c r="F2524" t="s">
        <v>17</v>
      </c>
      <c r="G2524">
        <v>12.4</v>
      </c>
      <c r="H2524">
        <v>0.05</v>
      </c>
      <c r="I2524" s="1">
        <v>0.62</v>
      </c>
      <c r="J2524" t="s">
        <v>8335</v>
      </c>
      <c r="K2524">
        <f t="shared" ref="K2524:K2587" si="3446">SUMIF(E2522:E2535,"tso.full",I2522:I2535)</f>
        <v>0.89</v>
      </c>
      <c r="L2524" t="s">
        <v>8365</v>
      </c>
      <c r="M2524">
        <f t="shared" ref="M2524:M2587" si="3447">K2524/K2532+K2525/K2533+K2526/K2534+K2527/K2535</f>
        <v>41.03045086538566</v>
      </c>
    </row>
    <row r="2525" spans="1:13">
      <c r="A2525" t="s">
        <v>2728</v>
      </c>
      <c r="B2525" t="s">
        <v>2725</v>
      </c>
      <c r="C2525" t="s">
        <v>23</v>
      </c>
      <c r="D2525" t="s">
        <v>16</v>
      </c>
      <c r="E2525" t="str">
        <f t="shared" si="3412"/>
        <v>pso.full</v>
      </c>
      <c r="F2525" t="s">
        <v>17</v>
      </c>
      <c r="G2525">
        <v>100</v>
      </c>
      <c r="H2525">
        <v>0.05</v>
      </c>
      <c r="I2525" s="1">
        <v>5</v>
      </c>
      <c r="J2525" t="s">
        <v>8336</v>
      </c>
      <c r="K2525">
        <f t="shared" ref="K2525:K2588" si="3448">SUMIF(E2522:E2535,"pso.full",I2522:I2535)</f>
        <v>5</v>
      </c>
      <c r="L2525" t="s">
        <v>8369</v>
      </c>
      <c r="M2525">
        <f t="shared" ref="M2525:M2588" si="3449">K2528/K2532+K2529/K2533+K2530/K2534+K2531/K2535</f>
        <v>4.8268128348430341</v>
      </c>
    </row>
    <row r="2526" spans="1:13">
      <c r="A2526" t="s">
        <v>2729</v>
      </c>
      <c r="B2526" t="s">
        <v>2725</v>
      </c>
      <c r="C2526" t="s">
        <v>23</v>
      </c>
      <c r="D2526" t="s">
        <v>19</v>
      </c>
      <c r="E2526" t="str">
        <f t="shared" si="3412"/>
        <v>pso.oepc</v>
      </c>
      <c r="F2526" t="s">
        <v>17</v>
      </c>
      <c r="G2526">
        <v>18.600000000000001</v>
      </c>
      <c r="H2526">
        <v>0.05</v>
      </c>
      <c r="I2526" s="1">
        <v>0.93</v>
      </c>
      <c r="J2526" t="s">
        <v>8353</v>
      </c>
      <c r="K2526">
        <f t="shared" ref="K2526:K2589" si="3450">SUMIF(E2522:E2535,"rmo.full",I2522:I2535)</f>
        <v>5.62</v>
      </c>
    </row>
    <row r="2527" spans="1:13">
      <c r="A2527" t="s">
        <v>2730</v>
      </c>
      <c r="B2527" t="s">
        <v>2725</v>
      </c>
      <c r="C2527" t="s">
        <v>23</v>
      </c>
      <c r="D2527" t="s">
        <v>21</v>
      </c>
      <c r="E2527" t="str">
        <f t="shared" si="3412"/>
        <v>pso.opt</v>
      </c>
      <c r="F2527" t="s">
        <v>17</v>
      </c>
      <c r="G2527">
        <v>9</v>
      </c>
      <c r="H2527">
        <v>0.05</v>
      </c>
      <c r="I2527" s="1">
        <v>0.45</v>
      </c>
      <c r="J2527" t="s">
        <v>8354</v>
      </c>
      <c r="K2527">
        <f t="shared" ref="K2527:K2590" si="3451">SUMIF(E2522:E2535,"power.full",I2522:I2535)</f>
        <v>10.53</v>
      </c>
      <c r="L2527" t="s">
        <v>26</v>
      </c>
      <c r="M2527">
        <f t="shared" ref="M2527:M2590" si="3452">K2524/K2528</f>
        <v>0.94680851063829796</v>
      </c>
    </row>
    <row r="2528" spans="1:13">
      <c r="A2528" t="s">
        <v>2731</v>
      </c>
      <c r="B2528" t="s">
        <v>2725</v>
      </c>
      <c r="C2528" t="s">
        <v>51</v>
      </c>
      <c r="D2528" t="s">
        <v>16</v>
      </c>
      <c r="E2528" t="str">
        <f t="shared" si="3412"/>
        <v>rmo.full</v>
      </c>
      <c r="F2528" t="s">
        <v>17</v>
      </c>
      <c r="G2528">
        <v>112.4</v>
      </c>
      <c r="H2528">
        <v>0.05</v>
      </c>
      <c r="I2528" s="1">
        <v>5.62</v>
      </c>
      <c r="J2528" t="s">
        <v>8355</v>
      </c>
      <c r="K2528">
        <f t="shared" ref="K2528:K2591" si="3453">SUMIF(E2522:E2535,"tso.oepc",I2522:I2535)</f>
        <v>0.94</v>
      </c>
      <c r="L2528" t="s">
        <v>27</v>
      </c>
      <c r="M2528">
        <f t="shared" si="3452"/>
        <v>5.376344086021505</v>
      </c>
    </row>
    <row r="2529" spans="1:13">
      <c r="A2529" t="s">
        <v>2732</v>
      </c>
      <c r="B2529" t="s">
        <v>2725</v>
      </c>
      <c r="C2529" t="s">
        <v>51</v>
      </c>
      <c r="D2529" t="s">
        <v>19</v>
      </c>
      <c r="E2529" t="str">
        <f t="shared" si="3412"/>
        <v>rmo.oepc</v>
      </c>
      <c r="F2529" t="s">
        <v>17</v>
      </c>
      <c r="G2529">
        <v>8.1999999999999993</v>
      </c>
      <c r="H2529">
        <v>0.05</v>
      </c>
      <c r="I2529" s="1">
        <v>0.41</v>
      </c>
      <c r="J2529" t="s">
        <v>8356</v>
      </c>
      <c r="K2529">
        <f t="shared" ref="K2529:K2592" si="3454">SUMIF(E2522:E2535,"pso.oepc",I2522:I2535)</f>
        <v>0.93</v>
      </c>
      <c r="L2529" t="s">
        <v>28</v>
      </c>
      <c r="M2529">
        <f t="shared" si="3452"/>
        <v>13.707317073170733</v>
      </c>
    </row>
    <row r="2530" spans="1:13">
      <c r="A2530" t="s">
        <v>2753</v>
      </c>
      <c r="B2530" t="s">
        <v>2725</v>
      </c>
      <c r="C2530" t="s">
        <v>51</v>
      </c>
      <c r="D2530" t="s">
        <v>21</v>
      </c>
      <c r="E2530" t="str">
        <f t="shared" si="3412"/>
        <v>rmo.opt</v>
      </c>
      <c r="F2530" t="s">
        <v>17</v>
      </c>
      <c r="G2530">
        <v>9.4</v>
      </c>
      <c r="H2530">
        <v>0.05</v>
      </c>
      <c r="I2530" s="1">
        <v>0.47</v>
      </c>
      <c r="J2530" t="s">
        <v>8357</v>
      </c>
      <c r="K2530">
        <f t="shared" ref="K2530:K2593" si="3455">SUMIF(E2522:E2535,"rmo.oepc",I2522:I2535)</f>
        <v>0.41</v>
      </c>
      <c r="L2530" t="s">
        <v>29</v>
      </c>
      <c r="M2530">
        <f t="shared" si="3452"/>
        <v>19.867924528301884</v>
      </c>
    </row>
    <row r="2531" spans="1:13">
      <c r="A2531" t="s">
        <v>2754</v>
      </c>
      <c r="B2531" t="s">
        <v>2725</v>
      </c>
      <c r="C2531" t="s">
        <v>55</v>
      </c>
      <c r="D2531" t="s">
        <v>56</v>
      </c>
      <c r="E2531" t="str">
        <f t="shared" si="3412"/>
        <v>sc.none</v>
      </c>
      <c r="F2531" t="s">
        <v>24</v>
      </c>
      <c r="I2531" s="1">
        <v>0.05</v>
      </c>
      <c r="J2531" t="s">
        <v>8358</v>
      </c>
      <c r="K2531">
        <f t="shared" ref="K2531:K2594" si="3456">SUMIF(E2522:E2535,"power.oepc",I2522:I2535)</f>
        <v>0.53</v>
      </c>
    </row>
    <row r="2532" spans="1:13">
      <c r="A2532" t="s">
        <v>2755</v>
      </c>
      <c r="B2532" t="s">
        <v>2725</v>
      </c>
      <c r="C2532" t="s">
        <v>58</v>
      </c>
      <c r="D2532" t="s">
        <v>59</v>
      </c>
      <c r="E2532" t="str">
        <f t="shared" si="3412"/>
        <v>tso.cav11</v>
      </c>
      <c r="F2532" t="s">
        <v>17</v>
      </c>
      <c r="G2532">
        <v>158.19999999999999</v>
      </c>
      <c r="H2532">
        <v>0.05</v>
      </c>
      <c r="I2532" s="1">
        <v>7.91</v>
      </c>
      <c r="J2532" t="s">
        <v>8359</v>
      </c>
      <c r="K2532">
        <f t="shared" ref="K2532:K2595" si="3457">SUMIF(E2522:E2535,"tso.opt",I2522:I2535)</f>
        <v>0.91</v>
      </c>
      <c r="L2532" t="s">
        <v>30</v>
      </c>
      <c r="M2532">
        <f t="shared" ref="M2532:M2595" si="3458">K2524/K2532</f>
        <v>0.97802197802197799</v>
      </c>
    </row>
    <row r="2533" spans="1:13">
      <c r="A2533" t="s">
        <v>2756</v>
      </c>
      <c r="B2533" t="s">
        <v>2725</v>
      </c>
      <c r="C2533" t="s">
        <v>58</v>
      </c>
      <c r="D2533" t="s">
        <v>16</v>
      </c>
      <c r="E2533" t="str">
        <f t="shared" si="3412"/>
        <v>tso.full</v>
      </c>
      <c r="F2533" t="s">
        <v>17</v>
      </c>
      <c r="G2533">
        <v>17.8</v>
      </c>
      <c r="H2533">
        <v>0.05</v>
      </c>
      <c r="I2533" s="1">
        <v>0.89</v>
      </c>
      <c r="J2533" t="s">
        <v>8360</v>
      </c>
      <c r="K2533">
        <f t="shared" ref="K2533:K2596" si="3459">SUMIF(E2522:E2535,"pso.opt",I2522:I2535)</f>
        <v>0.45</v>
      </c>
      <c r="L2533" t="s">
        <v>33</v>
      </c>
      <c r="M2533">
        <f t="shared" si="3458"/>
        <v>11.111111111111111</v>
      </c>
    </row>
    <row r="2534" spans="1:13">
      <c r="A2534" t="s">
        <v>2757</v>
      </c>
      <c r="B2534" t="s">
        <v>2725</v>
      </c>
      <c r="C2534" t="s">
        <v>58</v>
      </c>
      <c r="D2534" t="s">
        <v>19</v>
      </c>
      <c r="E2534" t="str">
        <f t="shared" si="3412"/>
        <v>tso.oepc</v>
      </c>
      <c r="F2534" t="s">
        <v>17</v>
      </c>
      <c r="G2534">
        <v>18.8</v>
      </c>
      <c r="H2534">
        <v>0.05</v>
      </c>
      <c r="I2534" s="1">
        <v>0.94</v>
      </c>
      <c r="J2534" t="s">
        <v>8361</v>
      </c>
      <c r="K2534">
        <f t="shared" ref="K2534:K2597" si="3460">SUMIF(E2522:E2535,"rmo.opt",I2522:I2535)</f>
        <v>0.47</v>
      </c>
      <c r="L2534" t="s">
        <v>32</v>
      </c>
      <c r="M2534">
        <f t="shared" si="3458"/>
        <v>11.957446808510639</v>
      </c>
    </row>
    <row r="2535" spans="1:13">
      <c r="A2535" t="s">
        <v>2758</v>
      </c>
      <c r="B2535" t="s">
        <v>2725</v>
      </c>
      <c r="C2535" t="s">
        <v>58</v>
      </c>
      <c r="D2535" t="s">
        <v>21</v>
      </c>
      <c r="E2535" t="str">
        <f t="shared" si="3412"/>
        <v>tso.opt</v>
      </c>
      <c r="F2535" t="s">
        <v>17</v>
      </c>
      <c r="G2535">
        <v>18.2</v>
      </c>
      <c r="H2535">
        <v>0.05</v>
      </c>
      <c r="I2535" s="1">
        <v>0.91</v>
      </c>
      <c r="J2535" t="s">
        <v>8362</v>
      </c>
      <c r="K2535">
        <f t="shared" ref="K2535:K2598" si="3461">SUMIF(E2522:E2535,"power.opt",I2522:I2535)</f>
        <v>0.62</v>
      </c>
      <c r="L2535" t="s">
        <v>31</v>
      </c>
      <c r="M2535">
        <f t="shared" si="3458"/>
        <v>16.983870967741936</v>
      </c>
    </row>
    <row r="2536" spans="1:13">
      <c r="A2536" t="s">
        <v>2759</v>
      </c>
      <c r="B2536" t="s">
        <v>2760</v>
      </c>
      <c r="C2536" t="s">
        <v>15</v>
      </c>
      <c r="D2536" t="s">
        <v>16</v>
      </c>
      <c r="E2536" t="str">
        <f t="shared" si="3412"/>
        <v>power.full</v>
      </c>
      <c r="F2536" t="s">
        <v>17</v>
      </c>
      <c r="G2536">
        <v>317.11111111111097</v>
      </c>
      <c r="H2536">
        <v>0.09</v>
      </c>
      <c r="I2536" s="1">
        <v>28.54</v>
      </c>
      <c r="L2536" t="s">
        <v>8363</v>
      </c>
      <c r="M2536">
        <f t="shared" ref="M2536:M2599" si="3462">K2537/K2546</f>
        <v>19.011363636363637</v>
      </c>
    </row>
    <row r="2537" spans="1:13">
      <c r="A2537" t="s">
        <v>2761</v>
      </c>
      <c r="B2537" t="s">
        <v>2760</v>
      </c>
      <c r="C2537" t="s">
        <v>15</v>
      </c>
      <c r="D2537" t="s">
        <v>19</v>
      </c>
      <c r="E2537" t="str">
        <f t="shared" si="3412"/>
        <v>power.oepc</v>
      </c>
      <c r="F2537" t="s">
        <v>17</v>
      </c>
      <c r="G2537">
        <v>6.3333333333333304</v>
      </c>
      <c r="H2537">
        <v>0.09</v>
      </c>
      <c r="I2537" s="1">
        <v>0.56999999999999995</v>
      </c>
      <c r="J2537" t="s">
        <v>8333</v>
      </c>
      <c r="K2537">
        <f t="shared" ref="K2537:K2600" si="3463">SUMIF(E2536:E2549,"tso.cav11",I2536:I2549)</f>
        <v>16.73</v>
      </c>
      <c r="L2537" t="s">
        <v>8364</v>
      </c>
      <c r="M2537">
        <f t="shared" ref="M2537:M2600" si="3464">K2538/K2542+K2539/K2543+K2540/K2544+K2541/K2545</f>
        <v>95.529654848075893</v>
      </c>
    </row>
    <row r="2538" spans="1:13">
      <c r="A2538" t="s">
        <v>2745</v>
      </c>
      <c r="B2538" t="s">
        <v>2760</v>
      </c>
      <c r="C2538" t="s">
        <v>15</v>
      </c>
      <c r="D2538" t="s">
        <v>21</v>
      </c>
      <c r="E2538" t="str">
        <f t="shared" si="3412"/>
        <v>power.opt</v>
      </c>
      <c r="F2538" t="s">
        <v>17</v>
      </c>
      <c r="G2538">
        <v>9.4444444444444393</v>
      </c>
      <c r="H2538">
        <v>0.09</v>
      </c>
      <c r="I2538" s="1">
        <v>0.85</v>
      </c>
      <c r="J2538" t="s">
        <v>8335</v>
      </c>
      <c r="K2538">
        <f t="shared" ref="K2538:K2601" si="3465">SUMIF(E2536:E2549,"tso.full",I2536:I2549)</f>
        <v>0.9</v>
      </c>
      <c r="L2538" t="s">
        <v>8365</v>
      </c>
      <c r="M2538">
        <f t="shared" ref="M2538:M2601" si="3466">K2538/K2546+K2539/K2547+K2540/K2548+K2541/K2549</f>
        <v>66.921231759267656</v>
      </c>
    </row>
    <row r="2539" spans="1:13">
      <c r="A2539" t="s">
        <v>2746</v>
      </c>
      <c r="B2539" t="s">
        <v>2760</v>
      </c>
      <c r="C2539" t="s">
        <v>23</v>
      </c>
      <c r="D2539" t="s">
        <v>16</v>
      </c>
      <c r="E2539" t="str">
        <f t="shared" si="3412"/>
        <v>pso.full</v>
      </c>
      <c r="F2539" t="s">
        <v>17</v>
      </c>
      <c r="G2539">
        <v>34.1111111111111</v>
      </c>
      <c r="H2539">
        <v>0.09</v>
      </c>
      <c r="I2539" s="1">
        <v>3.07</v>
      </c>
      <c r="J2539" t="s">
        <v>8336</v>
      </c>
      <c r="K2539">
        <f t="shared" ref="K2539:K2602" si="3467">SUMIF(E2536:E2549,"pso.full",I2536:I2549)</f>
        <v>3.07</v>
      </c>
      <c r="L2539" t="s">
        <v>8369</v>
      </c>
      <c r="M2539">
        <f t="shared" ref="M2539:M2602" si="3468">K2542/K2546+K2543/K2547+K2544/K2548+K2545/K2549</f>
        <v>3.8570289132602196</v>
      </c>
    </row>
    <row r="2540" spans="1:13">
      <c r="A2540" t="s">
        <v>2747</v>
      </c>
      <c r="B2540" t="s">
        <v>2760</v>
      </c>
      <c r="C2540" t="s">
        <v>23</v>
      </c>
      <c r="D2540" t="s">
        <v>19</v>
      </c>
      <c r="E2540" t="str">
        <f t="shared" si="3412"/>
        <v>pso.oepc</v>
      </c>
      <c r="F2540" t="s">
        <v>17</v>
      </c>
      <c r="G2540">
        <v>10</v>
      </c>
      <c r="H2540">
        <v>0.09</v>
      </c>
      <c r="I2540" s="1">
        <v>0.9</v>
      </c>
      <c r="J2540" t="s">
        <v>8353</v>
      </c>
      <c r="K2540">
        <f t="shared" ref="K2540:K2603" si="3469">SUMIF(E2536:E2549,"rmo.full",I2536:I2549)</f>
        <v>16</v>
      </c>
    </row>
    <row r="2541" spans="1:13">
      <c r="A2541" t="s">
        <v>2748</v>
      </c>
      <c r="B2541" t="s">
        <v>2760</v>
      </c>
      <c r="C2541" t="s">
        <v>23</v>
      </c>
      <c r="D2541" t="s">
        <v>21</v>
      </c>
      <c r="E2541" t="str">
        <f t="shared" si="3412"/>
        <v>pso.opt</v>
      </c>
      <c r="F2541" t="s">
        <v>17</v>
      </c>
      <c r="G2541">
        <v>6.5555555555555598</v>
      </c>
      <c r="H2541">
        <v>0.09</v>
      </c>
      <c r="I2541" s="1">
        <v>0.59</v>
      </c>
      <c r="J2541" t="s">
        <v>8354</v>
      </c>
      <c r="K2541">
        <f t="shared" ref="K2541:K2604" si="3470">SUMIF(E2536:E2549,"power.full",I2536:I2549)</f>
        <v>28.54</v>
      </c>
      <c r="L2541" t="s">
        <v>26</v>
      </c>
      <c r="M2541">
        <f t="shared" ref="M2541:M2604" si="3471">K2538/K2542</f>
        <v>1.0227272727272727</v>
      </c>
    </row>
    <row r="2542" spans="1:13">
      <c r="A2542" t="s">
        <v>2749</v>
      </c>
      <c r="B2542" t="s">
        <v>2760</v>
      </c>
      <c r="C2542" t="s">
        <v>51</v>
      </c>
      <c r="D2542" t="s">
        <v>16</v>
      </c>
      <c r="E2542" t="str">
        <f t="shared" si="3412"/>
        <v>rmo.full</v>
      </c>
      <c r="F2542" t="s">
        <v>17</v>
      </c>
      <c r="G2542">
        <v>177.777777777778</v>
      </c>
      <c r="H2542">
        <v>0.09</v>
      </c>
      <c r="I2542" s="1">
        <v>16</v>
      </c>
      <c r="J2542" t="s">
        <v>8355</v>
      </c>
      <c r="K2542">
        <f t="shared" ref="K2542:K2605" si="3472">SUMIF(E2536:E2549,"tso.oepc",I2536:I2549)</f>
        <v>0.88</v>
      </c>
      <c r="L2542" t="s">
        <v>27</v>
      </c>
      <c r="M2542">
        <f t="shared" si="3471"/>
        <v>3.411111111111111</v>
      </c>
    </row>
    <row r="2543" spans="1:13">
      <c r="A2543" t="s">
        <v>2750</v>
      </c>
      <c r="B2543" t="s">
        <v>2760</v>
      </c>
      <c r="C2543" t="s">
        <v>51</v>
      </c>
      <c r="D2543" t="s">
        <v>19</v>
      </c>
      <c r="E2543" t="str">
        <f t="shared" si="3412"/>
        <v>rmo.oepc</v>
      </c>
      <c r="F2543" t="s">
        <v>17</v>
      </c>
      <c r="G2543">
        <v>4.3333333333333304</v>
      </c>
      <c r="H2543">
        <v>0.09</v>
      </c>
      <c r="I2543" s="1">
        <v>0.39</v>
      </c>
      <c r="J2543" t="s">
        <v>8356</v>
      </c>
      <c r="K2543">
        <f t="shared" ref="K2543:K2606" si="3473">SUMIF(E2536:E2549,"pso.oepc",I2536:I2549)</f>
        <v>0.9</v>
      </c>
      <c r="L2543" t="s">
        <v>28</v>
      </c>
      <c r="M2543">
        <f t="shared" si="3471"/>
        <v>41.025641025641022</v>
      </c>
    </row>
    <row r="2544" spans="1:13">
      <c r="A2544" t="s">
        <v>2751</v>
      </c>
      <c r="B2544" t="s">
        <v>2760</v>
      </c>
      <c r="C2544" t="s">
        <v>51</v>
      </c>
      <c r="D2544" t="s">
        <v>21</v>
      </c>
      <c r="E2544" t="str">
        <f t="shared" si="3412"/>
        <v>rmo.opt</v>
      </c>
      <c r="F2544" t="s">
        <v>17</v>
      </c>
      <c r="G2544">
        <v>6.5555555555555598</v>
      </c>
      <c r="H2544">
        <v>0.09</v>
      </c>
      <c r="I2544" s="1">
        <v>0.59</v>
      </c>
      <c r="J2544" t="s">
        <v>8357</v>
      </c>
      <c r="K2544">
        <f t="shared" ref="K2544:K2607" si="3474">SUMIF(E2536:E2549,"rmo.oepc",I2536:I2549)</f>
        <v>0.39</v>
      </c>
      <c r="L2544" t="s">
        <v>29</v>
      </c>
      <c r="M2544">
        <f t="shared" si="3471"/>
        <v>50.070175438596493</v>
      </c>
    </row>
    <row r="2545" spans="1:13">
      <c r="A2545" t="s">
        <v>2752</v>
      </c>
      <c r="B2545" t="s">
        <v>2760</v>
      </c>
      <c r="C2545" t="s">
        <v>55</v>
      </c>
      <c r="D2545" t="s">
        <v>56</v>
      </c>
      <c r="E2545" t="str">
        <f t="shared" si="3412"/>
        <v>sc.none</v>
      </c>
      <c r="F2545" t="s">
        <v>24</v>
      </c>
      <c r="I2545" s="1">
        <v>0.09</v>
      </c>
      <c r="J2545" t="s">
        <v>8358</v>
      </c>
      <c r="K2545">
        <f t="shared" ref="K2545:K2608" si="3475">SUMIF(E2536:E2549,"power.oepc",I2536:I2549)</f>
        <v>0.56999999999999995</v>
      </c>
    </row>
    <row r="2546" spans="1:13">
      <c r="A2546" t="s">
        <v>2774</v>
      </c>
      <c r="B2546" t="s">
        <v>2760</v>
      </c>
      <c r="C2546" t="s">
        <v>58</v>
      </c>
      <c r="D2546" t="s">
        <v>59</v>
      </c>
      <c r="E2546" t="str">
        <f t="shared" si="3412"/>
        <v>tso.cav11</v>
      </c>
      <c r="F2546" t="s">
        <v>17</v>
      </c>
      <c r="G2546">
        <v>185.888888888889</v>
      </c>
      <c r="H2546">
        <v>0.09</v>
      </c>
      <c r="I2546" s="1">
        <v>16.73</v>
      </c>
      <c r="J2546" t="s">
        <v>8359</v>
      </c>
      <c r="K2546">
        <f t="shared" ref="K2546:K2609" si="3476">SUMIF(E2536:E2549,"tso.opt",I2536:I2549)</f>
        <v>0.88</v>
      </c>
      <c r="L2546" t="s">
        <v>30</v>
      </c>
      <c r="M2546">
        <f t="shared" ref="M2546:M2609" si="3477">K2538/K2546</f>
        <v>1.0227272727272727</v>
      </c>
    </row>
    <row r="2547" spans="1:13">
      <c r="A2547" t="s">
        <v>2775</v>
      </c>
      <c r="B2547" t="s">
        <v>2760</v>
      </c>
      <c r="C2547" t="s">
        <v>58</v>
      </c>
      <c r="D2547" t="s">
        <v>16</v>
      </c>
      <c r="E2547" t="str">
        <f t="shared" si="3412"/>
        <v>tso.full</v>
      </c>
      <c r="F2547" t="s">
        <v>17</v>
      </c>
      <c r="G2547">
        <v>10</v>
      </c>
      <c r="H2547">
        <v>0.09</v>
      </c>
      <c r="I2547" s="1">
        <v>0.9</v>
      </c>
      <c r="J2547" t="s">
        <v>8360</v>
      </c>
      <c r="K2547">
        <f t="shared" ref="K2547:K2610" si="3478">SUMIF(E2536:E2549,"pso.opt",I2536:I2549)</f>
        <v>0.59</v>
      </c>
      <c r="L2547" t="s">
        <v>33</v>
      </c>
      <c r="M2547">
        <f t="shared" si="3477"/>
        <v>5.2033898305084749</v>
      </c>
    </row>
    <row r="2548" spans="1:13">
      <c r="A2548" t="s">
        <v>2776</v>
      </c>
      <c r="B2548" t="s">
        <v>2760</v>
      </c>
      <c r="C2548" t="s">
        <v>58</v>
      </c>
      <c r="D2548" t="s">
        <v>19</v>
      </c>
      <c r="E2548" t="str">
        <f t="shared" si="3412"/>
        <v>tso.oepc</v>
      </c>
      <c r="F2548" t="s">
        <v>17</v>
      </c>
      <c r="G2548">
        <v>9.7777777777777803</v>
      </c>
      <c r="H2548">
        <v>0.09</v>
      </c>
      <c r="I2548" s="1">
        <v>0.88</v>
      </c>
      <c r="J2548" t="s">
        <v>8361</v>
      </c>
      <c r="K2548">
        <f t="shared" ref="K2548:K2611" si="3479">SUMIF(E2536:E2549,"rmo.opt",I2536:I2549)</f>
        <v>0.59</v>
      </c>
      <c r="L2548" t="s">
        <v>32</v>
      </c>
      <c r="M2548">
        <f t="shared" si="3477"/>
        <v>27.118644067796613</v>
      </c>
    </row>
    <row r="2549" spans="1:13">
      <c r="A2549" t="s">
        <v>2777</v>
      </c>
      <c r="B2549" t="s">
        <v>2760</v>
      </c>
      <c r="C2549" t="s">
        <v>58</v>
      </c>
      <c r="D2549" t="s">
        <v>21</v>
      </c>
      <c r="E2549" t="str">
        <f t="shared" si="3412"/>
        <v>tso.opt</v>
      </c>
      <c r="F2549" t="s">
        <v>17</v>
      </c>
      <c r="G2549">
        <v>9.7777777777777803</v>
      </c>
      <c r="H2549">
        <v>0.09</v>
      </c>
      <c r="I2549" s="1">
        <v>0.88</v>
      </c>
      <c r="J2549" t="s">
        <v>8362</v>
      </c>
      <c r="K2549">
        <f t="shared" ref="K2549:K2612" si="3480">SUMIF(E2536:E2549,"power.opt",I2536:I2549)</f>
        <v>0.85</v>
      </c>
      <c r="L2549" t="s">
        <v>31</v>
      </c>
      <c r="M2549">
        <f t="shared" si="3477"/>
        <v>33.576470588235296</v>
      </c>
    </row>
    <row r="2550" spans="1:13">
      <c r="A2550" t="s">
        <v>2778</v>
      </c>
      <c r="B2550" t="s">
        <v>2779</v>
      </c>
      <c r="C2550" t="s">
        <v>15</v>
      </c>
      <c r="D2550" t="s">
        <v>16</v>
      </c>
      <c r="E2550" t="str">
        <f t="shared" si="3412"/>
        <v>power.full</v>
      </c>
      <c r="F2550" t="s">
        <v>17</v>
      </c>
      <c r="G2550">
        <v>68.75</v>
      </c>
      <c r="H2550">
        <v>0.04</v>
      </c>
      <c r="I2550" s="1">
        <v>2.75</v>
      </c>
      <c r="L2550" t="s">
        <v>8363</v>
      </c>
      <c r="M2550">
        <f t="shared" ref="M2550:M2613" si="3481">K2551/K2560</f>
        <v>58.75</v>
      </c>
    </row>
    <row r="2551" spans="1:13">
      <c r="A2551" t="s">
        <v>2780</v>
      </c>
      <c r="B2551" t="s">
        <v>2779</v>
      </c>
      <c r="C2551" t="s">
        <v>15</v>
      </c>
      <c r="D2551" t="s">
        <v>19</v>
      </c>
      <c r="E2551" t="str">
        <f t="shared" si="3412"/>
        <v>power.oepc</v>
      </c>
      <c r="F2551" t="s">
        <v>17</v>
      </c>
      <c r="G2551">
        <v>11</v>
      </c>
      <c r="H2551">
        <v>0.04</v>
      </c>
      <c r="I2551" s="1">
        <v>0.44</v>
      </c>
      <c r="J2551" t="s">
        <v>8333</v>
      </c>
      <c r="K2551">
        <f t="shared" ref="K2551:K2614" si="3482">SUMIF(E2550:E2563,"tso.cav11",I2550:I2563)</f>
        <v>2.35</v>
      </c>
      <c r="L2551" t="s">
        <v>8364</v>
      </c>
      <c r="M2551">
        <f t="shared" ref="M2551:M2614" si="3483">K2552/K2556+K2553/K2557+K2554/K2558+K2555/K2559</f>
        <v>11.217741935483872</v>
      </c>
    </row>
    <row r="2552" spans="1:13">
      <c r="A2552" t="s">
        <v>2781</v>
      </c>
      <c r="B2552" t="s">
        <v>2779</v>
      </c>
      <c r="C2552" t="s">
        <v>15</v>
      </c>
      <c r="D2552" t="s">
        <v>21</v>
      </c>
      <c r="E2552" t="str">
        <f t="shared" si="3412"/>
        <v>power.opt</v>
      </c>
      <c r="F2552" t="s">
        <v>17</v>
      </c>
      <c r="G2552">
        <v>7</v>
      </c>
      <c r="H2552">
        <v>0.04</v>
      </c>
      <c r="I2552" s="1">
        <v>0.28000000000000003</v>
      </c>
      <c r="J2552" t="s">
        <v>8335</v>
      </c>
      <c r="K2552">
        <f t="shared" ref="K2552:K2615" si="3484">SUMIF(E2550:E2563,"tso.full",I2550:I2563)</f>
        <v>0.04</v>
      </c>
      <c r="L2552" t="s">
        <v>8365</v>
      </c>
      <c r="M2552">
        <f t="shared" ref="M2552:M2615" si="3485">K2552/K2560+K2553/K2561+K2554/K2562+K2555/K2563</f>
        <v>14.927760710018774</v>
      </c>
    </row>
    <row r="2553" spans="1:13">
      <c r="A2553" t="s">
        <v>2744</v>
      </c>
      <c r="B2553" t="s">
        <v>2779</v>
      </c>
      <c r="C2553" t="s">
        <v>23</v>
      </c>
      <c r="D2553" t="s">
        <v>16</v>
      </c>
      <c r="E2553" t="str">
        <f t="shared" si="3412"/>
        <v>pso.full</v>
      </c>
      <c r="F2553" t="s">
        <v>17</v>
      </c>
      <c r="G2553">
        <v>7.25</v>
      </c>
      <c r="H2553">
        <v>0.04</v>
      </c>
      <c r="I2553" s="1">
        <v>0.28999999999999998</v>
      </c>
      <c r="J2553" t="s">
        <v>8336</v>
      </c>
      <c r="K2553">
        <f t="shared" ref="K2553:K2616" si="3486">SUMIF(E2550:E2563,"pso.full",I2550:I2563)</f>
        <v>0.28999999999999998</v>
      </c>
      <c r="L2553" t="s">
        <v>8369</v>
      </c>
      <c r="M2553">
        <f t="shared" ref="M2553:M2616" si="3487">K2556/K2560+K2557/K2561+K2558/K2562+K2559/K2563</f>
        <v>4.7195767195767191</v>
      </c>
    </row>
    <row r="2554" spans="1:13">
      <c r="A2554" t="s">
        <v>2766</v>
      </c>
      <c r="B2554" t="s">
        <v>2779</v>
      </c>
      <c r="C2554" t="s">
        <v>23</v>
      </c>
      <c r="D2554" t="s">
        <v>19</v>
      </c>
      <c r="E2554" t="str">
        <f t="shared" si="3412"/>
        <v>pso.oepc</v>
      </c>
      <c r="F2554" t="s">
        <v>17</v>
      </c>
      <c r="G2554">
        <v>7.75</v>
      </c>
      <c r="H2554">
        <v>0.04</v>
      </c>
      <c r="I2554" s="1">
        <v>0.31</v>
      </c>
      <c r="J2554" t="s">
        <v>8353</v>
      </c>
      <c r="K2554">
        <f t="shared" ref="K2554:K2617" si="3488">SUMIF(E2550:E2563,"rmo.full",I2550:I2563)</f>
        <v>0.94</v>
      </c>
    </row>
    <row r="2555" spans="1:13">
      <c r="A2555" t="s">
        <v>2767</v>
      </c>
      <c r="B2555" t="s">
        <v>2779</v>
      </c>
      <c r="C2555" t="s">
        <v>23</v>
      </c>
      <c r="D2555" t="s">
        <v>21</v>
      </c>
      <c r="E2555" t="str">
        <f t="shared" si="3412"/>
        <v>pso.opt</v>
      </c>
      <c r="F2555" t="s">
        <v>17</v>
      </c>
      <c r="G2555">
        <v>6.75</v>
      </c>
      <c r="H2555">
        <v>0.04</v>
      </c>
      <c r="I2555" s="1">
        <v>0.27</v>
      </c>
      <c r="J2555" t="s">
        <v>8354</v>
      </c>
      <c r="K2555">
        <f t="shared" ref="K2555:K2618" si="3489">SUMIF(E2550:E2563,"power.full",I2550:I2563)</f>
        <v>2.75</v>
      </c>
      <c r="L2555" t="s">
        <v>26</v>
      </c>
      <c r="M2555">
        <f t="shared" ref="M2555:M2618" si="3490">K2552/K2556</f>
        <v>1</v>
      </c>
    </row>
    <row r="2556" spans="1:13">
      <c r="A2556" t="s">
        <v>2768</v>
      </c>
      <c r="B2556" t="s">
        <v>2779</v>
      </c>
      <c r="C2556" t="s">
        <v>51</v>
      </c>
      <c r="D2556" t="s">
        <v>16</v>
      </c>
      <c r="E2556" t="str">
        <f t="shared" si="3412"/>
        <v>rmo.full</v>
      </c>
      <c r="F2556" t="s">
        <v>17</v>
      </c>
      <c r="G2556">
        <v>23.5</v>
      </c>
      <c r="H2556">
        <v>0.04</v>
      </c>
      <c r="I2556" s="1">
        <v>0.94</v>
      </c>
      <c r="J2556" t="s">
        <v>8355</v>
      </c>
      <c r="K2556">
        <f t="shared" ref="K2556:K2619" si="3491">SUMIF(E2550:E2563,"tso.oepc",I2550:I2563)</f>
        <v>0.04</v>
      </c>
      <c r="L2556" t="s">
        <v>27</v>
      </c>
      <c r="M2556">
        <f t="shared" si="3490"/>
        <v>0.93548387096774188</v>
      </c>
    </row>
    <row r="2557" spans="1:13">
      <c r="A2557" t="s">
        <v>2769</v>
      </c>
      <c r="B2557" t="s">
        <v>2779</v>
      </c>
      <c r="C2557" t="s">
        <v>51</v>
      </c>
      <c r="D2557" t="s">
        <v>19</v>
      </c>
      <c r="E2557" t="str">
        <f t="shared" si="3412"/>
        <v>rmo.oepc</v>
      </c>
      <c r="F2557" t="s">
        <v>17</v>
      </c>
      <c r="G2557">
        <v>7.75</v>
      </c>
      <c r="H2557">
        <v>0.04</v>
      </c>
      <c r="I2557" s="1">
        <v>0.31</v>
      </c>
      <c r="J2557" t="s">
        <v>8356</v>
      </c>
      <c r="K2557">
        <f t="shared" ref="K2557:K2620" si="3492">SUMIF(E2550:E2563,"pso.oepc",I2550:I2563)</f>
        <v>0.31</v>
      </c>
      <c r="L2557" t="s">
        <v>28</v>
      </c>
      <c r="M2557">
        <f t="shared" si="3490"/>
        <v>3.032258064516129</v>
      </c>
    </row>
    <row r="2558" spans="1:13">
      <c r="A2558" t="s">
        <v>2770</v>
      </c>
      <c r="B2558" t="s">
        <v>2779</v>
      </c>
      <c r="C2558" t="s">
        <v>51</v>
      </c>
      <c r="D2558" t="s">
        <v>21</v>
      </c>
      <c r="E2558" t="str">
        <f t="shared" si="3412"/>
        <v>rmo.opt</v>
      </c>
      <c r="F2558" t="s">
        <v>17</v>
      </c>
      <c r="G2558">
        <v>7.75</v>
      </c>
      <c r="H2558">
        <v>0.04</v>
      </c>
      <c r="I2558" s="1">
        <v>0.31</v>
      </c>
      <c r="J2558" t="s">
        <v>8357</v>
      </c>
      <c r="K2558">
        <f t="shared" ref="K2558:K2621" si="3493">SUMIF(E2550:E2563,"rmo.oepc",I2550:I2563)</f>
        <v>0.31</v>
      </c>
      <c r="L2558" t="s">
        <v>29</v>
      </c>
      <c r="M2558">
        <f t="shared" si="3490"/>
        <v>6.25</v>
      </c>
    </row>
    <row r="2559" spans="1:13">
      <c r="A2559" t="s">
        <v>2771</v>
      </c>
      <c r="B2559" t="s">
        <v>2779</v>
      </c>
      <c r="C2559" t="s">
        <v>55</v>
      </c>
      <c r="D2559" t="s">
        <v>56</v>
      </c>
      <c r="E2559" t="str">
        <f t="shared" si="3412"/>
        <v>sc.none</v>
      </c>
      <c r="F2559" t="s">
        <v>24</v>
      </c>
      <c r="I2559" s="1">
        <v>0.04</v>
      </c>
      <c r="J2559" t="s">
        <v>8358</v>
      </c>
      <c r="K2559">
        <f t="shared" ref="K2559:K2622" si="3494">SUMIF(E2550:E2563,"power.oepc",I2550:I2563)</f>
        <v>0.44</v>
      </c>
    </row>
    <row r="2560" spans="1:13">
      <c r="A2560" t="s">
        <v>2772</v>
      </c>
      <c r="B2560" t="s">
        <v>2779</v>
      </c>
      <c r="C2560" t="s">
        <v>58</v>
      </c>
      <c r="D2560" t="s">
        <v>59</v>
      </c>
      <c r="E2560" t="str">
        <f t="shared" si="3412"/>
        <v>tso.cav11</v>
      </c>
      <c r="F2560" t="s">
        <v>24</v>
      </c>
      <c r="G2560">
        <v>58.75</v>
      </c>
      <c r="H2560">
        <v>0.04</v>
      </c>
      <c r="I2560" s="1">
        <v>2.35</v>
      </c>
      <c r="J2560" t="s">
        <v>8359</v>
      </c>
      <c r="K2560">
        <f t="shared" ref="K2560:K2623" si="3495">SUMIF(E2550:E2563,"tso.opt",I2550:I2563)</f>
        <v>0.04</v>
      </c>
      <c r="L2560" t="s">
        <v>30</v>
      </c>
      <c r="M2560">
        <f t="shared" ref="M2560:M2623" si="3496">K2552/K2560</f>
        <v>1</v>
      </c>
    </row>
    <row r="2561" spans="1:13">
      <c r="A2561" t="s">
        <v>2773</v>
      </c>
      <c r="B2561" t="s">
        <v>2779</v>
      </c>
      <c r="C2561" t="s">
        <v>58</v>
      </c>
      <c r="D2561" t="s">
        <v>16</v>
      </c>
      <c r="E2561" t="str">
        <f t="shared" si="3412"/>
        <v>tso.full</v>
      </c>
      <c r="F2561" t="s">
        <v>24</v>
      </c>
      <c r="G2561">
        <v>1</v>
      </c>
      <c r="H2561">
        <v>0.04</v>
      </c>
      <c r="I2561" s="1">
        <v>0.04</v>
      </c>
      <c r="J2561" t="s">
        <v>8360</v>
      </c>
      <c r="K2561">
        <f t="shared" ref="K2561:K2624" si="3497">SUMIF(E2550:E2563,"pso.opt",I2550:I2563)</f>
        <v>0.27</v>
      </c>
      <c r="L2561" t="s">
        <v>33</v>
      </c>
      <c r="M2561">
        <f t="shared" si="3496"/>
        <v>1.074074074074074</v>
      </c>
    </row>
    <row r="2562" spans="1:13">
      <c r="A2562" t="s">
        <v>2795</v>
      </c>
      <c r="B2562" t="s">
        <v>2779</v>
      </c>
      <c r="C2562" t="s">
        <v>58</v>
      </c>
      <c r="D2562" t="s">
        <v>19</v>
      </c>
      <c r="E2562" t="str">
        <f t="shared" si="3412"/>
        <v>tso.oepc</v>
      </c>
      <c r="F2562" t="s">
        <v>24</v>
      </c>
      <c r="G2562">
        <v>1</v>
      </c>
      <c r="H2562">
        <v>0.04</v>
      </c>
      <c r="I2562" s="1">
        <v>0.04</v>
      </c>
      <c r="J2562" t="s">
        <v>8361</v>
      </c>
      <c r="K2562">
        <f t="shared" ref="K2562:K2625" si="3498">SUMIF(E2550:E2563,"rmo.opt",I2550:I2563)</f>
        <v>0.31</v>
      </c>
      <c r="L2562" t="s">
        <v>32</v>
      </c>
      <c r="M2562">
        <f t="shared" si="3496"/>
        <v>3.032258064516129</v>
      </c>
    </row>
    <row r="2563" spans="1:13">
      <c r="A2563" t="s">
        <v>2796</v>
      </c>
      <c r="B2563" t="s">
        <v>2779</v>
      </c>
      <c r="C2563" t="s">
        <v>58</v>
      </c>
      <c r="D2563" t="s">
        <v>21</v>
      </c>
      <c r="E2563" t="str">
        <f t="shared" ref="E2563:E2626" si="3499">CONCATENATE(C2563,".",D2563)</f>
        <v>tso.opt</v>
      </c>
      <c r="F2563" t="s">
        <v>24</v>
      </c>
      <c r="G2563">
        <v>1</v>
      </c>
      <c r="H2563">
        <v>0.04</v>
      </c>
      <c r="I2563" s="1">
        <v>0.04</v>
      </c>
      <c r="J2563" t="s">
        <v>8362</v>
      </c>
      <c r="K2563">
        <f t="shared" ref="K2563:K2626" si="3500">SUMIF(E2550:E2563,"power.opt",I2550:I2563)</f>
        <v>0.28000000000000003</v>
      </c>
      <c r="L2563" t="s">
        <v>31</v>
      </c>
      <c r="M2563">
        <f t="shared" si="3496"/>
        <v>9.8214285714285712</v>
      </c>
    </row>
    <row r="2564" spans="1:13">
      <c r="A2564" t="s">
        <v>2797</v>
      </c>
      <c r="B2564" t="s">
        <v>2798</v>
      </c>
      <c r="C2564" t="s">
        <v>15</v>
      </c>
      <c r="D2564" t="s">
        <v>16</v>
      </c>
      <c r="E2564" t="str">
        <f t="shared" si="3499"/>
        <v>power.full</v>
      </c>
      <c r="F2564" t="s">
        <v>17</v>
      </c>
      <c r="G2564">
        <v>251.9</v>
      </c>
      <c r="H2564">
        <v>0.1</v>
      </c>
      <c r="I2564" s="1">
        <v>25.19</v>
      </c>
      <c r="L2564" t="s">
        <v>8363</v>
      </c>
      <c r="M2564">
        <f t="shared" ref="M2564:M2627" si="3501">K2565/K2574</f>
        <v>372</v>
      </c>
    </row>
    <row r="2565" spans="1:13">
      <c r="A2565" t="s">
        <v>2799</v>
      </c>
      <c r="B2565" t="s">
        <v>2798</v>
      </c>
      <c r="C2565" t="s">
        <v>15</v>
      </c>
      <c r="D2565" t="s">
        <v>19</v>
      </c>
      <c r="E2565" t="str">
        <f t="shared" si="3499"/>
        <v>power.oepc</v>
      </c>
      <c r="F2565" t="s">
        <v>17</v>
      </c>
      <c r="G2565">
        <v>5.5</v>
      </c>
      <c r="H2565">
        <v>0.1</v>
      </c>
      <c r="I2565" s="1">
        <v>0.55000000000000004</v>
      </c>
      <c r="J2565" t="s">
        <v>8333</v>
      </c>
      <c r="K2565">
        <f t="shared" ref="K2565:K2628" si="3502">SUMIF(E2564:E2577,"tso.cav11",I2564:I2577)</f>
        <v>29.76</v>
      </c>
      <c r="L2565" t="s">
        <v>8364</v>
      </c>
      <c r="M2565">
        <f t="shared" ref="M2565:M2628" si="3503">K2566/K2570+K2567/K2571+K2568/K2572+K2569/K2573</f>
        <v>88.62664995822891</v>
      </c>
    </row>
    <row r="2566" spans="1:13">
      <c r="A2566" t="s">
        <v>2800</v>
      </c>
      <c r="B2566" t="s">
        <v>2798</v>
      </c>
      <c r="C2566" t="s">
        <v>15</v>
      </c>
      <c r="D2566" t="s">
        <v>21</v>
      </c>
      <c r="E2566" t="str">
        <f t="shared" si="3499"/>
        <v>power.opt</v>
      </c>
      <c r="F2566" t="s">
        <v>17</v>
      </c>
      <c r="G2566">
        <v>6.2</v>
      </c>
      <c r="H2566">
        <v>0.1</v>
      </c>
      <c r="I2566" s="1">
        <v>0.62</v>
      </c>
      <c r="J2566" t="s">
        <v>8335</v>
      </c>
      <c r="K2566">
        <f t="shared" ref="K2566:K2629" si="3504">SUMIF(E2564:E2577,"tso.full",I2564:I2577)</f>
        <v>0.08</v>
      </c>
      <c r="L2566" t="s">
        <v>8365</v>
      </c>
      <c r="M2566">
        <f t="shared" ref="M2566:M2629" si="3505">K2566/K2574+K2567/K2575+K2568/K2576+K2569/K2577</f>
        <v>63.282575565151134</v>
      </c>
    </row>
    <row r="2567" spans="1:13">
      <c r="A2567" t="s">
        <v>2763</v>
      </c>
      <c r="B2567" t="s">
        <v>2798</v>
      </c>
      <c r="C2567" t="s">
        <v>23</v>
      </c>
      <c r="D2567" t="s">
        <v>16</v>
      </c>
      <c r="E2567" t="str">
        <f t="shared" si="3499"/>
        <v>pso.full</v>
      </c>
      <c r="F2567" t="s">
        <v>17</v>
      </c>
      <c r="G2567">
        <v>68.3</v>
      </c>
      <c r="H2567">
        <v>0.1</v>
      </c>
      <c r="I2567" s="1">
        <v>6.83</v>
      </c>
      <c r="J2567" t="s">
        <v>8336</v>
      </c>
      <c r="K2567">
        <f t="shared" ref="K2567:K2630" si="3506">SUMIF(E2564:E2577,"pso.full",I2564:I2577)</f>
        <v>6.83</v>
      </c>
      <c r="L2567" t="s">
        <v>8369</v>
      </c>
      <c r="M2567">
        <f t="shared" ref="M2567:M2630" si="3507">K2570/K2574+K2571/K2575+K2572/K2576+K2573/K2577</f>
        <v>3.2030416560833124</v>
      </c>
    </row>
    <row r="2568" spans="1:13">
      <c r="A2568" t="s">
        <v>2764</v>
      </c>
      <c r="B2568" t="s">
        <v>2798</v>
      </c>
      <c r="C2568" t="s">
        <v>23</v>
      </c>
      <c r="D2568" t="s">
        <v>19</v>
      </c>
      <c r="E2568" t="str">
        <f t="shared" si="3499"/>
        <v>pso.oepc</v>
      </c>
      <c r="F2568" t="s">
        <v>17</v>
      </c>
      <c r="G2568">
        <v>12.6</v>
      </c>
      <c r="H2568">
        <v>0.1</v>
      </c>
      <c r="I2568" s="1">
        <v>1.26</v>
      </c>
      <c r="J2568" t="s">
        <v>8353</v>
      </c>
      <c r="K2568">
        <f t="shared" ref="K2568:K2631" si="3508">SUMIF(E2564:E2577,"rmo.full",I2564:I2577)</f>
        <v>20.67</v>
      </c>
    </row>
    <row r="2569" spans="1:13">
      <c r="A2569" t="s">
        <v>2765</v>
      </c>
      <c r="B2569" t="s">
        <v>2798</v>
      </c>
      <c r="C2569" t="s">
        <v>23</v>
      </c>
      <c r="D2569" t="s">
        <v>21</v>
      </c>
      <c r="E2569" t="str">
        <f t="shared" si="3499"/>
        <v>pso.opt</v>
      </c>
      <c r="F2569" t="s">
        <v>17</v>
      </c>
      <c r="G2569">
        <v>12.7</v>
      </c>
      <c r="H2569">
        <v>0.1</v>
      </c>
      <c r="I2569" s="1">
        <v>1.27</v>
      </c>
      <c r="J2569" t="s">
        <v>8354</v>
      </c>
      <c r="K2569">
        <f t="shared" ref="K2569:K2632" si="3509">SUMIF(E2564:E2577,"power.full",I2564:I2577)</f>
        <v>25.19</v>
      </c>
      <c r="L2569" t="s">
        <v>26</v>
      </c>
      <c r="M2569">
        <f t="shared" ref="M2569:M2632" si="3510">K2566/K2570</f>
        <v>1.1428571428571428</v>
      </c>
    </row>
    <row r="2570" spans="1:13">
      <c r="A2570" t="s">
        <v>2787</v>
      </c>
      <c r="B2570" t="s">
        <v>2798</v>
      </c>
      <c r="C2570" t="s">
        <v>51</v>
      </c>
      <c r="D2570" t="s">
        <v>16</v>
      </c>
      <c r="E2570" t="str">
        <f t="shared" si="3499"/>
        <v>rmo.full</v>
      </c>
      <c r="F2570" t="s">
        <v>17</v>
      </c>
      <c r="G2570">
        <v>206.7</v>
      </c>
      <c r="H2570">
        <v>0.1</v>
      </c>
      <c r="I2570" s="1">
        <v>20.67</v>
      </c>
      <c r="J2570" t="s">
        <v>8355</v>
      </c>
      <c r="K2570">
        <f t="shared" ref="K2570:K2633" si="3511">SUMIF(E2564:E2577,"tso.oepc",I2564:I2577)</f>
        <v>7.0000000000000007E-2</v>
      </c>
      <c r="L2570" t="s">
        <v>27</v>
      </c>
      <c r="M2570">
        <f t="shared" si="3510"/>
        <v>5.4206349206349209</v>
      </c>
    </row>
    <row r="2571" spans="1:13">
      <c r="A2571" t="s">
        <v>2788</v>
      </c>
      <c r="B2571" t="s">
        <v>2798</v>
      </c>
      <c r="C2571" t="s">
        <v>51</v>
      </c>
      <c r="D2571" t="s">
        <v>19</v>
      </c>
      <c r="E2571" t="str">
        <f t="shared" si="3499"/>
        <v>rmo.oepc</v>
      </c>
      <c r="F2571" t="s">
        <v>17</v>
      </c>
      <c r="G2571">
        <v>5.7</v>
      </c>
      <c r="H2571">
        <v>0.1</v>
      </c>
      <c r="I2571" s="1">
        <v>0.56999999999999995</v>
      </c>
      <c r="J2571" t="s">
        <v>8356</v>
      </c>
      <c r="K2571">
        <f t="shared" ref="K2571:K2634" si="3512">SUMIF(E2564:E2577,"pso.oepc",I2564:I2577)</f>
        <v>1.26</v>
      </c>
      <c r="L2571" t="s">
        <v>28</v>
      </c>
      <c r="M2571">
        <f t="shared" si="3510"/>
        <v>36.26315789473685</v>
      </c>
    </row>
    <row r="2572" spans="1:13">
      <c r="A2572" t="s">
        <v>2789</v>
      </c>
      <c r="B2572" t="s">
        <v>2798</v>
      </c>
      <c r="C2572" t="s">
        <v>51</v>
      </c>
      <c r="D2572" t="s">
        <v>21</v>
      </c>
      <c r="E2572" t="str">
        <f t="shared" si="3499"/>
        <v>rmo.opt</v>
      </c>
      <c r="F2572" t="s">
        <v>17</v>
      </c>
      <c r="G2572">
        <v>12.7</v>
      </c>
      <c r="H2572">
        <v>0.1</v>
      </c>
      <c r="I2572" s="1">
        <v>1.27</v>
      </c>
      <c r="J2572" t="s">
        <v>8357</v>
      </c>
      <c r="K2572">
        <f t="shared" ref="K2572:K2635" si="3513">SUMIF(E2564:E2577,"rmo.oepc",I2564:I2577)</f>
        <v>0.56999999999999995</v>
      </c>
      <c r="L2572" t="s">
        <v>29</v>
      </c>
      <c r="M2572">
        <f t="shared" si="3510"/>
        <v>45.8</v>
      </c>
    </row>
    <row r="2573" spans="1:13">
      <c r="A2573" t="s">
        <v>2790</v>
      </c>
      <c r="B2573" t="s">
        <v>2798</v>
      </c>
      <c r="C2573" t="s">
        <v>55</v>
      </c>
      <c r="D2573" t="s">
        <v>56</v>
      </c>
      <c r="E2573" t="str">
        <f t="shared" si="3499"/>
        <v>sc.none</v>
      </c>
      <c r="F2573" t="s">
        <v>24</v>
      </c>
      <c r="I2573" s="1">
        <v>0.1</v>
      </c>
      <c r="J2573" t="s">
        <v>8358</v>
      </c>
      <c r="K2573">
        <f t="shared" ref="K2573:K2636" si="3514">SUMIF(E2564:E2577,"power.oepc",I2564:I2577)</f>
        <v>0.55000000000000004</v>
      </c>
    </row>
    <row r="2574" spans="1:13">
      <c r="A2574" t="s">
        <v>2791</v>
      </c>
      <c r="B2574" t="s">
        <v>2798</v>
      </c>
      <c r="C2574" t="s">
        <v>58</v>
      </c>
      <c r="D2574" t="s">
        <v>59</v>
      </c>
      <c r="E2574" t="str">
        <f t="shared" si="3499"/>
        <v>tso.cav11</v>
      </c>
      <c r="F2574" t="s">
        <v>24</v>
      </c>
      <c r="G2574">
        <v>297.60000000000002</v>
      </c>
      <c r="H2574">
        <v>0.1</v>
      </c>
      <c r="I2574" s="1">
        <v>29.76</v>
      </c>
      <c r="J2574" t="s">
        <v>8359</v>
      </c>
      <c r="K2574">
        <f t="shared" ref="K2574:K2637" si="3515">SUMIF(E2564:E2577,"tso.opt",I2564:I2577)</f>
        <v>0.08</v>
      </c>
      <c r="L2574" t="s">
        <v>30</v>
      </c>
      <c r="M2574">
        <f t="shared" ref="M2574:M2637" si="3516">K2566/K2574</f>
        <v>1</v>
      </c>
    </row>
    <row r="2575" spans="1:13">
      <c r="A2575" t="s">
        <v>2792</v>
      </c>
      <c r="B2575" t="s">
        <v>2798</v>
      </c>
      <c r="C2575" t="s">
        <v>58</v>
      </c>
      <c r="D2575" t="s">
        <v>16</v>
      </c>
      <c r="E2575" t="str">
        <f t="shared" si="3499"/>
        <v>tso.full</v>
      </c>
      <c r="F2575" t="s">
        <v>24</v>
      </c>
      <c r="G2575">
        <v>0.8</v>
      </c>
      <c r="H2575">
        <v>0.1</v>
      </c>
      <c r="I2575" s="1">
        <v>0.08</v>
      </c>
      <c r="J2575" t="s">
        <v>8360</v>
      </c>
      <c r="K2575">
        <f t="shared" ref="K2575:K2638" si="3517">SUMIF(E2564:E2577,"pso.opt",I2564:I2577)</f>
        <v>1.27</v>
      </c>
      <c r="L2575" t="s">
        <v>33</v>
      </c>
      <c r="M2575">
        <f t="shared" si="3516"/>
        <v>5.377952755905512</v>
      </c>
    </row>
    <row r="2576" spans="1:13">
      <c r="A2576" t="s">
        <v>2793</v>
      </c>
      <c r="B2576" t="s">
        <v>2798</v>
      </c>
      <c r="C2576" t="s">
        <v>58</v>
      </c>
      <c r="D2576" t="s">
        <v>19</v>
      </c>
      <c r="E2576" t="str">
        <f t="shared" si="3499"/>
        <v>tso.oepc</v>
      </c>
      <c r="F2576" t="s">
        <v>24</v>
      </c>
      <c r="G2576">
        <v>0.7</v>
      </c>
      <c r="H2576">
        <v>0.1</v>
      </c>
      <c r="I2576" s="1">
        <v>7.0000000000000007E-2</v>
      </c>
      <c r="J2576" t="s">
        <v>8361</v>
      </c>
      <c r="K2576">
        <f t="shared" ref="K2576:K2639" si="3518">SUMIF(E2564:E2577,"rmo.opt",I2564:I2577)</f>
        <v>1.27</v>
      </c>
      <c r="L2576" t="s">
        <v>32</v>
      </c>
      <c r="M2576">
        <f t="shared" si="3516"/>
        <v>16.275590551181104</v>
      </c>
    </row>
    <row r="2577" spans="1:13">
      <c r="A2577" t="s">
        <v>2794</v>
      </c>
      <c r="B2577" t="s">
        <v>2798</v>
      </c>
      <c r="C2577" t="s">
        <v>58</v>
      </c>
      <c r="D2577" t="s">
        <v>21</v>
      </c>
      <c r="E2577" t="str">
        <f t="shared" si="3499"/>
        <v>tso.opt</v>
      </c>
      <c r="F2577" t="s">
        <v>24</v>
      </c>
      <c r="G2577">
        <v>0.8</v>
      </c>
      <c r="H2577">
        <v>0.1</v>
      </c>
      <c r="I2577" s="1">
        <v>0.08</v>
      </c>
      <c r="J2577" t="s">
        <v>8362</v>
      </c>
      <c r="K2577">
        <f t="shared" ref="K2577:K2640" si="3519">SUMIF(E2564:E2577,"power.opt",I2564:I2577)</f>
        <v>0.62</v>
      </c>
      <c r="L2577" t="s">
        <v>31</v>
      </c>
      <c r="M2577">
        <f t="shared" si="3516"/>
        <v>40.62903225806452</v>
      </c>
    </row>
    <row r="2578" spans="1:13">
      <c r="A2578" t="s">
        <v>2816</v>
      </c>
      <c r="B2578" t="s">
        <v>2817</v>
      </c>
      <c r="C2578" t="s">
        <v>15</v>
      </c>
      <c r="D2578" t="s">
        <v>16</v>
      </c>
      <c r="E2578" t="str">
        <f t="shared" si="3499"/>
        <v>power.full</v>
      </c>
      <c r="F2578" t="s">
        <v>17</v>
      </c>
      <c r="G2578">
        <v>487.8</v>
      </c>
      <c r="H2578">
        <v>0.1</v>
      </c>
      <c r="I2578" s="1">
        <v>48.78</v>
      </c>
      <c r="L2578" t="s">
        <v>8363</v>
      </c>
      <c r="M2578">
        <f t="shared" ref="M2578:M2641" si="3520">K2579/K2588</f>
        <v>343.14285714285711</v>
      </c>
    </row>
    <row r="2579" spans="1:13">
      <c r="A2579" t="s">
        <v>2818</v>
      </c>
      <c r="B2579" t="s">
        <v>2817</v>
      </c>
      <c r="C2579" t="s">
        <v>15</v>
      </c>
      <c r="D2579" t="s">
        <v>19</v>
      </c>
      <c r="E2579" t="str">
        <f t="shared" si="3499"/>
        <v>power.oepc</v>
      </c>
      <c r="F2579" t="s">
        <v>17</v>
      </c>
      <c r="G2579">
        <v>5.3</v>
      </c>
      <c r="H2579">
        <v>0.1</v>
      </c>
      <c r="I2579" s="1">
        <v>0.53</v>
      </c>
      <c r="J2579" t="s">
        <v>8333</v>
      </c>
      <c r="K2579">
        <f t="shared" ref="K2579:K2642" si="3521">SUMIF(E2578:E2591,"tso.cav11",I2578:I2591)</f>
        <v>24.02</v>
      </c>
      <c r="L2579" t="s">
        <v>8364</v>
      </c>
      <c r="M2579">
        <f t="shared" ref="M2579:M2642" si="3522">K2580/K2584+K2581/K2585+K2582/K2586+K2583/K2587</f>
        <v>136.29289185117187</v>
      </c>
    </row>
    <row r="2580" spans="1:13">
      <c r="A2580" t="s">
        <v>2819</v>
      </c>
      <c r="B2580" t="s">
        <v>2817</v>
      </c>
      <c r="C2580" t="s">
        <v>15</v>
      </c>
      <c r="D2580" t="s">
        <v>21</v>
      </c>
      <c r="E2580" t="str">
        <f t="shared" si="3499"/>
        <v>power.opt</v>
      </c>
      <c r="F2580" t="s">
        <v>17</v>
      </c>
      <c r="G2580">
        <v>8.8000000000000007</v>
      </c>
      <c r="H2580">
        <v>0.1</v>
      </c>
      <c r="I2580" s="1">
        <v>0.88</v>
      </c>
      <c r="J2580" t="s">
        <v>8335</v>
      </c>
      <c r="K2580">
        <f t="shared" ref="K2580:K2643" si="3523">SUMIF(E2578:E2591,"tso.full",I2578:I2591)</f>
        <v>0.08</v>
      </c>
      <c r="L2580" t="s">
        <v>8365</v>
      </c>
      <c r="M2580">
        <f t="shared" ref="M2580:M2643" si="3524">K2580/K2588+K2581/K2589+K2582/K2590+K2583/K2591</f>
        <v>123.5428249707825</v>
      </c>
    </row>
    <row r="2581" spans="1:13">
      <c r="A2581" t="s">
        <v>2782</v>
      </c>
      <c r="B2581" t="s">
        <v>2817</v>
      </c>
      <c r="C2581" t="s">
        <v>23</v>
      </c>
      <c r="D2581" t="s">
        <v>16</v>
      </c>
      <c r="E2581" t="str">
        <f t="shared" si="3499"/>
        <v>pso.full</v>
      </c>
      <c r="F2581" t="s">
        <v>17</v>
      </c>
      <c r="G2581">
        <v>71</v>
      </c>
      <c r="H2581">
        <v>0.1</v>
      </c>
      <c r="I2581" s="1">
        <v>7.1</v>
      </c>
      <c r="J2581" t="s">
        <v>8336</v>
      </c>
      <c r="K2581">
        <f t="shared" ref="K2581:K2644" si="3525">SUMIF(E2578:E2591,"pso.full",I2578:I2591)</f>
        <v>7.1</v>
      </c>
      <c r="L2581" t="s">
        <v>8369</v>
      </c>
      <c r="M2581">
        <f t="shared" ref="M2581:M2644" si="3526">K2584/K2588+K2585/K2589+K2586/K2590+K2587/K2591</f>
        <v>5.9301652594119734</v>
      </c>
    </row>
    <row r="2582" spans="1:13">
      <c r="A2582" t="s">
        <v>2783</v>
      </c>
      <c r="B2582" t="s">
        <v>2817</v>
      </c>
      <c r="C2582" t="s">
        <v>23</v>
      </c>
      <c r="D2582" t="s">
        <v>19</v>
      </c>
      <c r="E2582" t="str">
        <f t="shared" si="3499"/>
        <v>pso.oepc</v>
      </c>
      <c r="F2582" t="s">
        <v>17</v>
      </c>
      <c r="G2582">
        <v>12.2</v>
      </c>
      <c r="H2582">
        <v>0.1</v>
      </c>
      <c r="I2582" s="1">
        <v>1.22</v>
      </c>
      <c r="J2582" t="s">
        <v>8353</v>
      </c>
      <c r="K2582">
        <f t="shared" ref="K2582:K2645" si="3527">SUMIF(E2578:E2591,"rmo.full",I2578:I2591)</f>
        <v>23.21</v>
      </c>
    </row>
    <row r="2583" spans="1:13">
      <c r="A2583" t="s">
        <v>2784</v>
      </c>
      <c r="B2583" t="s">
        <v>2817</v>
      </c>
      <c r="C2583" t="s">
        <v>23</v>
      </c>
      <c r="D2583" t="s">
        <v>21</v>
      </c>
      <c r="E2583" t="str">
        <f t="shared" si="3499"/>
        <v>pso.opt</v>
      </c>
      <c r="F2583" t="s">
        <v>17</v>
      </c>
      <c r="G2583">
        <v>4.3</v>
      </c>
      <c r="H2583">
        <v>0.1</v>
      </c>
      <c r="I2583" s="1">
        <v>0.43</v>
      </c>
      <c r="J2583" t="s">
        <v>8354</v>
      </c>
      <c r="K2583">
        <f t="shared" ref="K2583:K2646" si="3528">SUMIF(E2578:E2591,"power.full",I2578:I2591)</f>
        <v>48.78</v>
      </c>
      <c r="L2583" t="s">
        <v>26</v>
      </c>
      <c r="M2583">
        <f t="shared" ref="M2583:M2646" si="3529">K2580/K2584</f>
        <v>1</v>
      </c>
    </row>
    <row r="2584" spans="1:13">
      <c r="A2584" t="s">
        <v>2785</v>
      </c>
      <c r="B2584" t="s">
        <v>2817</v>
      </c>
      <c r="C2584" t="s">
        <v>51</v>
      </c>
      <c r="D2584" t="s">
        <v>16</v>
      </c>
      <c r="E2584" t="str">
        <f t="shared" si="3499"/>
        <v>rmo.full</v>
      </c>
      <c r="F2584" t="s">
        <v>17</v>
      </c>
      <c r="G2584">
        <v>232.1</v>
      </c>
      <c r="H2584">
        <v>0.1</v>
      </c>
      <c r="I2584" s="1">
        <v>23.21</v>
      </c>
      <c r="J2584" t="s">
        <v>8355</v>
      </c>
      <c r="K2584">
        <f t="shared" ref="K2584:K2647" si="3530">SUMIF(E2578:E2591,"tso.oepc",I2578:I2591)</f>
        <v>0.08</v>
      </c>
      <c r="L2584" t="s">
        <v>27</v>
      </c>
      <c r="M2584">
        <f t="shared" si="3529"/>
        <v>5.8196721311475406</v>
      </c>
    </row>
    <row r="2585" spans="1:13">
      <c r="A2585" t="s">
        <v>2786</v>
      </c>
      <c r="B2585" t="s">
        <v>2817</v>
      </c>
      <c r="C2585" t="s">
        <v>51</v>
      </c>
      <c r="D2585" t="s">
        <v>19</v>
      </c>
      <c r="E2585" t="str">
        <f t="shared" si="3499"/>
        <v>rmo.oepc</v>
      </c>
      <c r="F2585" t="s">
        <v>17</v>
      </c>
      <c r="G2585">
        <v>6.2</v>
      </c>
      <c r="H2585">
        <v>0.1</v>
      </c>
      <c r="I2585" s="1">
        <v>0.62</v>
      </c>
      <c r="J2585" t="s">
        <v>8356</v>
      </c>
      <c r="K2585">
        <f t="shared" ref="K2585:K2648" si="3531">SUMIF(E2578:E2591,"pso.oepc",I2578:I2591)</f>
        <v>1.22</v>
      </c>
      <c r="L2585" t="s">
        <v>28</v>
      </c>
      <c r="M2585">
        <f t="shared" si="3529"/>
        <v>37.435483870967744</v>
      </c>
    </row>
    <row r="2586" spans="1:13">
      <c r="A2586" t="s">
        <v>2807</v>
      </c>
      <c r="B2586" t="s">
        <v>2817</v>
      </c>
      <c r="C2586" t="s">
        <v>51</v>
      </c>
      <c r="D2586" t="s">
        <v>21</v>
      </c>
      <c r="E2586" t="str">
        <f t="shared" si="3499"/>
        <v>rmo.opt</v>
      </c>
      <c r="F2586" t="s">
        <v>17</v>
      </c>
      <c r="G2586">
        <v>4.5999999999999996</v>
      </c>
      <c r="H2586">
        <v>0.1</v>
      </c>
      <c r="I2586" s="1">
        <v>0.46</v>
      </c>
      <c r="J2586" t="s">
        <v>8357</v>
      </c>
      <c r="K2586">
        <f t="shared" ref="K2586:K2649" si="3532">SUMIF(E2578:E2591,"rmo.oepc",I2578:I2591)</f>
        <v>0.62</v>
      </c>
      <c r="L2586" t="s">
        <v>29</v>
      </c>
      <c r="M2586">
        <f t="shared" si="3529"/>
        <v>92.037735849056602</v>
      </c>
    </row>
    <row r="2587" spans="1:13">
      <c r="A2587" t="s">
        <v>2808</v>
      </c>
      <c r="B2587" t="s">
        <v>2817</v>
      </c>
      <c r="C2587" t="s">
        <v>55</v>
      </c>
      <c r="D2587" t="s">
        <v>56</v>
      </c>
      <c r="E2587" t="str">
        <f t="shared" si="3499"/>
        <v>sc.none</v>
      </c>
      <c r="F2587" t="s">
        <v>24</v>
      </c>
      <c r="I2587" s="1">
        <v>0.1</v>
      </c>
      <c r="J2587" t="s">
        <v>8358</v>
      </c>
      <c r="K2587">
        <f t="shared" ref="K2587:K2650" si="3533">SUMIF(E2578:E2591,"power.oepc",I2578:I2591)</f>
        <v>0.53</v>
      </c>
    </row>
    <row r="2588" spans="1:13">
      <c r="A2588" t="s">
        <v>2809</v>
      </c>
      <c r="B2588" t="s">
        <v>2817</v>
      </c>
      <c r="C2588" t="s">
        <v>58</v>
      </c>
      <c r="D2588" t="s">
        <v>59</v>
      </c>
      <c r="E2588" t="str">
        <f t="shared" si="3499"/>
        <v>tso.cav11</v>
      </c>
      <c r="F2588" t="s">
        <v>17</v>
      </c>
      <c r="G2588">
        <v>240.2</v>
      </c>
      <c r="H2588">
        <v>0.1</v>
      </c>
      <c r="I2588" s="1">
        <v>24.02</v>
      </c>
      <c r="J2588" t="s">
        <v>8359</v>
      </c>
      <c r="K2588">
        <f t="shared" ref="K2588:K2651" si="3534">SUMIF(E2578:E2591,"tso.opt",I2578:I2591)</f>
        <v>7.0000000000000007E-2</v>
      </c>
      <c r="L2588" t="s">
        <v>30</v>
      </c>
      <c r="M2588">
        <f t="shared" ref="M2588:M2651" si="3535">K2580/K2588</f>
        <v>1.1428571428571428</v>
      </c>
    </row>
    <row r="2589" spans="1:13">
      <c r="A2589" t="s">
        <v>2810</v>
      </c>
      <c r="B2589" t="s">
        <v>2817</v>
      </c>
      <c r="C2589" t="s">
        <v>58</v>
      </c>
      <c r="D2589" t="s">
        <v>16</v>
      </c>
      <c r="E2589" t="str">
        <f t="shared" si="3499"/>
        <v>tso.full</v>
      </c>
      <c r="F2589" t="s">
        <v>24</v>
      </c>
      <c r="G2589">
        <v>0.8</v>
      </c>
      <c r="H2589">
        <v>0.1</v>
      </c>
      <c r="I2589" s="1">
        <v>0.08</v>
      </c>
      <c r="J2589" t="s">
        <v>8360</v>
      </c>
      <c r="K2589">
        <f t="shared" ref="K2589:K2652" si="3536">SUMIF(E2578:E2591,"pso.opt",I2578:I2591)</f>
        <v>0.43</v>
      </c>
      <c r="L2589" t="s">
        <v>33</v>
      </c>
      <c r="M2589">
        <f t="shared" si="3535"/>
        <v>16.511627906976745</v>
      </c>
    </row>
    <row r="2590" spans="1:13">
      <c r="A2590" t="s">
        <v>2811</v>
      </c>
      <c r="B2590" t="s">
        <v>2817</v>
      </c>
      <c r="C2590" t="s">
        <v>58</v>
      </c>
      <c r="D2590" t="s">
        <v>19</v>
      </c>
      <c r="E2590" t="str">
        <f t="shared" si="3499"/>
        <v>tso.oepc</v>
      </c>
      <c r="F2590" t="s">
        <v>24</v>
      </c>
      <c r="G2590">
        <v>0.8</v>
      </c>
      <c r="H2590">
        <v>0.1</v>
      </c>
      <c r="I2590" s="1">
        <v>0.08</v>
      </c>
      <c r="J2590" t="s">
        <v>8361</v>
      </c>
      <c r="K2590">
        <f t="shared" ref="K2590:K2653" si="3537">SUMIF(E2578:E2591,"rmo.opt",I2578:I2591)</f>
        <v>0.46</v>
      </c>
      <c r="L2590" t="s">
        <v>32</v>
      </c>
      <c r="M2590">
        <f t="shared" si="3535"/>
        <v>50.456521739130437</v>
      </c>
    </row>
    <row r="2591" spans="1:13">
      <c r="A2591" t="s">
        <v>2812</v>
      </c>
      <c r="B2591" t="s">
        <v>2817</v>
      </c>
      <c r="C2591" t="s">
        <v>58</v>
      </c>
      <c r="D2591" t="s">
        <v>21</v>
      </c>
      <c r="E2591" t="str">
        <f t="shared" si="3499"/>
        <v>tso.opt</v>
      </c>
      <c r="F2591" t="s">
        <v>24</v>
      </c>
      <c r="G2591">
        <v>0.7</v>
      </c>
      <c r="H2591">
        <v>0.1</v>
      </c>
      <c r="I2591" s="1">
        <v>7.0000000000000007E-2</v>
      </c>
      <c r="J2591" t="s">
        <v>8362</v>
      </c>
      <c r="K2591">
        <f t="shared" ref="K2591:K2654" si="3538">SUMIF(E2578:E2591,"power.opt",I2578:I2591)</f>
        <v>0.88</v>
      </c>
      <c r="L2591" t="s">
        <v>31</v>
      </c>
      <c r="M2591">
        <f t="shared" si="3535"/>
        <v>55.43181818181818</v>
      </c>
    </row>
    <row r="2592" spans="1:13">
      <c r="A2592" t="s">
        <v>2813</v>
      </c>
      <c r="B2592" t="s">
        <v>2814</v>
      </c>
      <c r="C2592" t="s">
        <v>15</v>
      </c>
      <c r="D2592" t="s">
        <v>16</v>
      </c>
      <c r="E2592" t="str">
        <f t="shared" si="3499"/>
        <v>power.full</v>
      </c>
      <c r="F2592" t="s">
        <v>17</v>
      </c>
      <c r="G2592">
        <v>173.2</v>
      </c>
      <c r="H2592">
        <v>0.05</v>
      </c>
      <c r="I2592" s="1">
        <v>8.66</v>
      </c>
      <c r="L2592" t="s">
        <v>8363</v>
      </c>
      <c r="M2592">
        <f t="shared" ref="M2592:M2655" si="3539">K2593/K2602</f>
        <v>183.2</v>
      </c>
    </row>
    <row r="2593" spans="1:13">
      <c r="A2593" t="s">
        <v>2815</v>
      </c>
      <c r="B2593" t="s">
        <v>2814</v>
      </c>
      <c r="C2593" t="s">
        <v>15</v>
      </c>
      <c r="D2593" t="s">
        <v>19</v>
      </c>
      <c r="E2593" t="str">
        <f t="shared" si="3499"/>
        <v>power.oepc</v>
      </c>
      <c r="F2593" t="s">
        <v>17</v>
      </c>
      <c r="G2593">
        <v>10.199999999999999</v>
      </c>
      <c r="H2593">
        <v>0.05</v>
      </c>
      <c r="I2593" s="1">
        <v>0.51</v>
      </c>
      <c r="J2593" t="s">
        <v>8333</v>
      </c>
      <c r="K2593">
        <f t="shared" ref="K2593:K2656" si="3540">SUMIF(E2592:E2605,"tso.cav11",I2592:I2605)</f>
        <v>9.16</v>
      </c>
      <c r="L2593" t="s">
        <v>8364</v>
      </c>
      <c r="M2593">
        <f t="shared" ref="M2593:M2656" si="3541">K2594/K2598+K2595/K2599+K2596/K2600+K2597/K2601</f>
        <v>24.749622926093515</v>
      </c>
    </row>
    <row r="2594" spans="1:13">
      <c r="A2594" t="s">
        <v>2837</v>
      </c>
      <c r="B2594" t="s">
        <v>2814</v>
      </c>
      <c r="C2594" t="s">
        <v>15</v>
      </c>
      <c r="D2594" t="s">
        <v>21</v>
      </c>
      <c r="E2594" t="str">
        <f t="shared" si="3499"/>
        <v>power.opt</v>
      </c>
      <c r="F2594" t="s">
        <v>17</v>
      </c>
      <c r="G2594">
        <v>8</v>
      </c>
      <c r="H2594">
        <v>0.05</v>
      </c>
      <c r="I2594" s="1">
        <v>0.4</v>
      </c>
      <c r="J2594" t="s">
        <v>8335</v>
      </c>
      <c r="K2594">
        <f t="shared" ref="K2594:K2657" si="3542">SUMIF(E2592:E2605,"tso.full",I2592:I2605)</f>
        <v>0.05</v>
      </c>
      <c r="L2594" t="s">
        <v>8365</v>
      </c>
      <c r="M2594">
        <f t="shared" ref="M2594:M2657" si="3543">K2594/K2602+K2595/K2603+K2596/K2604+K2597/K2605</f>
        <v>27.948780487804875</v>
      </c>
    </row>
    <row r="2595" spans="1:13">
      <c r="A2595" t="s">
        <v>2838</v>
      </c>
      <c r="B2595" t="s">
        <v>2814</v>
      </c>
      <c r="C2595" t="s">
        <v>23</v>
      </c>
      <c r="D2595" t="s">
        <v>16</v>
      </c>
      <c r="E2595" t="str">
        <f t="shared" si="3499"/>
        <v>pso.full</v>
      </c>
      <c r="F2595" t="s">
        <v>17</v>
      </c>
      <c r="G2595">
        <v>8.6</v>
      </c>
      <c r="H2595">
        <v>0.05</v>
      </c>
      <c r="I2595" s="1">
        <v>0.43</v>
      </c>
      <c r="J2595" t="s">
        <v>8336</v>
      </c>
      <c r="K2595">
        <f t="shared" ref="K2595:K2658" si="3544">SUMIF(E2592:E2605,"pso.full",I2592:I2605)</f>
        <v>0.43</v>
      </c>
      <c r="L2595" t="s">
        <v>8369</v>
      </c>
      <c r="M2595">
        <f t="shared" ref="M2595:M2658" si="3545">K2598/K2602+K2599/K2603+K2600/K2604+K2601/K2605</f>
        <v>3.9762195121951218</v>
      </c>
    </row>
    <row r="2596" spans="1:13">
      <c r="A2596" t="s">
        <v>2801</v>
      </c>
      <c r="B2596" t="s">
        <v>2814</v>
      </c>
      <c r="C2596" t="s">
        <v>23</v>
      </c>
      <c r="D2596" t="s">
        <v>19</v>
      </c>
      <c r="E2596" t="str">
        <f t="shared" si="3499"/>
        <v>pso.oepc</v>
      </c>
      <c r="F2596" t="s">
        <v>17</v>
      </c>
      <c r="G2596">
        <v>7.8</v>
      </c>
      <c r="H2596">
        <v>0.05</v>
      </c>
      <c r="I2596" s="1">
        <v>0.39</v>
      </c>
      <c r="J2596" t="s">
        <v>8353</v>
      </c>
      <c r="K2596">
        <f t="shared" ref="K2596:K2659" si="3546">SUMIF(E2592:E2605,"rmo.full",I2592:I2605)</f>
        <v>1.7</v>
      </c>
    </row>
    <row r="2597" spans="1:13">
      <c r="A2597" t="s">
        <v>2802</v>
      </c>
      <c r="B2597" t="s">
        <v>2814</v>
      </c>
      <c r="C2597" t="s">
        <v>23</v>
      </c>
      <c r="D2597" t="s">
        <v>21</v>
      </c>
      <c r="E2597" t="str">
        <f t="shared" si="3499"/>
        <v>pso.opt</v>
      </c>
      <c r="F2597" t="s">
        <v>17</v>
      </c>
      <c r="G2597">
        <v>8.1999999999999993</v>
      </c>
      <c r="H2597">
        <v>0.05</v>
      </c>
      <c r="I2597" s="1">
        <v>0.41</v>
      </c>
      <c r="J2597" t="s">
        <v>8354</v>
      </c>
      <c r="K2597">
        <f t="shared" ref="K2597:K2660" si="3547">SUMIF(E2592:E2605,"power.full",I2592:I2605)</f>
        <v>8.66</v>
      </c>
      <c r="L2597" t="s">
        <v>26</v>
      </c>
      <c r="M2597">
        <f t="shared" ref="M2597:M2660" si="3548">K2594/K2598</f>
        <v>1</v>
      </c>
    </row>
    <row r="2598" spans="1:13">
      <c r="A2598" t="s">
        <v>2803</v>
      </c>
      <c r="B2598" t="s">
        <v>2814</v>
      </c>
      <c r="C2598" t="s">
        <v>51</v>
      </c>
      <c r="D2598" t="s">
        <v>16</v>
      </c>
      <c r="E2598" t="str">
        <f t="shared" si="3499"/>
        <v>rmo.full</v>
      </c>
      <c r="F2598" t="s">
        <v>17</v>
      </c>
      <c r="G2598">
        <v>34</v>
      </c>
      <c r="H2598">
        <v>0.05</v>
      </c>
      <c r="I2598" s="1">
        <v>1.7</v>
      </c>
      <c r="J2598" t="s">
        <v>8355</v>
      </c>
      <c r="K2598">
        <f t="shared" ref="K2598:K2661" si="3549">SUMIF(E2592:E2605,"tso.oepc",I2592:I2605)</f>
        <v>0.05</v>
      </c>
      <c r="L2598" t="s">
        <v>27</v>
      </c>
      <c r="M2598">
        <f t="shared" si="3548"/>
        <v>1.1025641025641024</v>
      </c>
    </row>
    <row r="2599" spans="1:13">
      <c r="A2599" t="s">
        <v>2804</v>
      </c>
      <c r="B2599" t="s">
        <v>2814</v>
      </c>
      <c r="C2599" t="s">
        <v>51</v>
      </c>
      <c r="D2599" t="s">
        <v>19</v>
      </c>
      <c r="E2599" t="str">
        <f t="shared" si="3499"/>
        <v>rmo.oepc</v>
      </c>
      <c r="F2599" t="s">
        <v>17</v>
      </c>
      <c r="G2599">
        <v>6</v>
      </c>
      <c r="H2599">
        <v>0.05</v>
      </c>
      <c r="I2599" s="1">
        <v>0.3</v>
      </c>
      <c r="J2599" t="s">
        <v>8356</v>
      </c>
      <c r="K2599">
        <f t="shared" ref="K2599:K2662" si="3550">SUMIF(E2592:E2605,"pso.oepc",I2592:I2605)</f>
        <v>0.39</v>
      </c>
      <c r="L2599" t="s">
        <v>28</v>
      </c>
      <c r="M2599">
        <f t="shared" si="3548"/>
        <v>5.666666666666667</v>
      </c>
    </row>
    <row r="2600" spans="1:13">
      <c r="A2600" t="s">
        <v>2805</v>
      </c>
      <c r="B2600" t="s">
        <v>2814</v>
      </c>
      <c r="C2600" t="s">
        <v>51</v>
      </c>
      <c r="D2600" t="s">
        <v>21</v>
      </c>
      <c r="E2600" t="str">
        <f t="shared" si="3499"/>
        <v>rmo.opt</v>
      </c>
      <c r="F2600" t="s">
        <v>17</v>
      </c>
      <c r="G2600">
        <v>8</v>
      </c>
      <c r="H2600">
        <v>0.05</v>
      </c>
      <c r="I2600" s="1">
        <v>0.4</v>
      </c>
      <c r="J2600" t="s">
        <v>8357</v>
      </c>
      <c r="K2600">
        <f t="shared" ref="K2600:K2663" si="3551">SUMIF(E2592:E2605,"rmo.oepc",I2592:I2605)</f>
        <v>0.3</v>
      </c>
      <c r="L2600" t="s">
        <v>29</v>
      </c>
      <c r="M2600">
        <f t="shared" si="3548"/>
        <v>16.980392156862745</v>
      </c>
    </row>
    <row r="2601" spans="1:13">
      <c r="A2601" t="s">
        <v>2806</v>
      </c>
      <c r="B2601" t="s">
        <v>2814</v>
      </c>
      <c r="C2601" t="s">
        <v>55</v>
      </c>
      <c r="D2601" t="s">
        <v>56</v>
      </c>
      <c r="E2601" t="str">
        <f t="shared" si="3499"/>
        <v>sc.none</v>
      </c>
      <c r="F2601" t="s">
        <v>24</v>
      </c>
      <c r="I2601" s="1">
        <v>0.05</v>
      </c>
      <c r="J2601" t="s">
        <v>8358</v>
      </c>
      <c r="K2601">
        <f t="shared" ref="K2601:K2664" si="3552">SUMIF(E2592:E2605,"power.oepc",I2592:I2605)</f>
        <v>0.51</v>
      </c>
    </row>
    <row r="2602" spans="1:13">
      <c r="A2602" t="s">
        <v>2828</v>
      </c>
      <c r="B2602" t="s">
        <v>2814</v>
      </c>
      <c r="C2602" t="s">
        <v>58</v>
      </c>
      <c r="D2602" t="s">
        <v>59</v>
      </c>
      <c r="E2602" t="str">
        <f t="shared" si="3499"/>
        <v>tso.cav11</v>
      </c>
      <c r="F2602" t="s">
        <v>24</v>
      </c>
      <c r="G2602">
        <v>183.2</v>
      </c>
      <c r="H2602">
        <v>0.05</v>
      </c>
      <c r="I2602" s="1">
        <v>9.16</v>
      </c>
      <c r="J2602" t="s">
        <v>8359</v>
      </c>
      <c r="K2602">
        <f t="shared" ref="K2602:K2665" si="3553">SUMIF(E2592:E2605,"tso.opt",I2592:I2605)</f>
        <v>0.05</v>
      </c>
      <c r="L2602" t="s">
        <v>30</v>
      </c>
      <c r="M2602">
        <f t="shared" ref="M2602:M2665" si="3554">K2594/K2602</f>
        <v>1</v>
      </c>
    </row>
    <row r="2603" spans="1:13">
      <c r="A2603" t="s">
        <v>2829</v>
      </c>
      <c r="B2603" t="s">
        <v>2814</v>
      </c>
      <c r="C2603" t="s">
        <v>58</v>
      </c>
      <c r="D2603" t="s">
        <v>16</v>
      </c>
      <c r="E2603" t="str">
        <f t="shared" si="3499"/>
        <v>tso.full</v>
      </c>
      <c r="F2603" t="s">
        <v>24</v>
      </c>
      <c r="G2603">
        <v>1</v>
      </c>
      <c r="H2603">
        <v>0.05</v>
      </c>
      <c r="I2603" s="1">
        <v>0.05</v>
      </c>
      <c r="J2603" t="s">
        <v>8360</v>
      </c>
      <c r="K2603">
        <f t="shared" ref="K2603:K2666" si="3555">SUMIF(E2592:E2605,"pso.opt",I2592:I2605)</f>
        <v>0.41</v>
      </c>
      <c r="L2603" t="s">
        <v>33</v>
      </c>
      <c r="M2603">
        <f t="shared" si="3554"/>
        <v>1.0487804878048781</v>
      </c>
    </row>
    <row r="2604" spans="1:13">
      <c r="A2604" t="s">
        <v>2830</v>
      </c>
      <c r="B2604" t="s">
        <v>2814</v>
      </c>
      <c r="C2604" t="s">
        <v>58</v>
      </c>
      <c r="D2604" t="s">
        <v>19</v>
      </c>
      <c r="E2604" t="str">
        <f t="shared" si="3499"/>
        <v>tso.oepc</v>
      </c>
      <c r="F2604" t="s">
        <v>24</v>
      </c>
      <c r="G2604">
        <v>1</v>
      </c>
      <c r="H2604">
        <v>0.05</v>
      </c>
      <c r="I2604" s="1">
        <v>0.05</v>
      </c>
      <c r="J2604" t="s">
        <v>8361</v>
      </c>
      <c r="K2604">
        <f t="shared" ref="K2604:K2667" si="3556">SUMIF(E2592:E2605,"rmo.opt",I2592:I2605)</f>
        <v>0.4</v>
      </c>
      <c r="L2604" t="s">
        <v>32</v>
      </c>
      <c r="M2604">
        <f t="shared" si="3554"/>
        <v>4.25</v>
      </c>
    </row>
    <row r="2605" spans="1:13">
      <c r="A2605" t="s">
        <v>2831</v>
      </c>
      <c r="B2605" t="s">
        <v>2814</v>
      </c>
      <c r="C2605" t="s">
        <v>58</v>
      </c>
      <c r="D2605" t="s">
        <v>21</v>
      </c>
      <c r="E2605" t="str">
        <f t="shared" si="3499"/>
        <v>tso.opt</v>
      </c>
      <c r="F2605" t="s">
        <v>24</v>
      </c>
      <c r="G2605">
        <v>1</v>
      </c>
      <c r="H2605">
        <v>0.05</v>
      </c>
      <c r="I2605" s="1">
        <v>0.05</v>
      </c>
      <c r="J2605" t="s">
        <v>8362</v>
      </c>
      <c r="K2605">
        <f t="shared" ref="K2605:K2668" si="3557">SUMIF(E2592:E2605,"power.opt",I2592:I2605)</f>
        <v>0.4</v>
      </c>
      <c r="L2605" t="s">
        <v>31</v>
      </c>
      <c r="M2605">
        <f t="shared" si="3554"/>
        <v>21.65</v>
      </c>
    </row>
    <row r="2606" spans="1:13">
      <c r="A2606" t="s">
        <v>2832</v>
      </c>
      <c r="B2606" t="s">
        <v>2833</v>
      </c>
      <c r="C2606" t="s">
        <v>15</v>
      </c>
      <c r="D2606" t="s">
        <v>16</v>
      </c>
      <c r="E2606" t="str">
        <f t="shared" si="3499"/>
        <v>power.full</v>
      </c>
      <c r="F2606" t="s">
        <v>17</v>
      </c>
      <c r="G2606">
        <v>502.71428571428601</v>
      </c>
      <c r="H2606">
        <v>7.0000000000000007E-2</v>
      </c>
      <c r="I2606" s="1">
        <v>35.19</v>
      </c>
      <c r="L2606" t="s">
        <v>8363</v>
      </c>
      <c r="M2606">
        <f t="shared" ref="M2606:M2669" si="3558">K2607/K2616</f>
        <v>769.19999999999993</v>
      </c>
    </row>
    <row r="2607" spans="1:13">
      <c r="A2607" t="s">
        <v>2834</v>
      </c>
      <c r="B2607" t="s">
        <v>2833</v>
      </c>
      <c r="C2607" t="s">
        <v>15</v>
      </c>
      <c r="D2607" t="s">
        <v>19</v>
      </c>
      <c r="E2607" t="str">
        <f t="shared" si="3499"/>
        <v>power.oepc</v>
      </c>
      <c r="F2607" t="s">
        <v>17</v>
      </c>
      <c r="G2607">
        <v>7.5714285714285703</v>
      </c>
      <c r="H2607">
        <v>7.0000000000000007E-2</v>
      </c>
      <c r="I2607" s="1">
        <v>0.53</v>
      </c>
      <c r="J2607" t="s">
        <v>8333</v>
      </c>
      <c r="K2607">
        <f t="shared" ref="K2607:K2670" si="3559">SUMIF(E2606:E2619,"tso.cav11",I2606:I2619)</f>
        <v>38.46</v>
      </c>
      <c r="L2607" t="s">
        <v>8364</v>
      </c>
      <c r="M2607">
        <f t="shared" ref="M2607:M2670" si="3560">K2608/K2612+K2609/K2613+K2610/K2614+K2611/K2615</f>
        <v>84.729559748427661</v>
      </c>
    </row>
    <row r="2608" spans="1:13">
      <c r="A2608" t="s">
        <v>2835</v>
      </c>
      <c r="B2608" t="s">
        <v>2833</v>
      </c>
      <c r="C2608" t="s">
        <v>15</v>
      </c>
      <c r="D2608" t="s">
        <v>21</v>
      </c>
      <c r="E2608" t="str">
        <f t="shared" si="3499"/>
        <v>power.opt</v>
      </c>
      <c r="F2608" t="s">
        <v>17</v>
      </c>
      <c r="G2608">
        <v>6.4285714285714297</v>
      </c>
      <c r="H2608">
        <v>7.0000000000000007E-2</v>
      </c>
      <c r="I2608" s="1">
        <v>0.45</v>
      </c>
      <c r="J2608" t="s">
        <v>8335</v>
      </c>
      <c r="K2608">
        <f t="shared" ref="K2608:K2671" si="3561">SUMIF(E2606:E2619,"tso.full",I2606:I2619)</f>
        <v>7.0000000000000007E-2</v>
      </c>
      <c r="L2608" t="s">
        <v>8365</v>
      </c>
      <c r="M2608">
        <f t="shared" ref="M2608:M2671" si="3562">K2608/K2616+K2609/K2617+K2610/K2618+K2611/K2619</f>
        <v>97.306060606060598</v>
      </c>
    </row>
    <row r="2609" spans="1:13">
      <c r="A2609" t="s">
        <v>2836</v>
      </c>
      <c r="B2609" t="s">
        <v>2833</v>
      </c>
      <c r="C2609" t="s">
        <v>23</v>
      </c>
      <c r="D2609" t="s">
        <v>16</v>
      </c>
      <c r="E2609" t="str">
        <f t="shared" si="3499"/>
        <v>pso.full</v>
      </c>
      <c r="F2609" t="s">
        <v>17</v>
      </c>
      <c r="G2609">
        <v>6</v>
      </c>
      <c r="H2609">
        <v>7.0000000000000007E-2</v>
      </c>
      <c r="I2609" s="1">
        <v>0.42</v>
      </c>
      <c r="J2609" t="s">
        <v>8336</v>
      </c>
      <c r="K2609">
        <f t="shared" ref="K2609:K2672" si="3563">SUMIF(E2606:E2619,"pso.full",I2606:I2619)</f>
        <v>0.42</v>
      </c>
      <c r="L2609" t="s">
        <v>8369</v>
      </c>
      <c r="M2609">
        <f t="shared" ref="M2609:M2672" si="3564">K2612/K2616+K2613/K2617+K2614/K2618+K2615/K2619</f>
        <v>4.6005050505050509</v>
      </c>
    </row>
    <row r="2610" spans="1:13">
      <c r="A2610" t="s">
        <v>2820</v>
      </c>
      <c r="B2610" t="s">
        <v>2833</v>
      </c>
      <c r="C2610" t="s">
        <v>23</v>
      </c>
      <c r="D2610" t="s">
        <v>19</v>
      </c>
      <c r="E2610" t="str">
        <f t="shared" si="3499"/>
        <v>pso.oepc</v>
      </c>
      <c r="F2610" t="s">
        <v>17</v>
      </c>
      <c r="G2610">
        <v>6.4285714285714297</v>
      </c>
      <c r="H2610">
        <v>7.0000000000000007E-2</v>
      </c>
      <c r="I2610" s="1">
        <v>0.45</v>
      </c>
      <c r="J2610" t="s">
        <v>8353</v>
      </c>
      <c r="K2610">
        <f t="shared" ref="K2610:K2673" si="3565">SUMIF(E2606:E2619,"rmo.full",I2606:I2619)</f>
        <v>7.38</v>
      </c>
    </row>
    <row r="2611" spans="1:13">
      <c r="A2611" t="s">
        <v>2821</v>
      </c>
      <c r="B2611" t="s">
        <v>2833</v>
      </c>
      <c r="C2611" t="s">
        <v>23</v>
      </c>
      <c r="D2611" t="s">
        <v>21</v>
      </c>
      <c r="E2611" t="str">
        <f t="shared" si="3499"/>
        <v>pso.opt</v>
      </c>
      <c r="F2611" t="s">
        <v>17</v>
      </c>
      <c r="G2611">
        <v>6.4285714285714297</v>
      </c>
      <c r="H2611">
        <v>7.0000000000000007E-2</v>
      </c>
      <c r="I2611" s="1">
        <v>0.45</v>
      </c>
      <c r="J2611" t="s">
        <v>8354</v>
      </c>
      <c r="K2611">
        <f t="shared" ref="K2611:K2674" si="3566">SUMIF(E2606:E2619,"power.full",I2606:I2619)</f>
        <v>35.19</v>
      </c>
      <c r="L2611" t="s">
        <v>26</v>
      </c>
      <c r="M2611">
        <f t="shared" ref="M2611:M2674" si="3567">K2608/K2612</f>
        <v>1</v>
      </c>
    </row>
    <row r="2612" spans="1:13">
      <c r="A2612" t="s">
        <v>2822</v>
      </c>
      <c r="B2612" t="s">
        <v>2833</v>
      </c>
      <c r="C2612" t="s">
        <v>51</v>
      </c>
      <c r="D2612" t="s">
        <v>16</v>
      </c>
      <c r="E2612" t="str">
        <f t="shared" si="3499"/>
        <v>rmo.full</v>
      </c>
      <c r="F2612" t="s">
        <v>17</v>
      </c>
      <c r="G2612">
        <v>105.428571428571</v>
      </c>
      <c r="H2612">
        <v>7.0000000000000007E-2</v>
      </c>
      <c r="I2612" s="1">
        <v>7.38</v>
      </c>
      <c r="J2612" t="s">
        <v>8355</v>
      </c>
      <c r="K2612">
        <f t="shared" ref="K2612:K2675" si="3568">SUMIF(E2606:E2619,"tso.oepc",I2606:I2619)</f>
        <v>7.0000000000000007E-2</v>
      </c>
      <c r="L2612" t="s">
        <v>27</v>
      </c>
      <c r="M2612">
        <f t="shared" si="3567"/>
        <v>0.93333333333333324</v>
      </c>
    </row>
    <row r="2613" spans="1:13">
      <c r="A2613" t="s">
        <v>2823</v>
      </c>
      <c r="B2613" t="s">
        <v>2833</v>
      </c>
      <c r="C2613" t="s">
        <v>51</v>
      </c>
      <c r="D2613" t="s">
        <v>19</v>
      </c>
      <c r="E2613" t="str">
        <f t="shared" si="3499"/>
        <v>rmo.oepc</v>
      </c>
      <c r="F2613" t="s">
        <v>17</v>
      </c>
      <c r="G2613">
        <v>6.4285714285714297</v>
      </c>
      <c r="H2613">
        <v>7.0000000000000007E-2</v>
      </c>
      <c r="I2613" s="1">
        <v>0.45</v>
      </c>
      <c r="J2613" t="s">
        <v>8356</v>
      </c>
      <c r="K2613">
        <f t="shared" ref="K2613:K2676" si="3569">SUMIF(E2606:E2619,"pso.oepc",I2606:I2619)</f>
        <v>0.45</v>
      </c>
      <c r="L2613" t="s">
        <v>28</v>
      </c>
      <c r="M2613">
        <f t="shared" si="3567"/>
        <v>16.399999999999999</v>
      </c>
    </row>
    <row r="2614" spans="1:13">
      <c r="A2614" t="s">
        <v>2824</v>
      </c>
      <c r="B2614" t="s">
        <v>2833</v>
      </c>
      <c r="C2614" t="s">
        <v>51</v>
      </c>
      <c r="D2614" t="s">
        <v>21</v>
      </c>
      <c r="E2614" t="str">
        <f t="shared" si="3499"/>
        <v>rmo.opt</v>
      </c>
      <c r="F2614" t="s">
        <v>17</v>
      </c>
      <c r="G2614">
        <v>6.28571428571429</v>
      </c>
      <c r="H2614">
        <v>7.0000000000000007E-2</v>
      </c>
      <c r="I2614" s="1">
        <v>0.44</v>
      </c>
      <c r="J2614" t="s">
        <v>8357</v>
      </c>
      <c r="K2614">
        <f t="shared" ref="K2614:K2677" si="3570">SUMIF(E2606:E2619,"rmo.oepc",I2606:I2619)</f>
        <v>0.45</v>
      </c>
      <c r="L2614" t="s">
        <v>29</v>
      </c>
      <c r="M2614">
        <f t="shared" si="3567"/>
        <v>66.396226415094333</v>
      </c>
    </row>
    <row r="2615" spans="1:13">
      <c r="A2615" t="s">
        <v>2825</v>
      </c>
      <c r="B2615" t="s">
        <v>2833</v>
      </c>
      <c r="C2615" t="s">
        <v>55</v>
      </c>
      <c r="D2615" t="s">
        <v>56</v>
      </c>
      <c r="E2615" t="str">
        <f t="shared" si="3499"/>
        <v>sc.none</v>
      </c>
      <c r="F2615" t="s">
        <v>24</v>
      </c>
      <c r="I2615" s="1">
        <v>7.0000000000000007E-2</v>
      </c>
      <c r="J2615" t="s">
        <v>8358</v>
      </c>
      <c r="K2615">
        <f t="shared" ref="K2615:K2678" si="3571">SUMIF(E2606:E2619,"power.oepc",I2606:I2619)</f>
        <v>0.53</v>
      </c>
    </row>
    <row r="2616" spans="1:13">
      <c r="A2616" t="s">
        <v>2826</v>
      </c>
      <c r="B2616" t="s">
        <v>2833</v>
      </c>
      <c r="C2616" t="s">
        <v>58</v>
      </c>
      <c r="D2616" t="s">
        <v>59</v>
      </c>
      <c r="E2616" t="str">
        <f t="shared" si="3499"/>
        <v>tso.cav11</v>
      </c>
      <c r="F2616" t="s">
        <v>24</v>
      </c>
      <c r="G2616">
        <v>549.42857142857099</v>
      </c>
      <c r="H2616">
        <v>7.0000000000000007E-2</v>
      </c>
      <c r="I2616" s="1">
        <v>38.46</v>
      </c>
      <c r="J2616" t="s">
        <v>8359</v>
      </c>
      <c r="K2616">
        <f t="shared" ref="K2616:K2679" si="3572">SUMIF(E2606:E2619,"tso.opt",I2606:I2619)</f>
        <v>0.05</v>
      </c>
      <c r="L2616" t="s">
        <v>30</v>
      </c>
      <c r="M2616">
        <f t="shared" ref="M2616:M2679" si="3573">K2608/K2616</f>
        <v>1.4000000000000001</v>
      </c>
    </row>
    <row r="2617" spans="1:13">
      <c r="A2617" t="s">
        <v>2827</v>
      </c>
      <c r="B2617" t="s">
        <v>2833</v>
      </c>
      <c r="C2617" t="s">
        <v>58</v>
      </c>
      <c r="D2617" t="s">
        <v>16</v>
      </c>
      <c r="E2617" t="str">
        <f t="shared" si="3499"/>
        <v>tso.full</v>
      </c>
      <c r="F2617" t="s">
        <v>24</v>
      </c>
      <c r="G2617">
        <v>1</v>
      </c>
      <c r="H2617">
        <v>7.0000000000000007E-2</v>
      </c>
      <c r="I2617" s="1">
        <v>7.0000000000000007E-2</v>
      </c>
      <c r="J2617" t="s">
        <v>8360</v>
      </c>
      <c r="K2617">
        <f t="shared" ref="K2617:K2680" si="3574">SUMIF(E2606:E2619,"pso.opt",I2606:I2619)</f>
        <v>0.45</v>
      </c>
      <c r="L2617" t="s">
        <v>33</v>
      </c>
      <c r="M2617">
        <f t="shared" si="3573"/>
        <v>0.93333333333333324</v>
      </c>
    </row>
    <row r="2618" spans="1:13">
      <c r="A2618" t="s">
        <v>2849</v>
      </c>
      <c r="B2618" t="s">
        <v>2833</v>
      </c>
      <c r="C2618" t="s">
        <v>58</v>
      </c>
      <c r="D2618" t="s">
        <v>19</v>
      </c>
      <c r="E2618" t="str">
        <f t="shared" si="3499"/>
        <v>tso.oepc</v>
      </c>
      <c r="F2618" t="s">
        <v>24</v>
      </c>
      <c r="G2618">
        <v>1</v>
      </c>
      <c r="H2618">
        <v>7.0000000000000007E-2</v>
      </c>
      <c r="I2618" s="1">
        <v>7.0000000000000007E-2</v>
      </c>
      <c r="J2618" t="s">
        <v>8361</v>
      </c>
      <c r="K2618">
        <f t="shared" ref="K2618:K2681" si="3575">SUMIF(E2606:E2619,"rmo.opt",I2606:I2619)</f>
        <v>0.44</v>
      </c>
      <c r="L2618" t="s">
        <v>32</v>
      </c>
      <c r="M2618">
        <f t="shared" si="3573"/>
        <v>16.772727272727273</v>
      </c>
    </row>
    <row r="2619" spans="1:13">
      <c r="A2619" t="s">
        <v>2850</v>
      </c>
      <c r="B2619" t="s">
        <v>2833</v>
      </c>
      <c r="C2619" t="s">
        <v>58</v>
      </c>
      <c r="D2619" t="s">
        <v>21</v>
      </c>
      <c r="E2619" t="str">
        <f t="shared" si="3499"/>
        <v>tso.opt</v>
      </c>
      <c r="F2619" t="s">
        <v>24</v>
      </c>
      <c r="G2619">
        <v>0.71428571428571397</v>
      </c>
      <c r="H2619">
        <v>7.0000000000000007E-2</v>
      </c>
      <c r="I2619" s="1">
        <v>0.05</v>
      </c>
      <c r="J2619" t="s">
        <v>8362</v>
      </c>
      <c r="K2619">
        <f t="shared" ref="K2619:K2682" si="3576">SUMIF(E2606:E2619,"power.opt",I2606:I2619)</f>
        <v>0.45</v>
      </c>
      <c r="L2619" t="s">
        <v>31</v>
      </c>
      <c r="M2619">
        <f t="shared" si="3573"/>
        <v>78.199999999999989</v>
      </c>
    </row>
    <row r="2620" spans="1:13">
      <c r="A2620" t="s">
        <v>2851</v>
      </c>
      <c r="B2620" t="s">
        <v>2852</v>
      </c>
      <c r="C2620" t="s">
        <v>15</v>
      </c>
      <c r="D2620" t="s">
        <v>16</v>
      </c>
      <c r="E2620" t="str">
        <f t="shared" si="3499"/>
        <v>power.full</v>
      </c>
      <c r="F2620" t="s">
        <v>17</v>
      </c>
      <c r="G2620">
        <v>212.875</v>
      </c>
      <c r="H2620">
        <v>0.08</v>
      </c>
      <c r="I2620" s="1">
        <v>17.03</v>
      </c>
      <c r="L2620" t="s">
        <v>8363</v>
      </c>
      <c r="M2620">
        <f t="shared" ref="M2620:M2683" si="3577">K2621/K2630</f>
        <v>299</v>
      </c>
    </row>
    <row r="2621" spans="1:13">
      <c r="A2621" t="s">
        <v>2853</v>
      </c>
      <c r="B2621" t="s">
        <v>2852</v>
      </c>
      <c r="C2621" t="s">
        <v>15</v>
      </c>
      <c r="D2621" t="s">
        <v>19</v>
      </c>
      <c r="E2621" t="str">
        <f t="shared" si="3499"/>
        <v>power.oepc</v>
      </c>
      <c r="F2621" t="s">
        <v>17</v>
      </c>
      <c r="G2621">
        <v>7.625</v>
      </c>
      <c r="H2621">
        <v>0.08</v>
      </c>
      <c r="I2621" s="1">
        <v>0.61</v>
      </c>
      <c r="J2621" t="s">
        <v>8333</v>
      </c>
      <c r="K2621">
        <f t="shared" ref="K2621:K2684" si="3578">SUMIF(E2620:E2633,"tso.cav11",I2620:I2633)</f>
        <v>23.92</v>
      </c>
      <c r="L2621" t="s">
        <v>8364</v>
      </c>
      <c r="M2621">
        <f t="shared" ref="M2621:M2684" si="3579">K2622/K2626+K2623/K2627+K2624/K2628+K2625/K2629</f>
        <v>36.614895097701051</v>
      </c>
    </row>
    <row r="2622" spans="1:13">
      <c r="A2622" t="s">
        <v>2854</v>
      </c>
      <c r="B2622" t="s">
        <v>2852</v>
      </c>
      <c r="C2622" t="s">
        <v>15</v>
      </c>
      <c r="D2622" t="s">
        <v>21</v>
      </c>
      <c r="E2622" t="str">
        <f t="shared" si="3499"/>
        <v>power.opt</v>
      </c>
      <c r="F2622" t="s">
        <v>17</v>
      </c>
      <c r="G2622">
        <v>6.25</v>
      </c>
      <c r="H2622">
        <v>0.08</v>
      </c>
      <c r="I2622" s="1">
        <v>0.5</v>
      </c>
      <c r="J2622" t="s">
        <v>8335</v>
      </c>
      <c r="K2622">
        <f t="shared" ref="K2622:K2685" si="3580">SUMIF(E2620:E2633,"tso.full",I2620:I2633)</f>
        <v>0.08</v>
      </c>
      <c r="L2622" t="s">
        <v>8365</v>
      </c>
      <c r="M2622">
        <f t="shared" ref="M2622:M2685" si="3581">K2622/K2630+K2623/K2631+K2624/K2632+K2625/K2633</f>
        <v>42.124311594202901</v>
      </c>
    </row>
    <row r="2623" spans="1:13">
      <c r="A2623" t="s">
        <v>2855</v>
      </c>
      <c r="B2623" t="s">
        <v>2852</v>
      </c>
      <c r="C2623" t="s">
        <v>23</v>
      </c>
      <c r="D2623" t="s">
        <v>16</v>
      </c>
      <c r="E2623" t="str">
        <f t="shared" si="3499"/>
        <v>pso.full</v>
      </c>
      <c r="F2623" t="s">
        <v>17</v>
      </c>
      <c r="G2623">
        <v>6.125</v>
      </c>
      <c r="H2623">
        <v>0.08</v>
      </c>
      <c r="I2623" s="1">
        <v>0.49</v>
      </c>
      <c r="J2623" t="s">
        <v>8336</v>
      </c>
      <c r="K2623">
        <f t="shared" ref="K2623:K2686" si="3582">SUMIF(E2620:E2633,"pso.full",I2620:I2633)</f>
        <v>0.49</v>
      </c>
      <c r="L2623" t="s">
        <v>8369</v>
      </c>
      <c r="M2623">
        <f t="shared" ref="M2623:M2686" si="3583">K2626/K2630+K2627/K2631+K2628/K2632+K2629/K2633</f>
        <v>3.9672826086956521</v>
      </c>
    </row>
    <row r="2624" spans="1:13">
      <c r="A2624" t="s">
        <v>2856</v>
      </c>
      <c r="B2624" t="s">
        <v>2852</v>
      </c>
      <c r="C2624" t="s">
        <v>23</v>
      </c>
      <c r="D2624" t="s">
        <v>19</v>
      </c>
      <c r="E2624" t="str">
        <f t="shared" si="3499"/>
        <v>pso.oepc</v>
      </c>
      <c r="F2624" t="s">
        <v>17</v>
      </c>
      <c r="G2624">
        <v>5.625</v>
      </c>
      <c r="H2624">
        <v>0.08</v>
      </c>
      <c r="I2624" s="1">
        <v>0.45</v>
      </c>
      <c r="J2624" t="s">
        <v>8353</v>
      </c>
      <c r="K2624">
        <f t="shared" ref="K2624:K2687" si="3584">SUMIF(E2620:E2633,"rmo.full",I2620:I2633)</f>
        <v>2.78</v>
      </c>
    </row>
    <row r="2625" spans="1:13">
      <c r="A2625" t="s">
        <v>2857</v>
      </c>
      <c r="B2625" t="s">
        <v>2852</v>
      </c>
      <c r="C2625" t="s">
        <v>23</v>
      </c>
      <c r="D2625" t="s">
        <v>21</v>
      </c>
      <c r="E2625" t="str">
        <f t="shared" si="3499"/>
        <v>pso.opt</v>
      </c>
      <c r="F2625" t="s">
        <v>17</v>
      </c>
      <c r="G2625">
        <v>6</v>
      </c>
      <c r="H2625">
        <v>0.08</v>
      </c>
      <c r="I2625" s="1">
        <v>0.48</v>
      </c>
      <c r="J2625" t="s">
        <v>8354</v>
      </c>
      <c r="K2625">
        <f t="shared" ref="K2625:K2688" si="3585">SUMIF(E2620:E2633,"power.full",I2620:I2633)</f>
        <v>17.03</v>
      </c>
      <c r="L2625" t="s">
        <v>26</v>
      </c>
      <c r="M2625">
        <f t="shared" ref="M2625:M2688" si="3586">K2622/K2626</f>
        <v>1.1428571428571428</v>
      </c>
    </row>
    <row r="2626" spans="1:13">
      <c r="A2626" t="s">
        <v>2841</v>
      </c>
      <c r="B2626" t="s">
        <v>2852</v>
      </c>
      <c r="C2626" t="s">
        <v>51</v>
      </c>
      <c r="D2626" t="s">
        <v>16</v>
      </c>
      <c r="E2626" t="str">
        <f t="shared" si="3499"/>
        <v>rmo.full</v>
      </c>
      <c r="F2626" t="s">
        <v>17</v>
      </c>
      <c r="G2626">
        <v>34.75</v>
      </c>
      <c r="H2626">
        <v>0.08</v>
      </c>
      <c r="I2626" s="1">
        <v>2.78</v>
      </c>
      <c r="J2626" t="s">
        <v>8355</v>
      </c>
      <c r="K2626">
        <f t="shared" ref="K2626:K2689" si="3587">SUMIF(E2620:E2633,"tso.oepc",I2620:I2633)</f>
        <v>7.0000000000000007E-2</v>
      </c>
      <c r="L2626" t="s">
        <v>27</v>
      </c>
      <c r="M2626">
        <f t="shared" si="3586"/>
        <v>1.0888888888888888</v>
      </c>
    </row>
    <row r="2627" spans="1:13">
      <c r="A2627" t="s">
        <v>2842</v>
      </c>
      <c r="B2627" t="s">
        <v>2852</v>
      </c>
      <c r="C2627" t="s">
        <v>51</v>
      </c>
      <c r="D2627" t="s">
        <v>19</v>
      </c>
      <c r="E2627" t="str">
        <f t="shared" ref="E2627:E2690" si="3588">CONCATENATE(C2627,".",D2627)</f>
        <v>rmo.oepc</v>
      </c>
      <c r="F2627" t="s">
        <v>17</v>
      </c>
      <c r="G2627">
        <v>5.375</v>
      </c>
      <c r="H2627">
        <v>0.08</v>
      </c>
      <c r="I2627" s="1">
        <v>0.43</v>
      </c>
      <c r="J2627" t="s">
        <v>8356</v>
      </c>
      <c r="K2627">
        <f t="shared" ref="K2627:K2690" si="3589">SUMIF(E2620:E2633,"pso.oepc",I2620:I2633)</f>
        <v>0.45</v>
      </c>
      <c r="L2627" t="s">
        <v>28</v>
      </c>
      <c r="M2627">
        <f t="shared" si="3586"/>
        <v>6.4651162790697674</v>
      </c>
    </row>
    <row r="2628" spans="1:13">
      <c r="A2628" t="s">
        <v>2843</v>
      </c>
      <c r="B2628" t="s">
        <v>2852</v>
      </c>
      <c r="C2628" t="s">
        <v>51</v>
      </c>
      <c r="D2628" t="s">
        <v>21</v>
      </c>
      <c r="E2628" t="str">
        <f t="shared" si="3588"/>
        <v>rmo.opt</v>
      </c>
      <c r="F2628" t="s">
        <v>17</v>
      </c>
      <c r="G2628">
        <v>5.75</v>
      </c>
      <c r="H2628">
        <v>0.08</v>
      </c>
      <c r="I2628" s="1">
        <v>0.46</v>
      </c>
      <c r="J2628" t="s">
        <v>8357</v>
      </c>
      <c r="K2628">
        <f t="shared" ref="K2628:K2691" si="3590">SUMIF(E2620:E2633,"rmo.oepc",I2620:I2633)</f>
        <v>0.43</v>
      </c>
      <c r="L2628" t="s">
        <v>29</v>
      </c>
      <c r="M2628">
        <f t="shared" si="3586"/>
        <v>27.918032786885249</v>
      </c>
    </row>
    <row r="2629" spans="1:13">
      <c r="A2629" t="s">
        <v>2844</v>
      </c>
      <c r="B2629" t="s">
        <v>2852</v>
      </c>
      <c r="C2629" t="s">
        <v>55</v>
      </c>
      <c r="D2629" t="s">
        <v>56</v>
      </c>
      <c r="E2629" t="str">
        <f t="shared" si="3588"/>
        <v>sc.none</v>
      </c>
      <c r="F2629" t="s">
        <v>24</v>
      </c>
      <c r="I2629" s="1">
        <v>0.08</v>
      </c>
      <c r="J2629" t="s">
        <v>8358</v>
      </c>
      <c r="K2629">
        <f t="shared" ref="K2629:K2692" si="3591">SUMIF(E2620:E2633,"power.oepc",I2620:I2633)</f>
        <v>0.61</v>
      </c>
    </row>
    <row r="2630" spans="1:13">
      <c r="A2630" t="s">
        <v>2845</v>
      </c>
      <c r="B2630" t="s">
        <v>2852</v>
      </c>
      <c r="C2630" t="s">
        <v>58</v>
      </c>
      <c r="D2630" t="s">
        <v>59</v>
      </c>
      <c r="E2630" t="str">
        <f t="shared" si="3588"/>
        <v>tso.cav11</v>
      </c>
      <c r="F2630" t="s">
        <v>24</v>
      </c>
      <c r="G2630">
        <v>299</v>
      </c>
      <c r="H2630">
        <v>0.08</v>
      </c>
      <c r="I2630" s="1">
        <v>23.92</v>
      </c>
      <c r="J2630" t="s">
        <v>8359</v>
      </c>
      <c r="K2630">
        <f t="shared" ref="K2630:K2693" si="3592">SUMIF(E2620:E2633,"tso.opt",I2620:I2633)</f>
        <v>0.08</v>
      </c>
      <c r="L2630" t="s">
        <v>30</v>
      </c>
      <c r="M2630">
        <f t="shared" ref="M2630:M2693" si="3593">K2622/K2630</f>
        <v>1</v>
      </c>
    </row>
    <row r="2631" spans="1:13">
      <c r="A2631" t="s">
        <v>2846</v>
      </c>
      <c r="B2631" t="s">
        <v>2852</v>
      </c>
      <c r="C2631" t="s">
        <v>58</v>
      </c>
      <c r="D2631" t="s">
        <v>16</v>
      </c>
      <c r="E2631" t="str">
        <f t="shared" si="3588"/>
        <v>tso.full</v>
      </c>
      <c r="F2631" t="s">
        <v>24</v>
      </c>
      <c r="G2631">
        <v>1</v>
      </c>
      <c r="H2631">
        <v>0.08</v>
      </c>
      <c r="I2631" s="1">
        <v>0.08</v>
      </c>
      <c r="J2631" t="s">
        <v>8360</v>
      </c>
      <c r="K2631">
        <f t="shared" ref="K2631:K2694" si="3594">SUMIF(E2620:E2633,"pso.opt",I2620:I2633)</f>
        <v>0.48</v>
      </c>
      <c r="L2631" t="s">
        <v>33</v>
      </c>
      <c r="M2631">
        <f t="shared" si="3593"/>
        <v>1.0208333333333333</v>
      </c>
    </row>
    <row r="2632" spans="1:13">
      <c r="A2632" t="s">
        <v>2847</v>
      </c>
      <c r="B2632" t="s">
        <v>2852</v>
      </c>
      <c r="C2632" t="s">
        <v>58</v>
      </c>
      <c r="D2632" t="s">
        <v>19</v>
      </c>
      <c r="E2632" t="str">
        <f t="shared" si="3588"/>
        <v>tso.oepc</v>
      </c>
      <c r="F2632" t="s">
        <v>24</v>
      </c>
      <c r="G2632">
        <v>0.875</v>
      </c>
      <c r="H2632">
        <v>0.08</v>
      </c>
      <c r="I2632" s="1">
        <v>7.0000000000000007E-2</v>
      </c>
      <c r="J2632" t="s">
        <v>8361</v>
      </c>
      <c r="K2632">
        <f t="shared" ref="K2632:K2695" si="3595">SUMIF(E2620:E2633,"rmo.opt",I2620:I2633)</f>
        <v>0.46</v>
      </c>
      <c r="L2632" t="s">
        <v>32</v>
      </c>
      <c r="M2632">
        <f t="shared" si="3593"/>
        <v>6.0434782608695645</v>
      </c>
    </row>
    <row r="2633" spans="1:13">
      <c r="A2633" t="s">
        <v>2848</v>
      </c>
      <c r="B2633" t="s">
        <v>2852</v>
      </c>
      <c r="C2633" t="s">
        <v>58</v>
      </c>
      <c r="D2633" t="s">
        <v>21</v>
      </c>
      <c r="E2633" t="str">
        <f t="shared" si="3588"/>
        <v>tso.opt</v>
      </c>
      <c r="F2633" t="s">
        <v>24</v>
      </c>
      <c r="G2633">
        <v>1</v>
      </c>
      <c r="H2633">
        <v>0.08</v>
      </c>
      <c r="I2633" s="1">
        <v>0.08</v>
      </c>
      <c r="J2633" t="s">
        <v>8362</v>
      </c>
      <c r="K2633">
        <f t="shared" ref="K2633:K2696" si="3596">SUMIF(E2620:E2633,"power.opt",I2620:I2633)</f>
        <v>0.5</v>
      </c>
      <c r="L2633" t="s">
        <v>31</v>
      </c>
      <c r="M2633">
        <f t="shared" si="3593"/>
        <v>34.06</v>
      </c>
    </row>
    <row r="2634" spans="1:13">
      <c r="A2634" t="s">
        <v>2870</v>
      </c>
      <c r="B2634" t="s">
        <v>2871</v>
      </c>
      <c r="C2634" t="s">
        <v>15</v>
      </c>
      <c r="D2634" t="s">
        <v>16</v>
      </c>
      <c r="E2634" t="str">
        <f t="shared" si="3588"/>
        <v>power.full</v>
      </c>
      <c r="F2634" t="s">
        <v>17</v>
      </c>
      <c r="G2634">
        <v>358.857142857143</v>
      </c>
      <c r="H2634">
        <v>7.0000000000000007E-2</v>
      </c>
      <c r="I2634" s="1">
        <v>25.12</v>
      </c>
      <c r="L2634" t="s">
        <v>8363</v>
      </c>
      <c r="M2634">
        <f t="shared" ref="M2634:M2697" si="3597">K2635/K2644</f>
        <v>152.5</v>
      </c>
    </row>
    <row r="2635" spans="1:13">
      <c r="A2635" t="s">
        <v>2872</v>
      </c>
      <c r="B2635" t="s">
        <v>2871</v>
      </c>
      <c r="C2635" t="s">
        <v>15</v>
      </c>
      <c r="D2635" t="s">
        <v>19</v>
      </c>
      <c r="E2635" t="str">
        <f t="shared" si="3588"/>
        <v>power.oepc</v>
      </c>
      <c r="F2635" t="s">
        <v>17</v>
      </c>
      <c r="G2635">
        <v>10</v>
      </c>
      <c r="H2635">
        <v>7.0000000000000007E-2</v>
      </c>
      <c r="I2635" s="1">
        <v>0.7</v>
      </c>
      <c r="J2635" t="s">
        <v>8333</v>
      </c>
      <c r="K2635">
        <f t="shared" ref="K2635:K2698" si="3598">SUMIF(E2634:E2647,"tso.cav11",I2634:I2647)</f>
        <v>12.2</v>
      </c>
      <c r="L2635" t="s">
        <v>8364</v>
      </c>
      <c r="M2635">
        <f t="shared" ref="M2635:M2698" si="3599">K2636/K2640+K2637/K2641+K2638/K2642+K2639/K2643</f>
        <v>42.976918683515386</v>
      </c>
    </row>
    <row r="2636" spans="1:13">
      <c r="A2636" t="s">
        <v>2873</v>
      </c>
      <c r="B2636" t="s">
        <v>2871</v>
      </c>
      <c r="C2636" t="s">
        <v>15</v>
      </c>
      <c r="D2636" t="s">
        <v>21</v>
      </c>
      <c r="E2636" t="str">
        <f t="shared" si="3588"/>
        <v>power.opt</v>
      </c>
      <c r="F2636" t="s">
        <v>17</v>
      </c>
      <c r="G2636">
        <v>6.28571428571429</v>
      </c>
      <c r="H2636">
        <v>7.0000000000000007E-2</v>
      </c>
      <c r="I2636" s="1">
        <v>0.44</v>
      </c>
      <c r="J2636" t="s">
        <v>8335</v>
      </c>
      <c r="K2636">
        <f t="shared" ref="K2636:K2699" si="3600">SUMIF(E2634:E2647,"tso.full",I2634:I2647)</f>
        <v>0.08</v>
      </c>
      <c r="L2636" t="s">
        <v>8365</v>
      </c>
      <c r="M2636">
        <f t="shared" ref="M2636:M2699" si="3601">K2636/K2644+K2637/K2645+K2638/K2646+K2639/K2647</f>
        <v>65.410606060606057</v>
      </c>
    </row>
    <row r="2637" spans="1:13">
      <c r="A2637" t="s">
        <v>2874</v>
      </c>
      <c r="B2637" t="s">
        <v>2871</v>
      </c>
      <c r="C2637" t="s">
        <v>23</v>
      </c>
      <c r="D2637" t="s">
        <v>16</v>
      </c>
      <c r="E2637" t="str">
        <f t="shared" si="3588"/>
        <v>pso.full</v>
      </c>
      <c r="F2637" t="s">
        <v>17</v>
      </c>
      <c r="G2637">
        <v>6</v>
      </c>
      <c r="H2637">
        <v>7.0000000000000007E-2</v>
      </c>
      <c r="I2637" s="1">
        <v>0.42</v>
      </c>
      <c r="J2637" t="s">
        <v>8336</v>
      </c>
      <c r="K2637">
        <f t="shared" ref="K2637:K2700" si="3602">SUMIF(E2634:E2647,"pso.full",I2634:I2647)</f>
        <v>0.42</v>
      </c>
      <c r="L2637" t="s">
        <v>8369</v>
      </c>
      <c r="M2637">
        <f t="shared" ref="M2637:M2700" si="3603">K2640/K2644+K2641/K2645+K2642/K2646+K2643/K2647</f>
        <v>4.6813131313131313</v>
      </c>
    </row>
    <row r="2638" spans="1:13">
      <c r="A2638" t="s">
        <v>2875</v>
      </c>
      <c r="B2638" t="s">
        <v>2871</v>
      </c>
      <c r="C2638" t="s">
        <v>23</v>
      </c>
      <c r="D2638" t="s">
        <v>19</v>
      </c>
      <c r="E2638" t="str">
        <f t="shared" si="3588"/>
        <v>pso.oepc</v>
      </c>
      <c r="F2638" t="s">
        <v>17</v>
      </c>
      <c r="G2638">
        <v>6.5714285714285703</v>
      </c>
      <c r="H2638">
        <v>7.0000000000000007E-2</v>
      </c>
      <c r="I2638" s="1">
        <v>0.46</v>
      </c>
      <c r="J2638" t="s">
        <v>8353</v>
      </c>
      <c r="K2638">
        <f t="shared" ref="K2638:K2701" si="3604">SUMIF(E2634:E2647,"rmo.full",I2634:I2647)</f>
        <v>2.81</v>
      </c>
    </row>
    <row r="2639" spans="1:13">
      <c r="A2639" t="s">
        <v>2876</v>
      </c>
      <c r="B2639" t="s">
        <v>2871</v>
      </c>
      <c r="C2639" t="s">
        <v>23</v>
      </c>
      <c r="D2639" t="s">
        <v>21</v>
      </c>
      <c r="E2639" t="str">
        <f t="shared" si="3588"/>
        <v>pso.opt</v>
      </c>
      <c r="F2639" t="s">
        <v>17</v>
      </c>
      <c r="G2639">
        <v>6.4285714285714297</v>
      </c>
      <c r="H2639">
        <v>7.0000000000000007E-2</v>
      </c>
      <c r="I2639" s="1">
        <v>0.45</v>
      </c>
      <c r="J2639" t="s">
        <v>8354</v>
      </c>
      <c r="K2639">
        <f t="shared" ref="K2639:K2702" si="3605">SUMIF(E2634:E2647,"power.full",I2634:I2647)</f>
        <v>25.12</v>
      </c>
      <c r="L2639" t="s">
        <v>26</v>
      </c>
      <c r="M2639">
        <f t="shared" ref="M2639:M2702" si="3606">K2636/K2640</f>
        <v>1.3333333333333335</v>
      </c>
    </row>
    <row r="2640" spans="1:13">
      <c r="A2640" t="s">
        <v>2839</v>
      </c>
      <c r="B2640" t="s">
        <v>2871</v>
      </c>
      <c r="C2640" t="s">
        <v>51</v>
      </c>
      <c r="D2640" t="s">
        <v>16</v>
      </c>
      <c r="E2640" t="str">
        <f t="shared" si="3588"/>
        <v>rmo.full</v>
      </c>
      <c r="F2640" t="s">
        <v>17</v>
      </c>
      <c r="G2640">
        <v>40.142857142857103</v>
      </c>
      <c r="H2640">
        <v>7.0000000000000007E-2</v>
      </c>
      <c r="I2640" s="1">
        <v>2.81</v>
      </c>
      <c r="J2640" t="s">
        <v>8355</v>
      </c>
      <c r="K2640">
        <f t="shared" ref="K2640:K2703" si="3607">SUMIF(E2634:E2647,"tso.oepc",I2634:I2647)</f>
        <v>0.06</v>
      </c>
      <c r="L2640" t="s">
        <v>27</v>
      </c>
      <c r="M2640">
        <f t="shared" si="3606"/>
        <v>0.91304347826086951</v>
      </c>
    </row>
    <row r="2641" spans="1:13">
      <c r="A2641" t="s">
        <v>2840</v>
      </c>
      <c r="B2641" t="s">
        <v>2871</v>
      </c>
      <c r="C2641" t="s">
        <v>51</v>
      </c>
      <c r="D2641" t="s">
        <v>19</v>
      </c>
      <c r="E2641" t="str">
        <f t="shared" si="3588"/>
        <v>rmo.oepc</v>
      </c>
      <c r="F2641" t="s">
        <v>17</v>
      </c>
      <c r="G2641">
        <v>8.2857142857142794</v>
      </c>
      <c r="H2641">
        <v>7.0000000000000007E-2</v>
      </c>
      <c r="I2641" s="1">
        <v>0.57999999999999996</v>
      </c>
      <c r="J2641" t="s">
        <v>8356</v>
      </c>
      <c r="K2641">
        <f t="shared" ref="K2641:K2704" si="3608">SUMIF(E2634:E2647,"pso.oepc",I2634:I2647)</f>
        <v>0.46</v>
      </c>
      <c r="L2641" t="s">
        <v>28</v>
      </c>
      <c r="M2641">
        <f t="shared" si="3606"/>
        <v>4.8448275862068968</v>
      </c>
    </row>
    <row r="2642" spans="1:13">
      <c r="A2642" t="s">
        <v>2861</v>
      </c>
      <c r="B2642" t="s">
        <v>2871</v>
      </c>
      <c r="C2642" t="s">
        <v>51</v>
      </c>
      <c r="D2642" t="s">
        <v>21</v>
      </c>
      <c r="E2642" t="str">
        <f t="shared" si="3588"/>
        <v>rmo.opt</v>
      </c>
      <c r="F2642" t="s">
        <v>17</v>
      </c>
      <c r="G2642">
        <v>6.28571428571429</v>
      </c>
      <c r="H2642">
        <v>7.0000000000000007E-2</v>
      </c>
      <c r="I2642" s="1">
        <v>0.44</v>
      </c>
      <c r="J2642" t="s">
        <v>8357</v>
      </c>
      <c r="K2642">
        <f t="shared" ref="K2642:K2705" si="3609">SUMIF(E2634:E2647,"rmo.oepc",I2634:I2647)</f>
        <v>0.57999999999999996</v>
      </c>
      <c r="L2642" t="s">
        <v>29</v>
      </c>
      <c r="M2642">
        <f t="shared" si="3606"/>
        <v>35.885714285714286</v>
      </c>
    </row>
    <row r="2643" spans="1:13">
      <c r="A2643" t="s">
        <v>2862</v>
      </c>
      <c r="B2643" t="s">
        <v>2871</v>
      </c>
      <c r="C2643" t="s">
        <v>55</v>
      </c>
      <c r="D2643" t="s">
        <v>56</v>
      </c>
      <c r="E2643" t="str">
        <f t="shared" si="3588"/>
        <v>sc.none</v>
      </c>
      <c r="F2643" t="s">
        <v>24</v>
      </c>
      <c r="I2643" s="1">
        <v>7.0000000000000007E-2</v>
      </c>
      <c r="J2643" t="s">
        <v>8358</v>
      </c>
      <c r="K2643">
        <f t="shared" ref="K2643:K2706" si="3610">SUMIF(E2634:E2647,"power.oepc",I2634:I2647)</f>
        <v>0.7</v>
      </c>
    </row>
    <row r="2644" spans="1:13">
      <c r="A2644" t="s">
        <v>2863</v>
      </c>
      <c r="B2644" t="s">
        <v>2871</v>
      </c>
      <c r="C2644" t="s">
        <v>58</v>
      </c>
      <c r="D2644" t="s">
        <v>59</v>
      </c>
      <c r="E2644" t="str">
        <f t="shared" si="3588"/>
        <v>tso.cav11</v>
      </c>
      <c r="F2644" t="s">
        <v>17</v>
      </c>
      <c r="G2644">
        <v>174.28571428571399</v>
      </c>
      <c r="H2644">
        <v>7.0000000000000007E-2</v>
      </c>
      <c r="I2644" s="1">
        <v>12.2</v>
      </c>
      <c r="J2644" t="s">
        <v>8359</v>
      </c>
      <c r="K2644">
        <f t="shared" ref="K2644:K2707" si="3611">SUMIF(E2634:E2647,"tso.opt",I2634:I2647)</f>
        <v>0.08</v>
      </c>
      <c r="L2644" t="s">
        <v>30</v>
      </c>
      <c r="M2644">
        <f t="shared" ref="M2644:M2707" si="3612">K2636/K2644</f>
        <v>1</v>
      </c>
    </row>
    <row r="2645" spans="1:13">
      <c r="A2645" t="s">
        <v>2864</v>
      </c>
      <c r="B2645" t="s">
        <v>2871</v>
      </c>
      <c r="C2645" t="s">
        <v>58</v>
      </c>
      <c r="D2645" t="s">
        <v>16</v>
      </c>
      <c r="E2645" t="str">
        <f t="shared" si="3588"/>
        <v>tso.full</v>
      </c>
      <c r="F2645" t="s">
        <v>24</v>
      </c>
      <c r="G2645">
        <v>1.1428571428571399</v>
      </c>
      <c r="H2645">
        <v>7.0000000000000007E-2</v>
      </c>
      <c r="I2645" s="1">
        <v>0.08</v>
      </c>
      <c r="J2645" t="s">
        <v>8360</v>
      </c>
      <c r="K2645">
        <f t="shared" ref="K2645:K2708" si="3613">SUMIF(E2634:E2647,"pso.opt",I2634:I2647)</f>
        <v>0.45</v>
      </c>
      <c r="L2645" t="s">
        <v>33</v>
      </c>
      <c r="M2645">
        <f t="shared" si="3612"/>
        <v>0.93333333333333324</v>
      </c>
    </row>
    <row r="2646" spans="1:13">
      <c r="A2646" t="s">
        <v>2865</v>
      </c>
      <c r="B2646" t="s">
        <v>2871</v>
      </c>
      <c r="C2646" t="s">
        <v>58</v>
      </c>
      <c r="D2646" t="s">
        <v>19</v>
      </c>
      <c r="E2646" t="str">
        <f t="shared" si="3588"/>
        <v>tso.oepc</v>
      </c>
      <c r="F2646" t="s">
        <v>24</v>
      </c>
      <c r="G2646">
        <v>0.85714285714285698</v>
      </c>
      <c r="H2646">
        <v>7.0000000000000007E-2</v>
      </c>
      <c r="I2646" s="1">
        <v>0.06</v>
      </c>
      <c r="J2646" t="s">
        <v>8361</v>
      </c>
      <c r="K2646">
        <f t="shared" ref="K2646:K2709" si="3614">SUMIF(E2634:E2647,"rmo.opt",I2634:I2647)</f>
        <v>0.44</v>
      </c>
      <c r="L2646" t="s">
        <v>32</v>
      </c>
      <c r="M2646">
        <f t="shared" si="3612"/>
        <v>6.3863636363636367</v>
      </c>
    </row>
    <row r="2647" spans="1:13">
      <c r="A2647" t="s">
        <v>2866</v>
      </c>
      <c r="B2647" t="s">
        <v>2871</v>
      </c>
      <c r="C2647" t="s">
        <v>58</v>
      </c>
      <c r="D2647" t="s">
        <v>21</v>
      </c>
      <c r="E2647" t="str">
        <f t="shared" si="3588"/>
        <v>tso.opt</v>
      </c>
      <c r="F2647" t="s">
        <v>24</v>
      </c>
      <c r="G2647">
        <v>1.1428571428571399</v>
      </c>
      <c r="H2647">
        <v>7.0000000000000007E-2</v>
      </c>
      <c r="I2647" s="1">
        <v>0.08</v>
      </c>
      <c r="J2647" t="s">
        <v>8362</v>
      </c>
      <c r="K2647">
        <f t="shared" ref="K2647:K2710" si="3615">SUMIF(E2634:E2647,"power.opt",I2634:I2647)</f>
        <v>0.44</v>
      </c>
      <c r="L2647" t="s">
        <v>31</v>
      </c>
      <c r="M2647">
        <f t="shared" si="3612"/>
        <v>57.090909090909093</v>
      </c>
    </row>
    <row r="2648" spans="1:13">
      <c r="A2648" t="s">
        <v>2867</v>
      </c>
      <c r="B2648" t="s">
        <v>2868</v>
      </c>
      <c r="C2648" t="s">
        <v>15</v>
      </c>
      <c r="D2648" t="s">
        <v>16</v>
      </c>
      <c r="E2648" t="str">
        <f t="shared" si="3588"/>
        <v>power.full</v>
      </c>
      <c r="F2648" t="s">
        <v>17</v>
      </c>
      <c r="G2648">
        <v>242.54545454545499</v>
      </c>
      <c r="H2648">
        <v>0.11</v>
      </c>
      <c r="I2648" s="1">
        <v>26.68</v>
      </c>
      <c r="L2648" t="s">
        <v>8363</v>
      </c>
      <c r="M2648">
        <f t="shared" ref="M2648:M2711" si="3616">K2649/K2658</f>
        <v>8.9782608695652186</v>
      </c>
    </row>
    <row r="2649" spans="1:13">
      <c r="A2649" t="s">
        <v>2869</v>
      </c>
      <c r="B2649" t="s">
        <v>2868</v>
      </c>
      <c r="C2649" t="s">
        <v>15</v>
      </c>
      <c r="D2649" t="s">
        <v>19</v>
      </c>
      <c r="E2649" t="str">
        <f t="shared" si="3588"/>
        <v>power.oepc</v>
      </c>
      <c r="F2649" t="s">
        <v>17</v>
      </c>
      <c r="G2649">
        <v>5.7272727272727302</v>
      </c>
      <c r="H2649">
        <v>0.11</v>
      </c>
      <c r="I2649" s="1">
        <v>0.63</v>
      </c>
      <c r="J2649" t="s">
        <v>8333</v>
      </c>
      <c r="K2649">
        <f t="shared" ref="K2649:K2712" si="3617">SUMIF(E2648:E2661,"tso.cav11",I2648:I2661)</f>
        <v>12.39</v>
      </c>
      <c r="L2649" t="s">
        <v>8364</v>
      </c>
      <c r="M2649">
        <f t="shared" ref="M2649:M2712" si="3618">K2650/K2654+K2651/K2655+K2652/K2656+K2653/K2657</f>
        <v>95.296448555441359</v>
      </c>
    </row>
    <row r="2650" spans="1:13">
      <c r="A2650" t="s">
        <v>2891</v>
      </c>
      <c r="B2650" t="s">
        <v>2868</v>
      </c>
      <c r="C2650" t="s">
        <v>15</v>
      </c>
      <c r="D2650" t="s">
        <v>21</v>
      </c>
      <c r="E2650" t="str">
        <f t="shared" si="3588"/>
        <v>power.opt</v>
      </c>
      <c r="F2650" t="s">
        <v>17</v>
      </c>
      <c r="G2650">
        <v>5.7272727272727302</v>
      </c>
      <c r="H2650">
        <v>0.11</v>
      </c>
      <c r="I2650" s="1">
        <v>0.63</v>
      </c>
      <c r="J2650" t="s">
        <v>8335</v>
      </c>
      <c r="K2650">
        <f t="shared" ref="K2650:K2713" si="3619">SUMIF(E2648:E2661,"tso.full",I2648:I2661)</f>
        <v>1.37</v>
      </c>
      <c r="L2650" t="s">
        <v>8365</v>
      </c>
      <c r="M2650">
        <f t="shared" ref="M2650:M2713" si="3620">K2650/K2658+K2651/K2659+K2652/K2660+K2653/K2661</f>
        <v>87.42702941683919</v>
      </c>
    </row>
    <row r="2651" spans="1:13">
      <c r="A2651" t="s">
        <v>2892</v>
      </c>
      <c r="B2651" t="s">
        <v>2868</v>
      </c>
      <c r="C2651" t="s">
        <v>23</v>
      </c>
      <c r="D2651" t="s">
        <v>16</v>
      </c>
      <c r="E2651" t="str">
        <f t="shared" si="3588"/>
        <v>pso.full</v>
      </c>
      <c r="F2651" t="s">
        <v>17</v>
      </c>
      <c r="G2651">
        <v>79.363636363636402</v>
      </c>
      <c r="H2651">
        <v>0.11</v>
      </c>
      <c r="I2651" s="1">
        <v>8.73</v>
      </c>
      <c r="J2651" t="s">
        <v>8336</v>
      </c>
      <c r="K2651">
        <f t="shared" ref="K2651:K2714" si="3621">SUMIF(E2648:E2661,"pso.full",I2648:I2661)</f>
        <v>8.73</v>
      </c>
      <c r="L2651" t="s">
        <v>8369</v>
      </c>
      <c r="M2651">
        <f t="shared" ref="M2651:M2714" si="3622">K2654/K2658+K2655/K2659+K2656/K2660+K2657/K2661</f>
        <v>4.8312952898550723</v>
      </c>
    </row>
    <row r="2652" spans="1:13">
      <c r="A2652" t="s">
        <v>2893</v>
      </c>
      <c r="B2652" t="s">
        <v>2868</v>
      </c>
      <c r="C2652" t="s">
        <v>23</v>
      </c>
      <c r="D2652" t="s">
        <v>19</v>
      </c>
      <c r="E2652" t="str">
        <f t="shared" si="3588"/>
        <v>pso.oepc</v>
      </c>
      <c r="F2652" t="s">
        <v>17</v>
      </c>
      <c r="G2652">
        <v>12.636363636363599</v>
      </c>
      <c r="H2652">
        <v>0.11</v>
      </c>
      <c r="I2652" s="1">
        <v>1.39</v>
      </c>
      <c r="J2652" t="s">
        <v>8353</v>
      </c>
      <c r="K2652">
        <f t="shared" ref="K2652:K2715" si="3623">SUMIF(E2648:E2661,"rmo.full",I2648:I2661)</f>
        <v>19.18</v>
      </c>
    </row>
    <row r="2653" spans="1:13">
      <c r="A2653" t="s">
        <v>2894</v>
      </c>
      <c r="B2653" t="s">
        <v>2868</v>
      </c>
      <c r="C2653" t="s">
        <v>23</v>
      </c>
      <c r="D2653" t="s">
        <v>21</v>
      </c>
      <c r="E2653" t="str">
        <f t="shared" si="3588"/>
        <v>pso.opt</v>
      </c>
      <c r="F2653" t="s">
        <v>17</v>
      </c>
      <c r="G2653">
        <v>5.8181818181818201</v>
      </c>
      <c r="H2653">
        <v>0.11</v>
      </c>
      <c r="I2653" s="1">
        <v>0.64</v>
      </c>
      <c r="J2653" t="s">
        <v>8354</v>
      </c>
      <c r="K2653">
        <f t="shared" ref="K2653:K2716" si="3624">SUMIF(E2648:E2661,"power.full",I2648:I2661)</f>
        <v>26.68</v>
      </c>
      <c r="L2653" t="s">
        <v>26</v>
      </c>
      <c r="M2653">
        <f t="shared" ref="M2653:M2716" si="3625">K2650/K2654</f>
        <v>1</v>
      </c>
    </row>
    <row r="2654" spans="1:13">
      <c r="A2654" t="s">
        <v>2895</v>
      </c>
      <c r="B2654" t="s">
        <v>2868</v>
      </c>
      <c r="C2654" t="s">
        <v>51</v>
      </c>
      <c r="D2654" t="s">
        <v>16</v>
      </c>
      <c r="E2654" t="str">
        <f t="shared" si="3588"/>
        <v>rmo.full</v>
      </c>
      <c r="F2654" t="s">
        <v>17</v>
      </c>
      <c r="G2654">
        <v>174.363636363636</v>
      </c>
      <c r="H2654">
        <v>0.11</v>
      </c>
      <c r="I2654" s="1">
        <v>19.18</v>
      </c>
      <c r="J2654" t="s">
        <v>8355</v>
      </c>
      <c r="K2654">
        <f t="shared" ref="K2654:K2717" si="3626">SUMIF(E2648:E2661,"tso.oepc",I2648:I2661)</f>
        <v>1.37</v>
      </c>
      <c r="L2654" t="s">
        <v>27</v>
      </c>
      <c r="M2654">
        <f t="shared" si="3625"/>
        <v>6.2805755395683462</v>
      </c>
    </row>
    <row r="2655" spans="1:13">
      <c r="A2655" t="s">
        <v>2858</v>
      </c>
      <c r="B2655" t="s">
        <v>2868</v>
      </c>
      <c r="C2655" t="s">
        <v>51</v>
      </c>
      <c r="D2655" t="s">
        <v>19</v>
      </c>
      <c r="E2655" t="str">
        <f t="shared" si="3588"/>
        <v>rmo.oepc</v>
      </c>
      <c r="F2655" t="s">
        <v>17</v>
      </c>
      <c r="G2655">
        <v>3.8181818181818201</v>
      </c>
      <c r="H2655">
        <v>0.11</v>
      </c>
      <c r="I2655" s="1">
        <v>0.42</v>
      </c>
      <c r="J2655" t="s">
        <v>8356</v>
      </c>
      <c r="K2655">
        <f t="shared" ref="K2655:K2718" si="3627">SUMIF(E2648:E2661,"pso.oepc",I2648:I2661)</f>
        <v>1.39</v>
      </c>
      <c r="L2655" t="s">
        <v>28</v>
      </c>
      <c r="M2655">
        <f t="shared" si="3625"/>
        <v>45.666666666666664</v>
      </c>
    </row>
    <row r="2656" spans="1:13">
      <c r="A2656" t="s">
        <v>2859</v>
      </c>
      <c r="B2656" t="s">
        <v>2868</v>
      </c>
      <c r="C2656" t="s">
        <v>51</v>
      </c>
      <c r="D2656" t="s">
        <v>21</v>
      </c>
      <c r="E2656" t="str">
        <f t="shared" si="3588"/>
        <v>rmo.opt</v>
      </c>
      <c r="F2656" t="s">
        <v>17</v>
      </c>
      <c r="G2656">
        <v>5.7272727272727302</v>
      </c>
      <c r="H2656">
        <v>0.11</v>
      </c>
      <c r="I2656" s="1">
        <v>0.63</v>
      </c>
      <c r="J2656" t="s">
        <v>8357</v>
      </c>
      <c r="K2656">
        <f t="shared" ref="K2656:K2719" si="3628">SUMIF(E2648:E2661,"rmo.oepc",I2648:I2661)</f>
        <v>0.42</v>
      </c>
      <c r="L2656" t="s">
        <v>29</v>
      </c>
      <c r="M2656">
        <f t="shared" si="3625"/>
        <v>42.349206349206348</v>
      </c>
    </row>
    <row r="2657" spans="1:13">
      <c r="A2657" t="s">
        <v>2860</v>
      </c>
      <c r="B2657" t="s">
        <v>2868</v>
      </c>
      <c r="C2657" t="s">
        <v>55</v>
      </c>
      <c r="D2657" t="s">
        <v>56</v>
      </c>
      <c r="E2657" t="str">
        <f t="shared" si="3588"/>
        <v>sc.none</v>
      </c>
      <c r="F2657" t="s">
        <v>24</v>
      </c>
      <c r="I2657" s="1">
        <v>0.11</v>
      </c>
      <c r="J2657" t="s">
        <v>8358</v>
      </c>
      <c r="K2657">
        <f t="shared" ref="K2657:K2720" si="3629">SUMIF(E2648:E2661,"power.oepc",I2648:I2661)</f>
        <v>0.63</v>
      </c>
    </row>
    <row r="2658" spans="1:13">
      <c r="A2658" t="s">
        <v>2882</v>
      </c>
      <c r="B2658" t="s">
        <v>2868</v>
      </c>
      <c r="C2658" t="s">
        <v>58</v>
      </c>
      <c r="D2658" t="s">
        <v>59</v>
      </c>
      <c r="E2658" t="str">
        <f t="shared" si="3588"/>
        <v>tso.cav11</v>
      </c>
      <c r="F2658" t="s">
        <v>17</v>
      </c>
      <c r="G2658">
        <v>112.636363636364</v>
      </c>
      <c r="H2658">
        <v>0.11</v>
      </c>
      <c r="I2658" s="1">
        <v>12.39</v>
      </c>
      <c r="J2658" t="s">
        <v>8359</v>
      </c>
      <c r="K2658">
        <f t="shared" ref="K2658:K2721" si="3630">SUMIF(E2648:E2661,"tso.opt",I2648:I2661)</f>
        <v>1.38</v>
      </c>
      <c r="L2658" t="s">
        <v>30</v>
      </c>
      <c r="M2658">
        <f t="shared" ref="M2658:M2721" si="3631">K2650/K2658</f>
        <v>0.99275362318840599</v>
      </c>
    </row>
    <row r="2659" spans="1:13">
      <c r="A2659" t="s">
        <v>2883</v>
      </c>
      <c r="B2659" t="s">
        <v>2868</v>
      </c>
      <c r="C2659" t="s">
        <v>58</v>
      </c>
      <c r="D2659" t="s">
        <v>16</v>
      </c>
      <c r="E2659" t="str">
        <f t="shared" si="3588"/>
        <v>tso.full</v>
      </c>
      <c r="F2659" t="s">
        <v>17</v>
      </c>
      <c r="G2659">
        <v>12.454545454545499</v>
      </c>
      <c r="H2659">
        <v>0.11</v>
      </c>
      <c r="I2659" s="1">
        <v>1.37</v>
      </c>
      <c r="J2659" t="s">
        <v>8360</v>
      </c>
      <c r="K2659">
        <f t="shared" ref="K2659:K2722" si="3632">SUMIF(E2648:E2661,"pso.opt",I2648:I2661)</f>
        <v>0.64</v>
      </c>
      <c r="L2659" t="s">
        <v>33</v>
      </c>
      <c r="M2659">
        <f t="shared" si="3631"/>
        <v>13.640625</v>
      </c>
    </row>
    <row r="2660" spans="1:13">
      <c r="A2660" t="s">
        <v>2884</v>
      </c>
      <c r="B2660" t="s">
        <v>2868</v>
      </c>
      <c r="C2660" t="s">
        <v>58</v>
      </c>
      <c r="D2660" t="s">
        <v>19</v>
      </c>
      <c r="E2660" t="str">
        <f t="shared" si="3588"/>
        <v>tso.oepc</v>
      </c>
      <c r="F2660" t="s">
        <v>17</v>
      </c>
      <c r="G2660">
        <v>12.454545454545499</v>
      </c>
      <c r="H2660">
        <v>0.11</v>
      </c>
      <c r="I2660" s="1">
        <v>1.37</v>
      </c>
      <c r="J2660" t="s">
        <v>8361</v>
      </c>
      <c r="K2660">
        <f t="shared" ref="K2660:K2723" si="3633">SUMIF(E2648:E2661,"rmo.opt",I2648:I2661)</f>
        <v>0.63</v>
      </c>
      <c r="L2660" t="s">
        <v>32</v>
      </c>
      <c r="M2660">
        <f t="shared" si="3631"/>
        <v>30.444444444444443</v>
      </c>
    </row>
    <row r="2661" spans="1:13">
      <c r="A2661" t="s">
        <v>2885</v>
      </c>
      <c r="B2661" t="s">
        <v>2868</v>
      </c>
      <c r="C2661" t="s">
        <v>58</v>
      </c>
      <c r="D2661" t="s">
        <v>21</v>
      </c>
      <c r="E2661" t="str">
        <f t="shared" si="3588"/>
        <v>tso.opt</v>
      </c>
      <c r="F2661" t="s">
        <v>17</v>
      </c>
      <c r="G2661">
        <v>12.545454545454501</v>
      </c>
      <c r="H2661">
        <v>0.11</v>
      </c>
      <c r="I2661" s="1">
        <v>1.38</v>
      </c>
      <c r="J2661" t="s">
        <v>8362</v>
      </c>
      <c r="K2661">
        <f t="shared" ref="K2661:K2724" si="3634">SUMIF(E2648:E2661,"power.opt",I2648:I2661)</f>
        <v>0.63</v>
      </c>
      <c r="L2661" t="s">
        <v>31</v>
      </c>
      <c r="M2661">
        <f t="shared" si="3631"/>
        <v>42.349206349206348</v>
      </c>
    </row>
    <row r="2662" spans="1:13">
      <c r="A2662" t="s">
        <v>2886</v>
      </c>
      <c r="B2662" t="s">
        <v>2887</v>
      </c>
      <c r="C2662" t="s">
        <v>15</v>
      </c>
      <c r="D2662" t="s">
        <v>16</v>
      </c>
      <c r="E2662" t="str">
        <f t="shared" si="3588"/>
        <v>power.full</v>
      </c>
      <c r="F2662" t="s">
        <v>17</v>
      </c>
      <c r="G2662">
        <v>478</v>
      </c>
      <c r="H2662">
        <v>0.09</v>
      </c>
      <c r="I2662" s="1">
        <v>43.02</v>
      </c>
      <c r="L2662" t="s">
        <v>8363</v>
      </c>
      <c r="M2662">
        <f t="shared" ref="M2662:M2725" si="3635">K2663/K2672</f>
        <v>16.166666666666664</v>
      </c>
    </row>
    <row r="2663" spans="1:13">
      <c r="A2663" t="s">
        <v>2888</v>
      </c>
      <c r="B2663" t="s">
        <v>2887</v>
      </c>
      <c r="C2663" t="s">
        <v>15</v>
      </c>
      <c r="D2663" t="s">
        <v>19</v>
      </c>
      <c r="E2663" t="str">
        <f t="shared" si="3588"/>
        <v>power.oepc</v>
      </c>
      <c r="F2663" t="s">
        <v>17</v>
      </c>
      <c r="G2663">
        <v>5.2222222222222197</v>
      </c>
      <c r="H2663">
        <v>0.09</v>
      </c>
      <c r="I2663" s="1">
        <v>0.47</v>
      </c>
      <c r="J2663" t="s">
        <v>8333</v>
      </c>
      <c r="K2663">
        <f t="shared" ref="K2663:K2726" si="3636">SUMIF(E2662:E2675,"tso.cav11",I2662:I2675)</f>
        <v>16.489999999999998</v>
      </c>
      <c r="L2663" t="s">
        <v>8364</v>
      </c>
      <c r="M2663">
        <f t="shared" ref="M2663:M2726" si="3637">K2664/K2668+K2665/K2669+K2666/K2670+K2667/K2671</f>
        <v>137.91169344839557</v>
      </c>
    </row>
    <row r="2664" spans="1:13">
      <c r="A2664" t="s">
        <v>2889</v>
      </c>
      <c r="B2664" t="s">
        <v>2887</v>
      </c>
      <c r="C2664" t="s">
        <v>15</v>
      </c>
      <c r="D2664" t="s">
        <v>21</v>
      </c>
      <c r="E2664" t="str">
        <f t="shared" si="3588"/>
        <v>power.opt</v>
      </c>
      <c r="F2664" t="s">
        <v>17</v>
      </c>
      <c r="G2664">
        <v>9.5555555555555607</v>
      </c>
      <c r="H2664">
        <v>0.09</v>
      </c>
      <c r="I2664" s="1">
        <v>0.86</v>
      </c>
      <c r="J2664" t="s">
        <v>8335</v>
      </c>
      <c r="K2664">
        <f t="shared" ref="K2664:K2727" si="3638">SUMIF(E2662:E2675,"tso.full",I2662:I2675)</f>
        <v>1.03</v>
      </c>
      <c r="L2664" t="s">
        <v>8365</v>
      </c>
      <c r="M2664">
        <f t="shared" ref="M2664:M2727" si="3639">K2664/K2672+K2665/K2673+K2666/K2674+K2667/K2675</f>
        <v>103.56965985651425</v>
      </c>
    </row>
    <row r="2665" spans="1:13">
      <c r="A2665" t="s">
        <v>2890</v>
      </c>
      <c r="B2665" t="s">
        <v>2887</v>
      </c>
      <c r="C2665" t="s">
        <v>23</v>
      </c>
      <c r="D2665" t="s">
        <v>16</v>
      </c>
      <c r="E2665" t="str">
        <f t="shared" si="3588"/>
        <v>pso.full</v>
      </c>
      <c r="F2665" t="s">
        <v>17</v>
      </c>
      <c r="G2665">
        <v>80</v>
      </c>
      <c r="H2665">
        <v>0.09</v>
      </c>
      <c r="I2665" s="1">
        <v>7.2</v>
      </c>
      <c r="J2665" t="s">
        <v>8336</v>
      </c>
      <c r="K2665">
        <f t="shared" ref="K2665:K2728" si="3640">SUMIF(E2662:E2675,"pso.full",I2662:I2675)</f>
        <v>7.2</v>
      </c>
      <c r="L2665" t="s">
        <v>8369</v>
      </c>
      <c r="M2665">
        <f t="shared" ref="M2665:M2728" si="3641">K2668/K2672+K2669/K2673+K2670/K2674+K2671/K2675</f>
        <v>4.3256476017157377</v>
      </c>
    </row>
    <row r="2666" spans="1:13">
      <c r="A2666" t="s">
        <v>2913</v>
      </c>
      <c r="B2666" t="s">
        <v>2887</v>
      </c>
      <c r="C2666" t="s">
        <v>23</v>
      </c>
      <c r="D2666" t="s">
        <v>19</v>
      </c>
      <c r="E2666" t="str">
        <f t="shared" si="3588"/>
        <v>pso.oepc</v>
      </c>
      <c r="F2666" t="s">
        <v>17</v>
      </c>
      <c r="G2666">
        <v>11</v>
      </c>
      <c r="H2666">
        <v>0.09</v>
      </c>
      <c r="I2666" s="1">
        <v>0.99</v>
      </c>
      <c r="J2666" t="s">
        <v>8353</v>
      </c>
      <c r="K2666">
        <f t="shared" ref="K2666:K2729" si="3642">SUMIF(E2662:E2675,"rmo.full",I2662:I2675)</f>
        <v>22.87</v>
      </c>
    </row>
    <row r="2667" spans="1:13">
      <c r="A2667" t="s">
        <v>2914</v>
      </c>
      <c r="B2667" t="s">
        <v>2887</v>
      </c>
      <c r="C2667" t="s">
        <v>23</v>
      </c>
      <c r="D2667" t="s">
        <v>21</v>
      </c>
      <c r="E2667" t="str">
        <f t="shared" si="3588"/>
        <v>pso.opt</v>
      </c>
      <c r="F2667" t="s">
        <v>17</v>
      </c>
      <c r="G2667">
        <v>6.4444444444444402</v>
      </c>
      <c r="H2667">
        <v>0.09</v>
      </c>
      <c r="I2667" s="1">
        <v>0.57999999999999996</v>
      </c>
      <c r="J2667" t="s">
        <v>8354</v>
      </c>
      <c r="K2667">
        <f t="shared" ref="K2667:K2730" si="3643">SUMIF(E2662:E2675,"power.full",I2662:I2675)</f>
        <v>43.02</v>
      </c>
      <c r="L2667" t="s">
        <v>26</v>
      </c>
      <c r="M2667">
        <f t="shared" ref="M2667:M2730" si="3644">K2664/K2668</f>
        <v>0.99038461538461542</v>
      </c>
    </row>
    <row r="2668" spans="1:13">
      <c r="A2668" t="s">
        <v>2877</v>
      </c>
      <c r="B2668" t="s">
        <v>2887</v>
      </c>
      <c r="C2668" t="s">
        <v>51</v>
      </c>
      <c r="D2668" t="s">
        <v>16</v>
      </c>
      <c r="E2668" t="str">
        <f t="shared" si="3588"/>
        <v>rmo.full</v>
      </c>
      <c r="F2668" t="s">
        <v>17</v>
      </c>
      <c r="G2668">
        <v>254.111111111111</v>
      </c>
      <c r="H2668">
        <v>0.09</v>
      </c>
      <c r="I2668" s="1">
        <v>22.87</v>
      </c>
      <c r="J2668" t="s">
        <v>8355</v>
      </c>
      <c r="K2668">
        <f t="shared" ref="K2668:K2731" si="3645">SUMIF(E2662:E2675,"tso.oepc",I2662:I2675)</f>
        <v>1.04</v>
      </c>
      <c r="L2668" t="s">
        <v>27</v>
      </c>
      <c r="M2668">
        <f t="shared" si="3644"/>
        <v>7.2727272727272734</v>
      </c>
    </row>
    <row r="2669" spans="1:13">
      <c r="A2669" t="s">
        <v>2878</v>
      </c>
      <c r="B2669" t="s">
        <v>2887</v>
      </c>
      <c r="C2669" t="s">
        <v>51</v>
      </c>
      <c r="D2669" t="s">
        <v>19</v>
      </c>
      <c r="E2669" t="str">
        <f t="shared" si="3588"/>
        <v>rmo.oepc</v>
      </c>
      <c r="F2669" t="s">
        <v>17</v>
      </c>
      <c r="G2669">
        <v>6.6666666666666696</v>
      </c>
      <c r="H2669">
        <v>0.09</v>
      </c>
      <c r="I2669" s="1">
        <v>0.6</v>
      </c>
      <c r="J2669" t="s">
        <v>8356</v>
      </c>
      <c r="K2669">
        <f t="shared" ref="K2669:K2732" si="3646">SUMIF(E2662:E2675,"pso.oepc",I2662:I2675)</f>
        <v>0.99</v>
      </c>
      <c r="L2669" t="s">
        <v>28</v>
      </c>
      <c r="M2669">
        <f t="shared" si="3644"/>
        <v>38.116666666666667</v>
      </c>
    </row>
    <row r="2670" spans="1:13">
      <c r="A2670" t="s">
        <v>2879</v>
      </c>
      <c r="B2670" t="s">
        <v>2887</v>
      </c>
      <c r="C2670" t="s">
        <v>51</v>
      </c>
      <c r="D2670" t="s">
        <v>21</v>
      </c>
      <c r="E2670" t="str">
        <f t="shared" si="3588"/>
        <v>rmo.opt</v>
      </c>
      <c r="F2670" t="s">
        <v>17</v>
      </c>
      <c r="G2670">
        <v>6.3333333333333304</v>
      </c>
      <c r="H2670">
        <v>0.09</v>
      </c>
      <c r="I2670" s="1">
        <v>0.56999999999999995</v>
      </c>
      <c r="J2670" t="s">
        <v>8357</v>
      </c>
      <c r="K2670">
        <f t="shared" ref="K2670:K2733" si="3647">SUMIF(E2662:E2675,"rmo.oepc",I2662:I2675)</f>
        <v>0.6</v>
      </c>
      <c r="L2670" t="s">
        <v>29</v>
      </c>
      <c r="M2670">
        <f t="shared" si="3644"/>
        <v>91.531914893617028</v>
      </c>
    </row>
    <row r="2671" spans="1:13">
      <c r="A2671" t="s">
        <v>2880</v>
      </c>
      <c r="B2671" t="s">
        <v>2887</v>
      </c>
      <c r="C2671" t="s">
        <v>55</v>
      </c>
      <c r="D2671" t="s">
        <v>56</v>
      </c>
      <c r="E2671" t="str">
        <f t="shared" si="3588"/>
        <v>sc.none</v>
      </c>
      <c r="F2671" t="s">
        <v>24</v>
      </c>
      <c r="I2671" s="1">
        <v>0.09</v>
      </c>
      <c r="J2671" t="s">
        <v>8358</v>
      </c>
      <c r="K2671">
        <f t="shared" ref="K2671:K2734" si="3648">SUMIF(E2662:E2675,"power.oepc",I2662:I2675)</f>
        <v>0.47</v>
      </c>
    </row>
    <row r="2672" spans="1:13">
      <c r="A2672" t="s">
        <v>2881</v>
      </c>
      <c r="B2672" t="s">
        <v>2887</v>
      </c>
      <c r="C2672" t="s">
        <v>58</v>
      </c>
      <c r="D2672" t="s">
        <v>59</v>
      </c>
      <c r="E2672" t="str">
        <f t="shared" si="3588"/>
        <v>tso.cav11</v>
      </c>
      <c r="F2672" t="s">
        <v>17</v>
      </c>
      <c r="G2672">
        <v>183.222222222222</v>
      </c>
      <c r="H2672">
        <v>0.09</v>
      </c>
      <c r="I2672" s="1">
        <v>16.489999999999998</v>
      </c>
      <c r="J2672" t="s">
        <v>8359</v>
      </c>
      <c r="K2672">
        <f t="shared" ref="K2672:K2735" si="3649">SUMIF(E2662:E2675,"tso.opt",I2662:I2675)</f>
        <v>1.02</v>
      </c>
      <c r="L2672" t="s">
        <v>30</v>
      </c>
      <c r="M2672">
        <f t="shared" ref="M2672:M2735" si="3650">K2664/K2672</f>
        <v>1.0098039215686274</v>
      </c>
    </row>
    <row r="2673" spans="1:13">
      <c r="A2673" t="s">
        <v>2904</v>
      </c>
      <c r="B2673" t="s">
        <v>2887</v>
      </c>
      <c r="C2673" t="s">
        <v>58</v>
      </c>
      <c r="D2673" t="s">
        <v>16</v>
      </c>
      <c r="E2673" t="str">
        <f t="shared" si="3588"/>
        <v>tso.full</v>
      </c>
      <c r="F2673" t="s">
        <v>17</v>
      </c>
      <c r="G2673">
        <v>11.4444444444444</v>
      </c>
      <c r="H2673">
        <v>0.09</v>
      </c>
      <c r="I2673" s="1">
        <v>1.03</v>
      </c>
      <c r="J2673" t="s">
        <v>8360</v>
      </c>
      <c r="K2673">
        <f t="shared" ref="K2673:K2736" si="3651">SUMIF(E2662:E2675,"pso.opt",I2662:I2675)</f>
        <v>0.57999999999999996</v>
      </c>
      <c r="L2673" t="s">
        <v>33</v>
      </c>
      <c r="M2673">
        <f t="shared" si="3650"/>
        <v>12.413793103448278</v>
      </c>
    </row>
    <row r="2674" spans="1:13">
      <c r="A2674" t="s">
        <v>2905</v>
      </c>
      <c r="B2674" t="s">
        <v>2887</v>
      </c>
      <c r="C2674" t="s">
        <v>58</v>
      </c>
      <c r="D2674" t="s">
        <v>19</v>
      </c>
      <c r="E2674" t="str">
        <f t="shared" si="3588"/>
        <v>tso.oepc</v>
      </c>
      <c r="F2674" t="s">
        <v>17</v>
      </c>
      <c r="G2674">
        <v>11.5555555555556</v>
      </c>
      <c r="H2674">
        <v>0.09</v>
      </c>
      <c r="I2674" s="1">
        <v>1.04</v>
      </c>
      <c r="J2674" t="s">
        <v>8361</v>
      </c>
      <c r="K2674">
        <f t="shared" ref="K2674:K2737" si="3652">SUMIF(E2662:E2675,"rmo.opt",I2662:I2675)</f>
        <v>0.56999999999999995</v>
      </c>
      <c r="L2674" t="s">
        <v>32</v>
      </c>
      <c r="M2674">
        <f t="shared" si="3650"/>
        <v>40.122807017543863</v>
      </c>
    </row>
    <row r="2675" spans="1:13">
      <c r="A2675" t="s">
        <v>2906</v>
      </c>
      <c r="B2675" t="s">
        <v>2887</v>
      </c>
      <c r="C2675" t="s">
        <v>58</v>
      </c>
      <c r="D2675" t="s">
        <v>21</v>
      </c>
      <c r="E2675" t="str">
        <f t="shared" si="3588"/>
        <v>tso.opt</v>
      </c>
      <c r="F2675" t="s">
        <v>17</v>
      </c>
      <c r="G2675">
        <v>11.3333333333333</v>
      </c>
      <c r="H2675">
        <v>0.09</v>
      </c>
      <c r="I2675" s="1">
        <v>1.02</v>
      </c>
      <c r="J2675" t="s">
        <v>8362</v>
      </c>
      <c r="K2675">
        <f t="shared" ref="K2675:K2738" si="3653">SUMIF(E2662:E2675,"power.opt",I2662:I2675)</f>
        <v>0.86</v>
      </c>
      <c r="L2675" t="s">
        <v>31</v>
      </c>
      <c r="M2675">
        <f t="shared" si="3650"/>
        <v>50.02325581395349</v>
      </c>
    </row>
    <row r="2676" spans="1:13">
      <c r="A2676" t="s">
        <v>2907</v>
      </c>
      <c r="B2676" t="s">
        <v>2908</v>
      </c>
      <c r="C2676" t="s">
        <v>15</v>
      </c>
      <c r="D2676" t="s">
        <v>16</v>
      </c>
      <c r="E2676" t="str">
        <f t="shared" si="3588"/>
        <v>power.full</v>
      </c>
      <c r="F2676" t="s">
        <v>17</v>
      </c>
      <c r="G2676">
        <v>239.333333333333</v>
      </c>
      <c r="H2676">
        <v>0.03</v>
      </c>
      <c r="I2676" s="1">
        <v>7.18</v>
      </c>
      <c r="L2676" t="s">
        <v>8363</v>
      </c>
      <c r="M2676">
        <f t="shared" ref="M2676:M2739" si="3654">K2677/K2686</f>
        <v>124.50000000000001</v>
      </c>
    </row>
    <row r="2677" spans="1:13">
      <c r="A2677" t="s">
        <v>2909</v>
      </c>
      <c r="B2677" t="s">
        <v>2908</v>
      </c>
      <c r="C2677" t="s">
        <v>15</v>
      </c>
      <c r="D2677" t="s">
        <v>19</v>
      </c>
      <c r="E2677" t="str">
        <f t="shared" si="3588"/>
        <v>power.oepc</v>
      </c>
      <c r="F2677" t="s">
        <v>17</v>
      </c>
      <c r="G2677">
        <v>19.6666666666667</v>
      </c>
      <c r="H2677">
        <v>0.03</v>
      </c>
      <c r="I2677" s="1">
        <v>0.59</v>
      </c>
      <c r="J2677" t="s">
        <v>8333</v>
      </c>
      <c r="K2677">
        <f t="shared" ref="K2677:K2740" si="3655">SUMIF(E2676:E2689,"tso.cav11",I2676:I2689)</f>
        <v>4.9800000000000004</v>
      </c>
      <c r="L2677" t="s">
        <v>8364</v>
      </c>
      <c r="M2677">
        <f t="shared" ref="M2677:M2740" si="3656">K2678/K2682+K2679/K2683+K2680/K2684+K2681/K2685</f>
        <v>31.613562173026757</v>
      </c>
    </row>
    <row r="2678" spans="1:13">
      <c r="A2678" t="s">
        <v>2910</v>
      </c>
      <c r="B2678" t="s">
        <v>2908</v>
      </c>
      <c r="C2678" t="s">
        <v>15</v>
      </c>
      <c r="D2678" t="s">
        <v>21</v>
      </c>
      <c r="E2678" t="str">
        <f t="shared" si="3588"/>
        <v>power.opt</v>
      </c>
      <c r="F2678" t="s">
        <v>17</v>
      </c>
      <c r="G2678">
        <v>22.6666666666667</v>
      </c>
      <c r="H2678">
        <v>0.03</v>
      </c>
      <c r="I2678" s="1">
        <v>0.68</v>
      </c>
      <c r="J2678" t="s">
        <v>8335</v>
      </c>
      <c r="K2678">
        <f t="shared" ref="K2678:K2741" si="3657">SUMIF(E2676:E2689,"tso.full",I2676:I2689)</f>
        <v>0.05</v>
      </c>
      <c r="L2678" t="s">
        <v>8365</v>
      </c>
      <c r="M2678">
        <f t="shared" ref="M2678:M2741" si="3658">K2678/K2686+K2679/K2687+K2680/K2688+K2681/K2689</f>
        <v>26.419752491160398</v>
      </c>
    </row>
    <row r="2679" spans="1:13">
      <c r="A2679" t="s">
        <v>2911</v>
      </c>
      <c r="B2679" t="s">
        <v>2908</v>
      </c>
      <c r="C2679" t="s">
        <v>23</v>
      </c>
      <c r="D2679" t="s">
        <v>16</v>
      </c>
      <c r="E2679" t="str">
        <f t="shared" si="3588"/>
        <v>pso.full</v>
      </c>
      <c r="F2679" t="s">
        <v>17</v>
      </c>
      <c r="G2679">
        <v>145.333333333333</v>
      </c>
      <c r="H2679">
        <v>0.03</v>
      </c>
      <c r="I2679" s="1">
        <v>4.3600000000000003</v>
      </c>
      <c r="J2679" t="s">
        <v>8336</v>
      </c>
      <c r="K2679">
        <f t="shared" ref="K2679:K2742" si="3659">SUMIF(E2676:E2689,"pso.full",I2676:I2689)</f>
        <v>4.3600000000000003</v>
      </c>
      <c r="L2679" t="s">
        <v>8369</v>
      </c>
      <c r="M2679">
        <f t="shared" ref="M2679:M2742" si="3660">K2682/K2686+K2683/K2687+K2684/K2688+K2685/K2689</f>
        <v>3.7564448730311799</v>
      </c>
    </row>
    <row r="2680" spans="1:13">
      <c r="A2680" t="s">
        <v>2912</v>
      </c>
      <c r="B2680" t="s">
        <v>2908</v>
      </c>
      <c r="C2680" t="s">
        <v>23</v>
      </c>
      <c r="D2680" t="s">
        <v>19</v>
      </c>
      <c r="E2680" t="str">
        <f t="shared" si="3588"/>
        <v>pso.oepc</v>
      </c>
      <c r="F2680" t="s">
        <v>17</v>
      </c>
      <c r="G2680">
        <v>19.3333333333333</v>
      </c>
      <c r="H2680">
        <v>0.03</v>
      </c>
      <c r="I2680" s="1">
        <v>0.57999999999999996</v>
      </c>
      <c r="J2680" t="s">
        <v>8353</v>
      </c>
      <c r="K2680">
        <f t="shared" ref="K2680:K2743" si="3661">SUMIF(E2676:E2689,"rmo.full",I2676:I2689)</f>
        <v>4.4800000000000004</v>
      </c>
    </row>
    <row r="2681" spans="1:13">
      <c r="A2681" t="s">
        <v>2896</v>
      </c>
      <c r="B2681" t="s">
        <v>2908</v>
      </c>
      <c r="C2681" t="s">
        <v>23</v>
      </c>
      <c r="D2681" t="s">
        <v>21</v>
      </c>
      <c r="E2681" t="str">
        <f t="shared" si="3588"/>
        <v>pso.opt</v>
      </c>
      <c r="F2681" t="s">
        <v>17</v>
      </c>
      <c r="G2681">
        <v>20</v>
      </c>
      <c r="H2681">
        <v>0.03</v>
      </c>
      <c r="I2681" s="1">
        <v>0.6</v>
      </c>
      <c r="J2681" t="s">
        <v>8354</v>
      </c>
      <c r="K2681">
        <f t="shared" ref="K2681:K2744" si="3662">SUMIF(E2676:E2689,"power.full",I2676:I2689)</f>
        <v>7.18</v>
      </c>
      <c r="L2681" t="s">
        <v>26</v>
      </c>
      <c r="M2681">
        <f t="shared" ref="M2681:M2744" si="3663">K2678/K2682</f>
        <v>1</v>
      </c>
    </row>
    <row r="2682" spans="1:13">
      <c r="A2682" t="s">
        <v>2897</v>
      </c>
      <c r="B2682" t="s">
        <v>2908</v>
      </c>
      <c r="C2682" t="s">
        <v>51</v>
      </c>
      <c r="D2682" t="s">
        <v>16</v>
      </c>
      <c r="E2682" t="str">
        <f t="shared" si="3588"/>
        <v>rmo.full</v>
      </c>
      <c r="F2682" t="s">
        <v>17</v>
      </c>
      <c r="G2682">
        <v>149.333333333333</v>
      </c>
      <c r="H2682">
        <v>0.03</v>
      </c>
      <c r="I2682" s="1">
        <v>4.4800000000000004</v>
      </c>
      <c r="J2682" t="s">
        <v>8355</v>
      </c>
      <c r="K2682">
        <f t="shared" ref="K2682:K2745" si="3664">SUMIF(E2676:E2689,"tso.oepc",I2676:I2689)</f>
        <v>0.05</v>
      </c>
      <c r="L2682" t="s">
        <v>27</v>
      </c>
      <c r="M2682">
        <f t="shared" si="3663"/>
        <v>7.5172413793103461</v>
      </c>
    </row>
    <row r="2683" spans="1:13">
      <c r="A2683" t="s">
        <v>2898</v>
      </c>
      <c r="B2683" t="s">
        <v>2908</v>
      </c>
      <c r="C2683" t="s">
        <v>51</v>
      </c>
      <c r="D2683" t="s">
        <v>19</v>
      </c>
      <c r="E2683" t="str">
        <f t="shared" si="3588"/>
        <v>rmo.oepc</v>
      </c>
      <c r="F2683" t="s">
        <v>17</v>
      </c>
      <c r="G2683">
        <v>13.6666666666667</v>
      </c>
      <c r="H2683">
        <v>0.03</v>
      </c>
      <c r="I2683" s="1">
        <v>0.41</v>
      </c>
      <c r="J2683" t="s">
        <v>8356</v>
      </c>
      <c r="K2683">
        <f t="shared" ref="K2683:K2746" si="3665">SUMIF(E2676:E2689,"pso.oepc",I2676:I2689)</f>
        <v>0.57999999999999996</v>
      </c>
      <c r="L2683" t="s">
        <v>28</v>
      </c>
      <c r="M2683">
        <f t="shared" si="3663"/>
        <v>10.926829268292684</v>
      </c>
    </row>
    <row r="2684" spans="1:13">
      <c r="A2684" t="s">
        <v>2899</v>
      </c>
      <c r="B2684" t="s">
        <v>2908</v>
      </c>
      <c r="C2684" t="s">
        <v>51</v>
      </c>
      <c r="D2684" t="s">
        <v>21</v>
      </c>
      <c r="E2684" t="str">
        <f t="shared" si="3588"/>
        <v>rmo.opt</v>
      </c>
      <c r="F2684" t="s">
        <v>17</v>
      </c>
      <c r="G2684">
        <v>20.3333333333333</v>
      </c>
      <c r="H2684">
        <v>0.03</v>
      </c>
      <c r="I2684" s="1">
        <v>0.61</v>
      </c>
      <c r="J2684" t="s">
        <v>8357</v>
      </c>
      <c r="K2684">
        <f t="shared" ref="K2684:K2747" si="3666">SUMIF(E2676:E2689,"rmo.oepc",I2676:I2689)</f>
        <v>0.41</v>
      </c>
      <c r="L2684" t="s">
        <v>29</v>
      </c>
      <c r="M2684">
        <f t="shared" si="3663"/>
        <v>12.169491525423728</v>
      </c>
    </row>
    <row r="2685" spans="1:13">
      <c r="A2685" t="s">
        <v>2900</v>
      </c>
      <c r="B2685" t="s">
        <v>2908</v>
      </c>
      <c r="C2685" t="s">
        <v>55</v>
      </c>
      <c r="D2685" t="s">
        <v>56</v>
      </c>
      <c r="E2685" t="str">
        <f t="shared" si="3588"/>
        <v>sc.none</v>
      </c>
      <c r="F2685" t="s">
        <v>24</v>
      </c>
      <c r="I2685" s="1">
        <v>0.03</v>
      </c>
      <c r="J2685" t="s">
        <v>8358</v>
      </c>
      <c r="K2685">
        <f t="shared" ref="K2685:K2748" si="3667">SUMIF(E2676:E2689,"power.oepc",I2676:I2689)</f>
        <v>0.59</v>
      </c>
    </row>
    <row r="2686" spans="1:13">
      <c r="A2686" t="s">
        <v>2901</v>
      </c>
      <c r="B2686" t="s">
        <v>2908</v>
      </c>
      <c r="C2686" t="s">
        <v>58</v>
      </c>
      <c r="D2686" t="s">
        <v>59</v>
      </c>
      <c r="E2686" t="str">
        <f t="shared" si="3588"/>
        <v>tso.cav11</v>
      </c>
      <c r="F2686" t="s">
        <v>17</v>
      </c>
      <c r="G2686">
        <v>166</v>
      </c>
      <c r="H2686">
        <v>0.03</v>
      </c>
      <c r="I2686" s="1">
        <v>4.9800000000000004</v>
      </c>
      <c r="J2686" t="s">
        <v>8359</v>
      </c>
      <c r="K2686">
        <f t="shared" ref="K2686:K2749" si="3668">SUMIF(E2676:E2689,"tso.opt",I2676:I2689)</f>
        <v>0.04</v>
      </c>
      <c r="L2686" t="s">
        <v>30</v>
      </c>
      <c r="M2686">
        <f t="shared" ref="M2686:M2749" si="3669">K2678/K2686</f>
        <v>1.25</v>
      </c>
    </row>
    <row r="2687" spans="1:13">
      <c r="A2687" t="s">
        <v>2902</v>
      </c>
      <c r="B2687" t="s">
        <v>2908</v>
      </c>
      <c r="C2687" t="s">
        <v>58</v>
      </c>
      <c r="D2687" t="s">
        <v>16</v>
      </c>
      <c r="E2687" t="str">
        <f t="shared" si="3588"/>
        <v>tso.full</v>
      </c>
      <c r="F2687" t="s">
        <v>24</v>
      </c>
      <c r="G2687">
        <v>1.6666666666666701</v>
      </c>
      <c r="H2687">
        <v>0.03</v>
      </c>
      <c r="I2687" s="1">
        <v>0.05</v>
      </c>
      <c r="J2687" t="s">
        <v>8360</v>
      </c>
      <c r="K2687">
        <f t="shared" ref="K2687:K2750" si="3670">SUMIF(E2676:E2689,"pso.opt",I2676:I2689)</f>
        <v>0.6</v>
      </c>
      <c r="L2687" t="s">
        <v>33</v>
      </c>
      <c r="M2687">
        <f t="shared" si="3669"/>
        <v>7.2666666666666675</v>
      </c>
    </row>
    <row r="2688" spans="1:13">
      <c r="A2688" t="s">
        <v>2903</v>
      </c>
      <c r="B2688" t="s">
        <v>2908</v>
      </c>
      <c r="C2688" t="s">
        <v>58</v>
      </c>
      <c r="D2688" t="s">
        <v>19</v>
      </c>
      <c r="E2688" t="str">
        <f t="shared" si="3588"/>
        <v>tso.oepc</v>
      </c>
      <c r="F2688" t="s">
        <v>24</v>
      </c>
      <c r="G2688">
        <v>1.6666666666666701</v>
      </c>
      <c r="H2688">
        <v>0.03</v>
      </c>
      <c r="I2688" s="1">
        <v>0.05</v>
      </c>
      <c r="J2688" t="s">
        <v>8361</v>
      </c>
      <c r="K2688">
        <f t="shared" ref="K2688:K2751" si="3671">SUMIF(E2676:E2689,"rmo.opt",I2676:I2689)</f>
        <v>0.61</v>
      </c>
      <c r="L2688" t="s">
        <v>32</v>
      </c>
      <c r="M2688">
        <f t="shared" si="3669"/>
        <v>7.3442622950819683</v>
      </c>
    </row>
    <row r="2689" spans="1:13">
      <c r="A2689" t="s">
        <v>2925</v>
      </c>
      <c r="B2689" t="s">
        <v>2908</v>
      </c>
      <c r="C2689" t="s">
        <v>58</v>
      </c>
      <c r="D2689" t="s">
        <v>21</v>
      </c>
      <c r="E2689" t="str">
        <f t="shared" si="3588"/>
        <v>tso.opt</v>
      </c>
      <c r="F2689" t="s">
        <v>24</v>
      </c>
      <c r="G2689">
        <v>1.3333333333333299</v>
      </c>
      <c r="H2689">
        <v>0.03</v>
      </c>
      <c r="I2689" s="1">
        <v>0.04</v>
      </c>
      <c r="J2689" t="s">
        <v>8362</v>
      </c>
      <c r="K2689">
        <f t="shared" ref="K2689:K2752" si="3672">SUMIF(E2676:E2689,"power.opt",I2676:I2689)</f>
        <v>0.68</v>
      </c>
      <c r="L2689" t="s">
        <v>31</v>
      </c>
      <c r="M2689">
        <f t="shared" si="3669"/>
        <v>10.558823529411763</v>
      </c>
    </row>
    <row r="2690" spans="1:13">
      <c r="A2690" t="s">
        <v>2926</v>
      </c>
      <c r="B2690" t="s">
        <v>2927</v>
      </c>
      <c r="C2690" t="s">
        <v>15</v>
      </c>
      <c r="D2690" t="s">
        <v>16</v>
      </c>
      <c r="E2690" t="str">
        <f t="shared" si="3588"/>
        <v>power.full</v>
      </c>
      <c r="F2690" t="s">
        <v>17</v>
      </c>
      <c r="G2690">
        <v>358.88888888888903</v>
      </c>
      <c r="H2690">
        <v>0.09</v>
      </c>
      <c r="I2690" s="1">
        <v>32.299999999999997</v>
      </c>
      <c r="L2690" t="s">
        <v>8363</v>
      </c>
      <c r="M2690">
        <f t="shared" ref="M2690:M2753" si="3673">K2691/K2700</f>
        <v>288.375</v>
      </c>
    </row>
    <row r="2691" spans="1:13">
      <c r="A2691" t="s">
        <v>2928</v>
      </c>
      <c r="B2691" t="s">
        <v>2927</v>
      </c>
      <c r="C2691" t="s">
        <v>15</v>
      </c>
      <c r="D2691" t="s">
        <v>19</v>
      </c>
      <c r="E2691" t="str">
        <f t="shared" ref="E2691:E2754" si="3674">CONCATENATE(C2691,".",D2691)</f>
        <v>power.oepc</v>
      </c>
      <c r="F2691" t="s">
        <v>17</v>
      </c>
      <c r="G2691">
        <v>6.1111111111111098</v>
      </c>
      <c r="H2691">
        <v>0.09</v>
      </c>
      <c r="I2691" s="1">
        <v>0.55000000000000004</v>
      </c>
      <c r="J2691" t="s">
        <v>8333</v>
      </c>
      <c r="K2691">
        <f t="shared" ref="K2691:K2754" si="3675">SUMIF(E2690:E2703,"tso.cav11",I2690:I2703)</f>
        <v>23.07</v>
      </c>
      <c r="L2691" t="s">
        <v>8364</v>
      </c>
      <c r="M2691">
        <f t="shared" ref="M2691:M2754" si="3676">K2692/K2696+K2693/K2697+K2694/K2698+K2695/K2699</f>
        <v>105.08023088023086</v>
      </c>
    </row>
    <row r="2692" spans="1:13">
      <c r="A2692" t="s">
        <v>2929</v>
      </c>
      <c r="B2692" t="s">
        <v>2927</v>
      </c>
      <c r="C2692" t="s">
        <v>15</v>
      </c>
      <c r="D2692" t="s">
        <v>21</v>
      </c>
      <c r="E2692" t="str">
        <f t="shared" si="3674"/>
        <v>power.opt</v>
      </c>
      <c r="F2692" t="s">
        <v>17</v>
      </c>
      <c r="G2692">
        <v>8.8888888888888893</v>
      </c>
      <c r="H2692">
        <v>0.09</v>
      </c>
      <c r="I2692" s="1">
        <v>0.8</v>
      </c>
      <c r="J2692" t="s">
        <v>8335</v>
      </c>
      <c r="K2692">
        <f t="shared" ref="K2692:K2755" si="3677">SUMIF(E2690:E2703,"tso.full",I2690:I2703)</f>
        <v>0.08</v>
      </c>
      <c r="L2692" t="s">
        <v>8365</v>
      </c>
      <c r="M2692">
        <f t="shared" ref="M2692:M2755" si="3678">K2692/K2700+K2693/K2701+K2694/K2702+K2695/K2703</f>
        <v>76.693090307736554</v>
      </c>
    </row>
    <row r="2693" spans="1:13">
      <c r="A2693" t="s">
        <v>2930</v>
      </c>
      <c r="B2693" t="s">
        <v>2927</v>
      </c>
      <c r="C2693" t="s">
        <v>23</v>
      </c>
      <c r="D2693" t="s">
        <v>16</v>
      </c>
      <c r="E2693" t="str">
        <f t="shared" si="3674"/>
        <v>pso.full</v>
      </c>
      <c r="F2693" t="s">
        <v>17</v>
      </c>
      <c r="G2693">
        <v>52.8888888888889</v>
      </c>
      <c r="H2693">
        <v>0.09</v>
      </c>
      <c r="I2693" s="1">
        <v>4.76</v>
      </c>
      <c r="J2693" t="s">
        <v>8336</v>
      </c>
      <c r="K2693">
        <f t="shared" ref="K2693:K2756" si="3679">SUMIF(E2690:E2703,"pso.full",I2690:I2703)</f>
        <v>4.76</v>
      </c>
      <c r="L2693" t="s">
        <v>8369</v>
      </c>
      <c r="M2693">
        <f t="shared" ref="M2693:M2756" si="3680">K2696/K2700+K2697/K2701+K2698/K2702+K2699/K2703</f>
        <v>3.2651171987345418</v>
      </c>
    </row>
    <row r="2694" spans="1:13">
      <c r="A2694" t="s">
        <v>2931</v>
      </c>
      <c r="B2694" t="s">
        <v>2927</v>
      </c>
      <c r="C2694" t="s">
        <v>23</v>
      </c>
      <c r="D2694" t="s">
        <v>19</v>
      </c>
      <c r="E2694" t="str">
        <f t="shared" si="3674"/>
        <v>pso.oepc</v>
      </c>
      <c r="F2694" t="s">
        <v>17</v>
      </c>
      <c r="G2694">
        <v>6.1111111111111098</v>
      </c>
      <c r="H2694">
        <v>0.09</v>
      </c>
      <c r="I2694" s="1">
        <v>0.55000000000000004</v>
      </c>
      <c r="J2694" t="s">
        <v>8353</v>
      </c>
      <c r="K2694">
        <f t="shared" ref="K2694:K2757" si="3681">SUMIF(E2690:E2703,"rmo.full",I2690:I2703)</f>
        <v>16.45</v>
      </c>
    </row>
    <row r="2695" spans="1:13">
      <c r="A2695" t="s">
        <v>2932</v>
      </c>
      <c r="B2695" t="s">
        <v>2927</v>
      </c>
      <c r="C2695" t="s">
        <v>23</v>
      </c>
      <c r="D2695" t="s">
        <v>21</v>
      </c>
      <c r="E2695" t="str">
        <f t="shared" si="3674"/>
        <v>pso.opt</v>
      </c>
      <c r="F2695" t="s">
        <v>17</v>
      </c>
      <c r="G2695">
        <v>6.3333333333333304</v>
      </c>
      <c r="H2695">
        <v>0.09</v>
      </c>
      <c r="I2695" s="1">
        <v>0.56999999999999995</v>
      </c>
      <c r="J2695" t="s">
        <v>8354</v>
      </c>
      <c r="K2695">
        <f t="shared" ref="K2695:K2758" si="3682">SUMIF(E2690:E2703,"power.full",I2690:I2703)</f>
        <v>32.299999999999997</v>
      </c>
      <c r="L2695" t="s">
        <v>26</v>
      </c>
      <c r="M2695">
        <f t="shared" ref="M2695:M2758" si="3683">K2692/K2696</f>
        <v>1.1428571428571428</v>
      </c>
    </row>
    <row r="2696" spans="1:13">
      <c r="A2696" t="s">
        <v>2933</v>
      </c>
      <c r="B2696" t="s">
        <v>2927</v>
      </c>
      <c r="C2696" t="s">
        <v>51</v>
      </c>
      <c r="D2696" t="s">
        <v>16</v>
      </c>
      <c r="E2696" t="str">
        <f t="shared" si="3674"/>
        <v>rmo.full</v>
      </c>
      <c r="F2696" t="s">
        <v>17</v>
      </c>
      <c r="G2696">
        <v>182.777777777778</v>
      </c>
      <c r="H2696">
        <v>0.09</v>
      </c>
      <c r="I2696" s="1">
        <v>16.45</v>
      </c>
      <c r="J2696" t="s">
        <v>8355</v>
      </c>
      <c r="K2696">
        <f t="shared" ref="K2696:K2759" si="3684">SUMIF(E2690:E2703,"tso.oepc",I2690:I2703)</f>
        <v>7.0000000000000007E-2</v>
      </c>
      <c r="L2696" t="s">
        <v>27</v>
      </c>
      <c r="M2696">
        <f t="shared" si="3683"/>
        <v>8.6545454545454543</v>
      </c>
    </row>
    <row r="2697" spans="1:13">
      <c r="A2697" t="s">
        <v>2916</v>
      </c>
      <c r="B2697" t="s">
        <v>2927</v>
      </c>
      <c r="C2697" t="s">
        <v>51</v>
      </c>
      <c r="D2697" t="s">
        <v>19</v>
      </c>
      <c r="E2697" t="str">
        <f t="shared" si="3674"/>
        <v>rmo.oepc</v>
      </c>
      <c r="F2697" t="s">
        <v>17</v>
      </c>
      <c r="G2697">
        <v>5</v>
      </c>
      <c r="H2697">
        <v>0.09</v>
      </c>
      <c r="I2697" s="1">
        <v>0.45</v>
      </c>
      <c r="J2697" t="s">
        <v>8356</v>
      </c>
      <c r="K2697">
        <f t="shared" ref="K2697:K2760" si="3685">SUMIF(E2690:E2703,"pso.oepc",I2690:I2703)</f>
        <v>0.55000000000000004</v>
      </c>
      <c r="L2697" t="s">
        <v>28</v>
      </c>
      <c r="M2697">
        <f t="shared" si="3683"/>
        <v>36.55555555555555</v>
      </c>
    </row>
    <row r="2698" spans="1:13">
      <c r="A2698" t="s">
        <v>2917</v>
      </c>
      <c r="B2698" t="s">
        <v>2927</v>
      </c>
      <c r="C2698" t="s">
        <v>51</v>
      </c>
      <c r="D2698" t="s">
        <v>21</v>
      </c>
      <c r="E2698" t="str">
        <f t="shared" si="3674"/>
        <v>rmo.opt</v>
      </c>
      <c r="F2698" t="s">
        <v>17</v>
      </c>
      <c r="G2698">
        <v>6.7777777777777803</v>
      </c>
      <c r="H2698">
        <v>0.09</v>
      </c>
      <c r="I2698" s="1">
        <v>0.61</v>
      </c>
      <c r="J2698" t="s">
        <v>8357</v>
      </c>
      <c r="K2698">
        <f t="shared" ref="K2698:K2761" si="3686">SUMIF(E2690:E2703,"rmo.oepc",I2690:I2703)</f>
        <v>0.45</v>
      </c>
      <c r="L2698" t="s">
        <v>29</v>
      </c>
      <c r="M2698">
        <f t="shared" si="3683"/>
        <v>58.72727272727272</v>
      </c>
    </row>
    <row r="2699" spans="1:13">
      <c r="A2699" t="s">
        <v>2918</v>
      </c>
      <c r="B2699" t="s">
        <v>2927</v>
      </c>
      <c r="C2699" t="s">
        <v>55</v>
      </c>
      <c r="D2699" t="s">
        <v>56</v>
      </c>
      <c r="E2699" t="str">
        <f t="shared" si="3674"/>
        <v>sc.none</v>
      </c>
      <c r="F2699" t="s">
        <v>24</v>
      </c>
      <c r="I2699" s="1">
        <v>0.09</v>
      </c>
      <c r="J2699" t="s">
        <v>8358</v>
      </c>
      <c r="K2699">
        <f t="shared" ref="K2699:K2762" si="3687">SUMIF(E2690:E2703,"power.oepc",I2690:I2703)</f>
        <v>0.55000000000000004</v>
      </c>
    </row>
    <row r="2700" spans="1:13">
      <c r="A2700" t="s">
        <v>2919</v>
      </c>
      <c r="B2700" t="s">
        <v>2927</v>
      </c>
      <c r="C2700" t="s">
        <v>58</v>
      </c>
      <c r="D2700" t="s">
        <v>59</v>
      </c>
      <c r="E2700" t="str">
        <f t="shared" si="3674"/>
        <v>tso.cav11</v>
      </c>
      <c r="F2700" t="s">
        <v>17</v>
      </c>
      <c r="G2700">
        <v>256.33333333333297</v>
      </c>
      <c r="H2700">
        <v>0.09</v>
      </c>
      <c r="I2700" s="1">
        <v>23.07</v>
      </c>
      <c r="J2700" t="s">
        <v>8359</v>
      </c>
      <c r="K2700">
        <f t="shared" ref="K2700:K2763" si="3688">SUMIF(E2690:E2703,"tso.opt",I2690:I2703)</f>
        <v>0.08</v>
      </c>
      <c r="L2700" t="s">
        <v>30</v>
      </c>
      <c r="M2700">
        <f t="shared" ref="M2700:M2763" si="3689">K2692/K2700</f>
        <v>1</v>
      </c>
    </row>
    <row r="2701" spans="1:13">
      <c r="A2701" t="s">
        <v>2920</v>
      </c>
      <c r="B2701" t="s">
        <v>2927</v>
      </c>
      <c r="C2701" t="s">
        <v>58</v>
      </c>
      <c r="D2701" t="s">
        <v>16</v>
      </c>
      <c r="E2701" t="str">
        <f t="shared" si="3674"/>
        <v>tso.full</v>
      </c>
      <c r="F2701" t="s">
        <v>24</v>
      </c>
      <c r="G2701">
        <v>0.88888888888888895</v>
      </c>
      <c r="H2701">
        <v>0.09</v>
      </c>
      <c r="I2701" s="1">
        <v>0.08</v>
      </c>
      <c r="J2701" t="s">
        <v>8360</v>
      </c>
      <c r="K2701">
        <f t="shared" ref="K2701:K2764" si="3690">SUMIF(E2690:E2703,"pso.opt",I2690:I2703)</f>
        <v>0.56999999999999995</v>
      </c>
      <c r="L2701" t="s">
        <v>33</v>
      </c>
      <c r="M2701">
        <f t="shared" si="3689"/>
        <v>8.3508771929824572</v>
      </c>
    </row>
    <row r="2702" spans="1:13">
      <c r="A2702" t="s">
        <v>2921</v>
      </c>
      <c r="B2702" t="s">
        <v>2927</v>
      </c>
      <c r="C2702" t="s">
        <v>58</v>
      </c>
      <c r="D2702" t="s">
        <v>19</v>
      </c>
      <c r="E2702" t="str">
        <f t="shared" si="3674"/>
        <v>tso.oepc</v>
      </c>
      <c r="F2702" t="s">
        <v>24</v>
      </c>
      <c r="G2702">
        <v>0.77777777777777801</v>
      </c>
      <c r="H2702">
        <v>0.09</v>
      </c>
      <c r="I2702" s="1">
        <v>7.0000000000000007E-2</v>
      </c>
      <c r="J2702" t="s">
        <v>8361</v>
      </c>
      <c r="K2702">
        <f t="shared" ref="K2702:K2765" si="3691">SUMIF(E2690:E2703,"rmo.opt",I2690:I2703)</f>
        <v>0.61</v>
      </c>
      <c r="L2702" t="s">
        <v>32</v>
      </c>
      <c r="M2702">
        <f t="shared" si="3689"/>
        <v>26.967213114754099</v>
      </c>
    </row>
    <row r="2703" spans="1:13">
      <c r="A2703" t="s">
        <v>2922</v>
      </c>
      <c r="B2703" t="s">
        <v>2927</v>
      </c>
      <c r="C2703" t="s">
        <v>58</v>
      </c>
      <c r="D2703" t="s">
        <v>21</v>
      </c>
      <c r="E2703" t="str">
        <f t="shared" si="3674"/>
        <v>tso.opt</v>
      </c>
      <c r="F2703" t="s">
        <v>24</v>
      </c>
      <c r="G2703">
        <v>0.88888888888888895</v>
      </c>
      <c r="H2703">
        <v>0.09</v>
      </c>
      <c r="I2703" s="1">
        <v>0.08</v>
      </c>
      <c r="J2703" t="s">
        <v>8362</v>
      </c>
      <c r="K2703">
        <f t="shared" ref="K2703:K2766" si="3692">SUMIF(E2690:E2703,"power.opt",I2690:I2703)</f>
        <v>0.8</v>
      </c>
      <c r="L2703" t="s">
        <v>31</v>
      </c>
      <c r="M2703">
        <f t="shared" si="3689"/>
        <v>40.374999999999993</v>
      </c>
    </row>
    <row r="2704" spans="1:13">
      <c r="A2704" t="s">
        <v>2923</v>
      </c>
      <c r="B2704" t="s">
        <v>2924</v>
      </c>
      <c r="C2704" t="s">
        <v>15</v>
      </c>
      <c r="D2704" t="s">
        <v>16</v>
      </c>
      <c r="E2704" t="str">
        <f t="shared" si="3674"/>
        <v>power.full</v>
      </c>
      <c r="F2704" t="s">
        <v>17</v>
      </c>
      <c r="G2704">
        <v>282.444444444444</v>
      </c>
      <c r="H2704">
        <v>0.09</v>
      </c>
      <c r="I2704" s="1">
        <v>25.42</v>
      </c>
      <c r="L2704" t="s">
        <v>8363</v>
      </c>
      <c r="M2704">
        <f t="shared" ref="M2704:M2767" si="3693">K2705/K2714</f>
        <v>185.77777777777777</v>
      </c>
    </row>
    <row r="2705" spans="1:13">
      <c r="A2705" t="s">
        <v>2946</v>
      </c>
      <c r="B2705" t="s">
        <v>2924</v>
      </c>
      <c r="C2705" t="s">
        <v>15</v>
      </c>
      <c r="D2705" t="s">
        <v>19</v>
      </c>
      <c r="E2705" t="str">
        <f t="shared" si="3674"/>
        <v>power.oepc</v>
      </c>
      <c r="F2705" t="s">
        <v>17</v>
      </c>
      <c r="G2705">
        <v>7.3333333333333304</v>
      </c>
      <c r="H2705">
        <v>0.09</v>
      </c>
      <c r="I2705" s="1">
        <v>0.66</v>
      </c>
      <c r="J2705" t="s">
        <v>8333</v>
      </c>
      <c r="K2705">
        <f t="shared" ref="K2705:K2768" si="3694">SUMIF(E2704:E2717,"tso.cav11",I2704:I2717)</f>
        <v>16.72</v>
      </c>
      <c r="L2705" t="s">
        <v>8364</v>
      </c>
      <c r="M2705">
        <f t="shared" ref="M2705:M2768" si="3695">K2706/K2710+K2707/K2711+K2708/K2712+K2709/K2713</f>
        <v>93.273370833101282</v>
      </c>
    </row>
    <row r="2706" spans="1:13">
      <c r="A2706" t="s">
        <v>2947</v>
      </c>
      <c r="B2706" t="s">
        <v>2924</v>
      </c>
      <c r="C2706" t="s">
        <v>15</v>
      </c>
      <c r="D2706" t="s">
        <v>21</v>
      </c>
      <c r="E2706" t="str">
        <f t="shared" si="3674"/>
        <v>power.opt</v>
      </c>
      <c r="F2706" t="s">
        <v>17</v>
      </c>
      <c r="G2706">
        <v>8.2222222222222197</v>
      </c>
      <c r="H2706">
        <v>0.09</v>
      </c>
      <c r="I2706" s="1">
        <v>0.74</v>
      </c>
      <c r="J2706" t="s">
        <v>8335</v>
      </c>
      <c r="K2706">
        <f t="shared" ref="K2706:K2769" si="3696">SUMIF(E2704:E2717,"tso.full",I2704:I2717)</f>
        <v>0.09</v>
      </c>
      <c r="L2706" t="s">
        <v>8365</v>
      </c>
      <c r="M2706">
        <f t="shared" ref="M2706:M2769" si="3697">K2706/K2714+K2707/K2715+K2708/K2716+K2709/K2717</f>
        <v>87.976059976059972</v>
      </c>
    </row>
    <row r="2707" spans="1:13">
      <c r="A2707" t="s">
        <v>2948</v>
      </c>
      <c r="B2707" t="s">
        <v>2924</v>
      </c>
      <c r="C2707" t="s">
        <v>23</v>
      </c>
      <c r="D2707" t="s">
        <v>16</v>
      </c>
      <c r="E2707" t="str">
        <f t="shared" si="3674"/>
        <v>pso.full</v>
      </c>
      <c r="F2707" t="s">
        <v>17</v>
      </c>
      <c r="G2707">
        <v>110</v>
      </c>
      <c r="H2707">
        <v>0.09</v>
      </c>
      <c r="I2707" s="1">
        <v>9.9</v>
      </c>
      <c r="J2707" t="s">
        <v>8336</v>
      </c>
      <c r="K2707">
        <f t="shared" ref="K2707:K2770" si="3698">SUMIF(E2704:E2717,"pso.full",I2704:I2717)</f>
        <v>9.9</v>
      </c>
      <c r="L2707" t="s">
        <v>8369</v>
      </c>
      <c r="M2707">
        <f t="shared" ref="M2707:M2770" si="3699">K2710/K2714+K2711/K2715+K2712/K2716+K2713/K2717</f>
        <v>4.0627543627543625</v>
      </c>
    </row>
    <row r="2708" spans="1:13">
      <c r="A2708" t="s">
        <v>2949</v>
      </c>
      <c r="B2708" t="s">
        <v>2924</v>
      </c>
      <c r="C2708" t="s">
        <v>23</v>
      </c>
      <c r="D2708" t="s">
        <v>19</v>
      </c>
      <c r="E2708" t="str">
        <f t="shared" si="3674"/>
        <v>pso.oepc</v>
      </c>
      <c r="F2708" t="s">
        <v>17</v>
      </c>
      <c r="G2708">
        <v>9.2222222222222197</v>
      </c>
      <c r="H2708">
        <v>0.09</v>
      </c>
      <c r="I2708" s="1">
        <v>0.83</v>
      </c>
      <c r="J2708" t="s">
        <v>8353</v>
      </c>
      <c r="K2708">
        <f t="shared" ref="K2708:K2771" si="3700">SUMIF(E2704:E2717,"rmo.full",I2704:I2717)</f>
        <v>24.68</v>
      </c>
    </row>
    <row r="2709" spans="1:13">
      <c r="A2709" t="s">
        <v>2950</v>
      </c>
      <c r="B2709" t="s">
        <v>2924</v>
      </c>
      <c r="C2709" t="s">
        <v>23</v>
      </c>
      <c r="D2709" t="s">
        <v>21</v>
      </c>
      <c r="E2709" t="str">
        <f t="shared" si="3674"/>
        <v>pso.opt</v>
      </c>
      <c r="F2709" t="s">
        <v>17</v>
      </c>
      <c r="G2709">
        <v>7.2222222222222197</v>
      </c>
      <c r="H2709">
        <v>0.09</v>
      </c>
      <c r="I2709" s="1">
        <v>0.65</v>
      </c>
      <c r="J2709" t="s">
        <v>8354</v>
      </c>
      <c r="K2709">
        <f t="shared" ref="K2709:K2772" si="3701">SUMIF(E2704:E2717,"power.full",I2704:I2717)</f>
        <v>25.42</v>
      </c>
      <c r="L2709" t="s">
        <v>26</v>
      </c>
      <c r="M2709">
        <f t="shared" ref="M2709:M2772" si="3702">K2706/K2710</f>
        <v>1</v>
      </c>
    </row>
    <row r="2710" spans="1:13">
      <c r="A2710" t="s">
        <v>2951</v>
      </c>
      <c r="B2710" t="s">
        <v>2924</v>
      </c>
      <c r="C2710" t="s">
        <v>51</v>
      </c>
      <c r="D2710" t="s">
        <v>16</v>
      </c>
      <c r="E2710" t="str">
        <f t="shared" si="3674"/>
        <v>rmo.full</v>
      </c>
      <c r="F2710" t="s">
        <v>17</v>
      </c>
      <c r="G2710">
        <v>274.222222222222</v>
      </c>
      <c r="H2710">
        <v>0.09</v>
      </c>
      <c r="I2710" s="1">
        <v>24.68</v>
      </c>
      <c r="J2710" t="s">
        <v>8355</v>
      </c>
      <c r="K2710">
        <f t="shared" ref="K2710:K2773" si="3703">SUMIF(E2704:E2717,"tso.oepc",I2704:I2717)</f>
        <v>0.09</v>
      </c>
      <c r="L2710" t="s">
        <v>27</v>
      </c>
      <c r="M2710">
        <f t="shared" si="3702"/>
        <v>11.927710843373495</v>
      </c>
    </row>
    <row r="2711" spans="1:13">
      <c r="A2711" t="s">
        <v>2952</v>
      </c>
      <c r="B2711" t="s">
        <v>2924</v>
      </c>
      <c r="C2711" t="s">
        <v>51</v>
      </c>
      <c r="D2711" t="s">
        <v>19</v>
      </c>
      <c r="E2711" t="str">
        <f t="shared" si="3674"/>
        <v>rmo.oepc</v>
      </c>
      <c r="F2711" t="s">
        <v>17</v>
      </c>
      <c r="G2711">
        <v>6.5555555555555598</v>
      </c>
      <c r="H2711">
        <v>0.09</v>
      </c>
      <c r="I2711" s="1">
        <v>0.59</v>
      </c>
      <c r="J2711" t="s">
        <v>8356</v>
      </c>
      <c r="K2711">
        <f t="shared" ref="K2711:K2774" si="3704">SUMIF(E2704:E2717,"pso.oepc",I2704:I2717)</f>
        <v>0.83</v>
      </c>
      <c r="L2711" t="s">
        <v>28</v>
      </c>
      <c r="M2711">
        <f t="shared" si="3702"/>
        <v>41.83050847457627</v>
      </c>
    </row>
    <row r="2712" spans="1:13">
      <c r="A2712" t="s">
        <v>2915</v>
      </c>
      <c r="B2712" t="s">
        <v>2924</v>
      </c>
      <c r="C2712" t="s">
        <v>51</v>
      </c>
      <c r="D2712" t="s">
        <v>21</v>
      </c>
      <c r="E2712" t="str">
        <f t="shared" si="3674"/>
        <v>rmo.opt</v>
      </c>
      <c r="F2712" t="s">
        <v>17</v>
      </c>
      <c r="G2712">
        <v>7.3333333333333304</v>
      </c>
      <c r="H2712">
        <v>0.09</v>
      </c>
      <c r="I2712" s="1">
        <v>0.66</v>
      </c>
      <c r="J2712" t="s">
        <v>8357</v>
      </c>
      <c r="K2712">
        <f t="shared" ref="K2712:K2775" si="3705">SUMIF(E2704:E2717,"rmo.oepc",I2704:I2717)</f>
        <v>0.59</v>
      </c>
      <c r="L2712" t="s">
        <v>29</v>
      </c>
      <c r="M2712">
        <f t="shared" si="3702"/>
        <v>38.515151515151516</v>
      </c>
    </row>
    <row r="2713" spans="1:13">
      <c r="A2713" t="s">
        <v>2937</v>
      </c>
      <c r="B2713" t="s">
        <v>2924</v>
      </c>
      <c r="C2713" t="s">
        <v>55</v>
      </c>
      <c r="D2713" t="s">
        <v>56</v>
      </c>
      <c r="E2713" t="str">
        <f t="shared" si="3674"/>
        <v>sc.none</v>
      </c>
      <c r="F2713" t="s">
        <v>24</v>
      </c>
      <c r="I2713" s="1">
        <v>0.09</v>
      </c>
      <c r="J2713" t="s">
        <v>8358</v>
      </c>
      <c r="K2713">
        <f t="shared" ref="K2713:K2776" si="3706">SUMIF(E2704:E2717,"power.oepc",I2704:I2717)</f>
        <v>0.66</v>
      </c>
    </row>
    <row r="2714" spans="1:13">
      <c r="A2714" t="s">
        <v>2938</v>
      </c>
      <c r="B2714" t="s">
        <v>2924</v>
      </c>
      <c r="C2714" t="s">
        <v>58</v>
      </c>
      <c r="D2714" t="s">
        <v>59</v>
      </c>
      <c r="E2714" t="str">
        <f t="shared" si="3674"/>
        <v>tso.cav11</v>
      </c>
      <c r="F2714" t="s">
        <v>17</v>
      </c>
      <c r="G2714">
        <v>185.777777777778</v>
      </c>
      <c r="H2714">
        <v>0.09</v>
      </c>
      <c r="I2714" s="1">
        <v>16.72</v>
      </c>
      <c r="J2714" t="s">
        <v>8359</v>
      </c>
      <c r="K2714">
        <f t="shared" ref="K2714:K2777" si="3707">SUMIF(E2704:E2717,"tso.opt",I2704:I2717)</f>
        <v>0.09</v>
      </c>
      <c r="L2714" t="s">
        <v>30</v>
      </c>
      <c r="M2714">
        <f t="shared" ref="M2714:M2777" si="3708">K2706/K2714</f>
        <v>1</v>
      </c>
    </row>
    <row r="2715" spans="1:13">
      <c r="A2715" t="s">
        <v>2939</v>
      </c>
      <c r="B2715" t="s">
        <v>2924</v>
      </c>
      <c r="C2715" t="s">
        <v>58</v>
      </c>
      <c r="D2715" t="s">
        <v>16</v>
      </c>
      <c r="E2715" t="str">
        <f t="shared" si="3674"/>
        <v>tso.full</v>
      </c>
      <c r="F2715" t="s">
        <v>24</v>
      </c>
      <c r="G2715">
        <v>1</v>
      </c>
      <c r="H2715">
        <v>0.09</v>
      </c>
      <c r="I2715" s="1">
        <v>0.09</v>
      </c>
      <c r="J2715" t="s">
        <v>8360</v>
      </c>
      <c r="K2715">
        <f t="shared" ref="K2715:K2778" si="3709">SUMIF(E2704:E2717,"pso.opt",I2704:I2717)</f>
        <v>0.65</v>
      </c>
      <c r="L2715" t="s">
        <v>33</v>
      </c>
      <c r="M2715">
        <f t="shared" si="3708"/>
        <v>15.23076923076923</v>
      </c>
    </row>
    <row r="2716" spans="1:13">
      <c r="A2716" t="s">
        <v>2940</v>
      </c>
      <c r="B2716" t="s">
        <v>2924</v>
      </c>
      <c r="C2716" t="s">
        <v>58</v>
      </c>
      <c r="D2716" t="s">
        <v>19</v>
      </c>
      <c r="E2716" t="str">
        <f t="shared" si="3674"/>
        <v>tso.oepc</v>
      </c>
      <c r="F2716" t="s">
        <v>24</v>
      </c>
      <c r="G2716">
        <v>1</v>
      </c>
      <c r="H2716">
        <v>0.09</v>
      </c>
      <c r="I2716" s="1">
        <v>0.09</v>
      </c>
      <c r="J2716" t="s">
        <v>8361</v>
      </c>
      <c r="K2716">
        <f t="shared" ref="K2716:K2779" si="3710">SUMIF(E2704:E2717,"rmo.opt",I2704:I2717)</f>
        <v>0.66</v>
      </c>
      <c r="L2716" t="s">
        <v>32</v>
      </c>
      <c r="M2716">
        <f t="shared" si="3708"/>
        <v>37.393939393939391</v>
      </c>
    </row>
    <row r="2717" spans="1:13">
      <c r="A2717" t="s">
        <v>2941</v>
      </c>
      <c r="B2717" t="s">
        <v>2924</v>
      </c>
      <c r="C2717" t="s">
        <v>58</v>
      </c>
      <c r="D2717" t="s">
        <v>21</v>
      </c>
      <c r="E2717" t="str">
        <f t="shared" si="3674"/>
        <v>tso.opt</v>
      </c>
      <c r="F2717" t="s">
        <v>24</v>
      </c>
      <c r="G2717">
        <v>1</v>
      </c>
      <c r="H2717">
        <v>0.09</v>
      </c>
      <c r="I2717" s="1">
        <v>0.09</v>
      </c>
      <c r="J2717" t="s">
        <v>8362</v>
      </c>
      <c r="K2717">
        <f t="shared" ref="K2717:K2780" si="3711">SUMIF(E2704:E2717,"power.opt",I2704:I2717)</f>
        <v>0.74</v>
      </c>
      <c r="L2717" t="s">
        <v>31</v>
      </c>
      <c r="M2717">
        <f t="shared" si="3708"/>
        <v>34.351351351351354</v>
      </c>
    </row>
    <row r="2718" spans="1:13">
      <c r="A2718" t="s">
        <v>2942</v>
      </c>
      <c r="B2718" t="s">
        <v>2943</v>
      </c>
      <c r="C2718" t="s">
        <v>15</v>
      </c>
      <c r="D2718" t="s">
        <v>16</v>
      </c>
      <c r="E2718" t="str">
        <f t="shared" si="3674"/>
        <v>power.full</v>
      </c>
      <c r="F2718" t="s">
        <v>17</v>
      </c>
      <c r="G2718">
        <v>384</v>
      </c>
      <c r="H2718">
        <v>0.11</v>
      </c>
      <c r="I2718" s="1">
        <v>42.24</v>
      </c>
      <c r="L2718" t="s">
        <v>8363</v>
      </c>
      <c r="M2718">
        <f t="shared" ref="M2718:M2781" si="3712">K2719/K2728</f>
        <v>315.22222222222223</v>
      </c>
    </row>
    <row r="2719" spans="1:13">
      <c r="A2719" t="s">
        <v>2944</v>
      </c>
      <c r="B2719" t="s">
        <v>2943</v>
      </c>
      <c r="C2719" t="s">
        <v>15</v>
      </c>
      <c r="D2719" t="s">
        <v>19</v>
      </c>
      <c r="E2719" t="str">
        <f t="shared" si="3674"/>
        <v>power.oepc</v>
      </c>
      <c r="F2719" t="s">
        <v>17</v>
      </c>
      <c r="G2719">
        <v>8.4545454545454604</v>
      </c>
      <c r="H2719">
        <v>0.11</v>
      </c>
      <c r="I2719" s="1">
        <v>0.93</v>
      </c>
      <c r="J2719" t="s">
        <v>8333</v>
      </c>
      <c r="K2719">
        <f t="shared" ref="K2719:K2782" si="3713">SUMIF(E2718:E2731,"tso.cav11",I2718:I2731)</f>
        <v>28.37</v>
      </c>
      <c r="L2719" t="s">
        <v>8364</v>
      </c>
      <c r="M2719">
        <f t="shared" ref="M2719:M2782" si="3714">K2720/K2724+K2721/K2725+K2722/K2726+K2723/K2727</f>
        <v>122.91366458635936</v>
      </c>
    </row>
    <row r="2720" spans="1:13">
      <c r="A2720" t="s">
        <v>2945</v>
      </c>
      <c r="B2720" t="s">
        <v>2943</v>
      </c>
      <c r="C2720" t="s">
        <v>15</v>
      </c>
      <c r="D2720" t="s">
        <v>21</v>
      </c>
      <c r="E2720" t="str">
        <f t="shared" si="3674"/>
        <v>power.opt</v>
      </c>
      <c r="F2720" t="s">
        <v>17</v>
      </c>
      <c r="G2720">
        <v>9.2727272727272698</v>
      </c>
      <c r="H2720">
        <v>0.11</v>
      </c>
      <c r="I2720" s="1">
        <v>1.02</v>
      </c>
      <c r="J2720" t="s">
        <v>8335</v>
      </c>
      <c r="K2720">
        <f t="shared" ref="K2720:K2783" si="3715">SUMIF(E2718:E2731,"tso.full",I2718:I2731)</f>
        <v>0.09</v>
      </c>
      <c r="L2720" t="s">
        <v>8365</v>
      </c>
      <c r="M2720">
        <f t="shared" ref="M2720:M2783" si="3716">K2720/K2728+K2721/K2729+K2722/K2730+K2723/K2731</f>
        <v>121.85330316742082</v>
      </c>
    </row>
    <row r="2721" spans="1:13">
      <c r="A2721" t="s">
        <v>2967</v>
      </c>
      <c r="B2721" t="s">
        <v>2943</v>
      </c>
      <c r="C2721" t="s">
        <v>23</v>
      </c>
      <c r="D2721" t="s">
        <v>16</v>
      </c>
      <c r="E2721" t="str">
        <f t="shared" si="3674"/>
        <v>pso.full</v>
      </c>
      <c r="F2721" t="s">
        <v>17</v>
      </c>
      <c r="G2721">
        <v>82.545454545454504</v>
      </c>
      <c r="H2721">
        <v>0.11</v>
      </c>
      <c r="I2721" s="1">
        <v>9.08</v>
      </c>
      <c r="J2721" t="s">
        <v>8336</v>
      </c>
      <c r="K2721">
        <f t="shared" ref="K2721:K2784" si="3717">SUMIF(E2718:E2731,"pso.full",I2718:I2731)</f>
        <v>9.08</v>
      </c>
      <c r="L2721" t="s">
        <v>8369</v>
      </c>
      <c r="M2721">
        <f t="shared" ref="M2721:M2784" si="3718">K2724/K2728+K2725/K2729+K2726/K2730+K2727/K2731</f>
        <v>4.5056108597285069</v>
      </c>
    </row>
    <row r="2722" spans="1:13">
      <c r="A2722" t="s">
        <v>2968</v>
      </c>
      <c r="B2722" t="s">
        <v>2943</v>
      </c>
      <c r="C2722" t="s">
        <v>23</v>
      </c>
      <c r="D2722" t="s">
        <v>19</v>
      </c>
      <c r="E2722" t="str">
        <f t="shared" si="3674"/>
        <v>pso.oepc</v>
      </c>
      <c r="F2722" t="s">
        <v>17</v>
      </c>
      <c r="G2722">
        <v>7.8181818181818201</v>
      </c>
      <c r="H2722">
        <v>0.11</v>
      </c>
      <c r="I2722" s="1">
        <v>0.86</v>
      </c>
      <c r="J2722" t="s">
        <v>8353</v>
      </c>
      <c r="K2722">
        <f t="shared" ref="K2722:K2785" si="3719">SUMIF(E2718:E2731,"rmo.full",I2718:I2731)</f>
        <v>30.99</v>
      </c>
    </row>
    <row r="2723" spans="1:13">
      <c r="A2723" t="s">
        <v>2969</v>
      </c>
      <c r="B2723" t="s">
        <v>2943</v>
      </c>
      <c r="C2723" t="s">
        <v>23</v>
      </c>
      <c r="D2723" t="s">
        <v>21</v>
      </c>
      <c r="E2723" t="str">
        <f t="shared" si="3674"/>
        <v>pso.opt</v>
      </c>
      <c r="F2723" t="s">
        <v>17</v>
      </c>
      <c r="G2723">
        <v>4.7272727272727302</v>
      </c>
      <c r="H2723">
        <v>0.11</v>
      </c>
      <c r="I2723" s="1">
        <v>0.52</v>
      </c>
      <c r="J2723" t="s">
        <v>8354</v>
      </c>
      <c r="K2723">
        <f t="shared" ref="K2723:K2786" si="3720">SUMIF(E2718:E2731,"power.full",I2718:I2731)</f>
        <v>42.24</v>
      </c>
      <c r="L2723" t="s">
        <v>26</v>
      </c>
      <c r="M2723">
        <f t="shared" ref="M2723:M2786" si="3721">K2720/K2724</f>
        <v>1</v>
      </c>
    </row>
    <row r="2724" spans="1:13">
      <c r="A2724" t="s">
        <v>2970</v>
      </c>
      <c r="B2724" t="s">
        <v>2943</v>
      </c>
      <c r="C2724" t="s">
        <v>51</v>
      </c>
      <c r="D2724" t="s">
        <v>16</v>
      </c>
      <c r="E2724" t="str">
        <f t="shared" si="3674"/>
        <v>rmo.full</v>
      </c>
      <c r="F2724" t="s">
        <v>17</v>
      </c>
      <c r="G2724">
        <v>281.72727272727298</v>
      </c>
      <c r="H2724">
        <v>0.11</v>
      </c>
      <c r="I2724" s="1">
        <v>30.99</v>
      </c>
      <c r="J2724" t="s">
        <v>8355</v>
      </c>
      <c r="K2724">
        <f t="shared" ref="K2724:K2787" si="3722">SUMIF(E2718:E2731,"tso.oepc",I2718:I2731)</f>
        <v>0.09</v>
      </c>
      <c r="L2724" t="s">
        <v>27</v>
      </c>
      <c r="M2724">
        <f t="shared" si="3721"/>
        <v>10.558139534883722</v>
      </c>
    </row>
    <row r="2725" spans="1:13">
      <c r="A2725" t="s">
        <v>2971</v>
      </c>
      <c r="B2725" t="s">
        <v>2943</v>
      </c>
      <c r="C2725" t="s">
        <v>51</v>
      </c>
      <c r="D2725" t="s">
        <v>19</v>
      </c>
      <c r="E2725" t="str">
        <f t="shared" si="3674"/>
        <v>rmo.oepc</v>
      </c>
      <c r="F2725" t="s">
        <v>17</v>
      </c>
      <c r="G2725">
        <v>4.2727272727272698</v>
      </c>
      <c r="H2725">
        <v>0.11</v>
      </c>
      <c r="I2725" s="1">
        <v>0.47</v>
      </c>
      <c r="J2725" t="s">
        <v>8356</v>
      </c>
      <c r="K2725">
        <f t="shared" ref="K2725:K2788" si="3723">SUMIF(E2718:E2731,"pso.oepc",I2718:I2731)</f>
        <v>0.86</v>
      </c>
      <c r="L2725" t="s">
        <v>28</v>
      </c>
      <c r="M2725">
        <f t="shared" si="3721"/>
        <v>65.936170212765958</v>
      </c>
    </row>
    <row r="2726" spans="1:13">
      <c r="A2726" t="s">
        <v>2934</v>
      </c>
      <c r="B2726" t="s">
        <v>2943</v>
      </c>
      <c r="C2726" t="s">
        <v>51</v>
      </c>
      <c r="D2726" t="s">
        <v>21</v>
      </c>
      <c r="E2726" t="str">
        <f t="shared" si="3674"/>
        <v>rmo.opt</v>
      </c>
      <c r="F2726" t="s">
        <v>17</v>
      </c>
      <c r="G2726">
        <v>4.5454545454545503</v>
      </c>
      <c r="H2726">
        <v>0.11</v>
      </c>
      <c r="I2726" s="1">
        <v>0.5</v>
      </c>
      <c r="J2726" t="s">
        <v>8357</v>
      </c>
      <c r="K2726">
        <f t="shared" ref="K2726:K2789" si="3724">SUMIF(E2718:E2731,"rmo.oepc",I2718:I2731)</f>
        <v>0.47</v>
      </c>
      <c r="L2726" t="s">
        <v>29</v>
      </c>
      <c r="M2726">
        <f t="shared" si="3721"/>
        <v>45.41935483870968</v>
      </c>
    </row>
    <row r="2727" spans="1:13">
      <c r="A2727" t="s">
        <v>2935</v>
      </c>
      <c r="B2727" t="s">
        <v>2943</v>
      </c>
      <c r="C2727" t="s">
        <v>55</v>
      </c>
      <c r="D2727" t="s">
        <v>56</v>
      </c>
      <c r="E2727" t="str">
        <f t="shared" si="3674"/>
        <v>sc.none</v>
      </c>
      <c r="F2727" t="s">
        <v>24</v>
      </c>
      <c r="I2727" s="1">
        <v>0.11</v>
      </c>
      <c r="J2727" t="s">
        <v>8358</v>
      </c>
      <c r="K2727">
        <f t="shared" ref="K2727:K2790" si="3725">SUMIF(E2718:E2731,"power.oepc",I2718:I2731)</f>
        <v>0.93</v>
      </c>
    </row>
    <row r="2728" spans="1:13">
      <c r="A2728" t="s">
        <v>2936</v>
      </c>
      <c r="B2728" t="s">
        <v>2943</v>
      </c>
      <c r="C2728" t="s">
        <v>58</v>
      </c>
      <c r="D2728" t="s">
        <v>59</v>
      </c>
      <c r="E2728" t="str">
        <f t="shared" si="3674"/>
        <v>tso.cav11</v>
      </c>
      <c r="F2728" t="s">
        <v>17</v>
      </c>
      <c r="G2728">
        <v>257.90909090909099</v>
      </c>
      <c r="H2728">
        <v>0.11</v>
      </c>
      <c r="I2728" s="1">
        <v>28.37</v>
      </c>
      <c r="J2728" t="s">
        <v>8359</v>
      </c>
      <c r="K2728">
        <f t="shared" ref="K2728:K2791" si="3726">SUMIF(E2718:E2731,"tso.opt",I2718:I2731)</f>
        <v>0.09</v>
      </c>
      <c r="L2728" t="s">
        <v>30</v>
      </c>
      <c r="M2728">
        <f t="shared" ref="M2728:M2791" si="3727">K2720/K2728</f>
        <v>1</v>
      </c>
    </row>
    <row r="2729" spans="1:13">
      <c r="A2729" t="s">
        <v>2959</v>
      </c>
      <c r="B2729" t="s">
        <v>2943</v>
      </c>
      <c r="C2729" t="s">
        <v>58</v>
      </c>
      <c r="D2729" t="s">
        <v>16</v>
      </c>
      <c r="E2729" t="str">
        <f t="shared" si="3674"/>
        <v>tso.full</v>
      </c>
      <c r="F2729" t="s">
        <v>24</v>
      </c>
      <c r="G2729">
        <v>0.81818181818181801</v>
      </c>
      <c r="H2729">
        <v>0.11</v>
      </c>
      <c r="I2729" s="1">
        <v>0.09</v>
      </c>
      <c r="J2729" t="s">
        <v>8360</v>
      </c>
      <c r="K2729">
        <f t="shared" ref="K2729:K2792" si="3728">SUMIF(E2718:E2731,"pso.opt",I2718:I2731)</f>
        <v>0.52</v>
      </c>
      <c r="L2729" t="s">
        <v>33</v>
      </c>
      <c r="M2729">
        <f t="shared" si="3727"/>
        <v>17.46153846153846</v>
      </c>
    </row>
    <row r="2730" spans="1:13">
      <c r="A2730" t="s">
        <v>2960</v>
      </c>
      <c r="B2730" t="s">
        <v>2943</v>
      </c>
      <c r="C2730" t="s">
        <v>58</v>
      </c>
      <c r="D2730" t="s">
        <v>19</v>
      </c>
      <c r="E2730" t="str">
        <f t="shared" si="3674"/>
        <v>tso.oepc</v>
      </c>
      <c r="F2730" t="s">
        <v>24</v>
      </c>
      <c r="G2730">
        <v>0.81818181818181801</v>
      </c>
      <c r="H2730">
        <v>0.11</v>
      </c>
      <c r="I2730" s="1">
        <v>0.09</v>
      </c>
      <c r="J2730" t="s">
        <v>8361</v>
      </c>
      <c r="K2730">
        <f t="shared" ref="K2730:K2793" si="3729">SUMIF(E2718:E2731,"rmo.opt",I2718:I2731)</f>
        <v>0.5</v>
      </c>
      <c r="L2730" t="s">
        <v>32</v>
      </c>
      <c r="M2730">
        <f t="shared" si="3727"/>
        <v>61.98</v>
      </c>
    </row>
    <row r="2731" spans="1:13">
      <c r="A2731" t="s">
        <v>2961</v>
      </c>
      <c r="B2731" t="s">
        <v>2943</v>
      </c>
      <c r="C2731" t="s">
        <v>58</v>
      </c>
      <c r="D2731" t="s">
        <v>21</v>
      </c>
      <c r="E2731" t="str">
        <f t="shared" si="3674"/>
        <v>tso.opt</v>
      </c>
      <c r="F2731" t="s">
        <v>24</v>
      </c>
      <c r="G2731">
        <v>0.81818181818181801</v>
      </c>
      <c r="H2731">
        <v>0.11</v>
      </c>
      <c r="I2731" s="1">
        <v>0.09</v>
      </c>
      <c r="J2731" t="s">
        <v>8362</v>
      </c>
      <c r="K2731">
        <f t="shared" ref="K2731:K2794" si="3730">SUMIF(E2718:E2731,"power.opt",I2718:I2731)</f>
        <v>1.02</v>
      </c>
      <c r="L2731" t="s">
        <v>31</v>
      </c>
      <c r="M2731">
        <f t="shared" si="3727"/>
        <v>41.411764705882355</v>
      </c>
    </row>
    <row r="2732" spans="1:13">
      <c r="A2732" t="s">
        <v>2962</v>
      </c>
      <c r="B2732" t="s">
        <v>2963</v>
      </c>
      <c r="C2732" t="s">
        <v>15</v>
      </c>
      <c r="D2732" t="s">
        <v>16</v>
      </c>
      <c r="E2732" t="str">
        <f t="shared" si="3674"/>
        <v>power.full</v>
      </c>
      <c r="F2732" t="s">
        <v>17</v>
      </c>
      <c r="G2732">
        <v>262.8</v>
      </c>
      <c r="H2732">
        <v>0.05</v>
      </c>
      <c r="I2732" s="1">
        <v>13.14</v>
      </c>
      <c r="L2732" t="s">
        <v>8363</v>
      </c>
      <c r="M2732">
        <f t="shared" ref="M2732:M2795" si="3731">K2733/K2742</f>
        <v>185.79999999999998</v>
      </c>
    </row>
    <row r="2733" spans="1:13">
      <c r="A2733" t="s">
        <v>2964</v>
      </c>
      <c r="B2733" t="s">
        <v>2963</v>
      </c>
      <c r="C2733" t="s">
        <v>15</v>
      </c>
      <c r="D2733" t="s">
        <v>19</v>
      </c>
      <c r="E2733" t="str">
        <f t="shared" si="3674"/>
        <v>power.oepc</v>
      </c>
      <c r="F2733" t="s">
        <v>17</v>
      </c>
      <c r="G2733">
        <v>10.8</v>
      </c>
      <c r="H2733">
        <v>0.05</v>
      </c>
      <c r="I2733" s="1">
        <v>0.54</v>
      </c>
      <c r="J2733" t="s">
        <v>8333</v>
      </c>
      <c r="K2733">
        <f t="shared" ref="K2733:K2796" si="3732">SUMIF(E2732:E2745,"tso.cav11",I2732:I2745)</f>
        <v>9.2899999999999991</v>
      </c>
      <c r="L2733" t="s">
        <v>8364</v>
      </c>
      <c r="M2733">
        <f t="shared" ref="M2733:M2796" si="3733">K2734/K2738+K2735/K2739+K2736/K2740+K2737/K2741</f>
        <v>49.762393912788994</v>
      </c>
    </row>
    <row r="2734" spans="1:13">
      <c r="A2734" t="s">
        <v>2965</v>
      </c>
      <c r="B2734" t="s">
        <v>2963</v>
      </c>
      <c r="C2734" t="s">
        <v>15</v>
      </c>
      <c r="D2734" t="s">
        <v>21</v>
      </c>
      <c r="E2734" t="str">
        <f t="shared" si="3674"/>
        <v>power.opt</v>
      </c>
      <c r="F2734" t="s">
        <v>17</v>
      </c>
      <c r="G2734">
        <v>13.2</v>
      </c>
      <c r="H2734">
        <v>0.05</v>
      </c>
      <c r="I2734" s="1">
        <v>0.66</v>
      </c>
      <c r="J2734" t="s">
        <v>8335</v>
      </c>
      <c r="K2734">
        <f t="shared" ref="K2734:K2797" si="3734">SUMIF(E2732:E2745,"tso.full",I2732:I2745)</f>
        <v>0.04</v>
      </c>
      <c r="L2734" t="s">
        <v>8365</v>
      </c>
      <c r="M2734">
        <f t="shared" ref="M2734:M2797" si="3735">K2734/K2742+K2735/K2743+K2736/K2744+K2737/K2745</f>
        <v>37.556155303030309</v>
      </c>
    </row>
    <row r="2735" spans="1:13">
      <c r="A2735" t="s">
        <v>2966</v>
      </c>
      <c r="B2735" t="s">
        <v>2963</v>
      </c>
      <c r="C2735" t="s">
        <v>23</v>
      </c>
      <c r="D2735" t="s">
        <v>16</v>
      </c>
      <c r="E2735" t="str">
        <f t="shared" si="3674"/>
        <v>pso.full</v>
      </c>
      <c r="F2735" t="s">
        <v>17</v>
      </c>
      <c r="G2735">
        <v>104.2</v>
      </c>
      <c r="H2735">
        <v>0.05</v>
      </c>
      <c r="I2735" s="1">
        <v>5.21</v>
      </c>
      <c r="J2735" t="s">
        <v>8336</v>
      </c>
      <c r="K2735">
        <f t="shared" ref="K2735:K2798" si="3736">SUMIF(E2732:E2745,"pso.full",I2732:I2745)</f>
        <v>5.21</v>
      </c>
      <c r="L2735" t="s">
        <v>8369</v>
      </c>
      <c r="M2735">
        <f t="shared" ref="M2735:M2798" si="3737">K2738/K2742+K2739/K2743+K2740/K2744+K2741/K2745</f>
        <v>3.3645833333333335</v>
      </c>
    </row>
    <row r="2736" spans="1:13">
      <c r="A2736" t="s">
        <v>2989</v>
      </c>
      <c r="B2736" t="s">
        <v>2963</v>
      </c>
      <c r="C2736" t="s">
        <v>23</v>
      </c>
      <c r="D2736" t="s">
        <v>19</v>
      </c>
      <c r="E2736" t="str">
        <f t="shared" si="3674"/>
        <v>pso.oepc</v>
      </c>
      <c r="F2736" t="s">
        <v>17</v>
      </c>
      <c r="G2736">
        <v>13.4</v>
      </c>
      <c r="H2736">
        <v>0.05</v>
      </c>
      <c r="I2736" s="1">
        <v>0.67</v>
      </c>
      <c r="J2736" t="s">
        <v>8353</v>
      </c>
      <c r="K2736">
        <f t="shared" ref="K2736:K2799" si="3738">SUMIF(E2732:E2745,"rmo.full",I2732:I2745)</f>
        <v>5.73</v>
      </c>
    </row>
    <row r="2737" spans="1:13">
      <c r="A2737" t="s">
        <v>2990</v>
      </c>
      <c r="B2737" t="s">
        <v>2963</v>
      </c>
      <c r="C2737" t="s">
        <v>23</v>
      </c>
      <c r="D2737" t="s">
        <v>21</v>
      </c>
      <c r="E2737" t="str">
        <f t="shared" si="3674"/>
        <v>pso.opt</v>
      </c>
      <c r="F2737" t="s">
        <v>17</v>
      </c>
      <c r="G2737">
        <v>13.2</v>
      </c>
      <c r="H2737">
        <v>0.05</v>
      </c>
      <c r="I2737" s="1">
        <v>0.66</v>
      </c>
      <c r="J2737" t="s">
        <v>8354</v>
      </c>
      <c r="K2737">
        <f t="shared" ref="K2737:K2800" si="3739">SUMIF(E2732:E2745,"power.full",I2732:I2745)</f>
        <v>13.14</v>
      </c>
      <c r="L2737" t="s">
        <v>26</v>
      </c>
      <c r="M2737">
        <f t="shared" ref="M2737:M2800" si="3740">K2734/K2738</f>
        <v>0.79999999999999993</v>
      </c>
    </row>
    <row r="2738" spans="1:13">
      <c r="A2738" t="s">
        <v>2953</v>
      </c>
      <c r="B2738" t="s">
        <v>2963</v>
      </c>
      <c r="C2738" t="s">
        <v>51</v>
      </c>
      <c r="D2738" t="s">
        <v>16</v>
      </c>
      <c r="E2738" t="str">
        <f t="shared" si="3674"/>
        <v>rmo.full</v>
      </c>
      <c r="F2738" t="s">
        <v>17</v>
      </c>
      <c r="G2738">
        <v>114.6</v>
      </c>
      <c r="H2738">
        <v>0.05</v>
      </c>
      <c r="I2738" s="1">
        <v>5.73</v>
      </c>
      <c r="J2738" t="s">
        <v>8355</v>
      </c>
      <c r="K2738">
        <f t="shared" ref="K2738:K2801" si="3741">SUMIF(E2732:E2745,"tso.oepc",I2732:I2745)</f>
        <v>0.05</v>
      </c>
      <c r="L2738" t="s">
        <v>27</v>
      </c>
      <c r="M2738">
        <f t="shared" si="3740"/>
        <v>7.7761194029850742</v>
      </c>
    </row>
    <row r="2739" spans="1:13">
      <c r="A2739" t="s">
        <v>2954</v>
      </c>
      <c r="B2739" t="s">
        <v>2963</v>
      </c>
      <c r="C2739" t="s">
        <v>51</v>
      </c>
      <c r="D2739" t="s">
        <v>19</v>
      </c>
      <c r="E2739" t="str">
        <f t="shared" si="3674"/>
        <v>rmo.oepc</v>
      </c>
      <c r="F2739" t="s">
        <v>17</v>
      </c>
      <c r="G2739">
        <v>6.8</v>
      </c>
      <c r="H2739">
        <v>0.05</v>
      </c>
      <c r="I2739" s="1">
        <v>0.34</v>
      </c>
      <c r="J2739" t="s">
        <v>8356</v>
      </c>
      <c r="K2739">
        <f t="shared" ref="K2739:K2802" si="3742">SUMIF(E2732:E2745,"pso.oepc",I2732:I2745)</f>
        <v>0.67</v>
      </c>
      <c r="L2739" t="s">
        <v>28</v>
      </c>
      <c r="M2739">
        <f t="shared" si="3740"/>
        <v>16.852941176470587</v>
      </c>
    </row>
    <row r="2740" spans="1:13">
      <c r="A2740" t="s">
        <v>2955</v>
      </c>
      <c r="B2740" t="s">
        <v>2963</v>
      </c>
      <c r="C2740" t="s">
        <v>51</v>
      </c>
      <c r="D2740" t="s">
        <v>21</v>
      </c>
      <c r="E2740" t="str">
        <f t="shared" si="3674"/>
        <v>rmo.opt</v>
      </c>
      <c r="F2740" t="s">
        <v>17</v>
      </c>
      <c r="G2740">
        <v>12.8</v>
      </c>
      <c r="H2740">
        <v>0.05</v>
      </c>
      <c r="I2740" s="1">
        <v>0.64</v>
      </c>
      <c r="J2740" t="s">
        <v>8357</v>
      </c>
      <c r="K2740">
        <f t="shared" ref="K2740:K2803" si="3743">SUMIF(E2732:E2745,"rmo.oepc",I2732:I2745)</f>
        <v>0.34</v>
      </c>
      <c r="L2740" t="s">
        <v>29</v>
      </c>
      <c r="M2740">
        <f t="shared" si="3740"/>
        <v>24.333333333333332</v>
      </c>
    </row>
    <row r="2741" spans="1:13">
      <c r="A2741" t="s">
        <v>2956</v>
      </c>
      <c r="B2741" t="s">
        <v>2963</v>
      </c>
      <c r="C2741" t="s">
        <v>55</v>
      </c>
      <c r="D2741" t="s">
        <v>56</v>
      </c>
      <c r="E2741" t="str">
        <f t="shared" si="3674"/>
        <v>sc.none</v>
      </c>
      <c r="F2741" t="s">
        <v>24</v>
      </c>
      <c r="I2741" s="1">
        <v>0.05</v>
      </c>
      <c r="J2741" t="s">
        <v>8358</v>
      </c>
      <c r="K2741">
        <f t="shared" ref="K2741:K2804" si="3744">SUMIF(E2732:E2745,"power.oepc",I2732:I2745)</f>
        <v>0.54</v>
      </c>
    </row>
    <row r="2742" spans="1:13">
      <c r="A2742" t="s">
        <v>2957</v>
      </c>
      <c r="B2742" t="s">
        <v>2963</v>
      </c>
      <c r="C2742" t="s">
        <v>58</v>
      </c>
      <c r="D2742" t="s">
        <v>59</v>
      </c>
      <c r="E2742" t="str">
        <f t="shared" si="3674"/>
        <v>tso.cav11</v>
      </c>
      <c r="F2742" t="s">
        <v>17</v>
      </c>
      <c r="G2742">
        <v>185.8</v>
      </c>
      <c r="H2742">
        <v>0.05</v>
      </c>
      <c r="I2742" s="1">
        <v>9.2899999999999991</v>
      </c>
      <c r="J2742" t="s">
        <v>8359</v>
      </c>
      <c r="K2742">
        <f t="shared" ref="K2742:K2805" si="3745">SUMIF(E2732:E2745,"tso.opt",I2732:I2745)</f>
        <v>0.05</v>
      </c>
      <c r="L2742" t="s">
        <v>30</v>
      </c>
      <c r="M2742">
        <f t="shared" ref="M2742:M2805" si="3746">K2734/K2742</f>
        <v>0.79999999999999993</v>
      </c>
    </row>
    <row r="2743" spans="1:13">
      <c r="A2743" t="s">
        <v>2958</v>
      </c>
      <c r="B2743" t="s">
        <v>2963</v>
      </c>
      <c r="C2743" t="s">
        <v>58</v>
      </c>
      <c r="D2743" t="s">
        <v>16</v>
      </c>
      <c r="E2743" t="str">
        <f t="shared" si="3674"/>
        <v>tso.full</v>
      </c>
      <c r="F2743" t="s">
        <v>24</v>
      </c>
      <c r="G2743">
        <v>0.8</v>
      </c>
      <c r="H2743">
        <v>0.05</v>
      </c>
      <c r="I2743" s="1">
        <v>0.04</v>
      </c>
      <c r="J2743" t="s">
        <v>8360</v>
      </c>
      <c r="K2743">
        <f t="shared" ref="K2743:K2806" si="3747">SUMIF(E2732:E2745,"pso.opt",I2732:I2745)</f>
        <v>0.66</v>
      </c>
      <c r="L2743" t="s">
        <v>33</v>
      </c>
      <c r="M2743">
        <f t="shared" si="3746"/>
        <v>7.8939393939393936</v>
      </c>
    </row>
    <row r="2744" spans="1:13">
      <c r="A2744" t="s">
        <v>2980</v>
      </c>
      <c r="B2744" t="s">
        <v>2963</v>
      </c>
      <c r="C2744" t="s">
        <v>58</v>
      </c>
      <c r="D2744" t="s">
        <v>19</v>
      </c>
      <c r="E2744" t="str">
        <f t="shared" si="3674"/>
        <v>tso.oepc</v>
      </c>
      <c r="F2744" t="s">
        <v>24</v>
      </c>
      <c r="G2744">
        <v>1</v>
      </c>
      <c r="H2744">
        <v>0.05</v>
      </c>
      <c r="I2744" s="1">
        <v>0.05</v>
      </c>
      <c r="J2744" t="s">
        <v>8361</v>
      </c>
      <c r="K2744">
        <f t="shared" ref="K2744:K2807" si="3748">SUMIF(E2732:E2745,"rmo.opt",I2732:I2745)</f>
        <v>0.64</v>
      </c>
      <c r="L2744" t="s">
        <v>32</v>
      </c>
      <c r="M2744">
        <f t="shared" si="3746"/>
        <v>8.953125</v>
      </c>
    </row>
    <row r="2745" spans="1:13">
      <c r="A2745" t="s">
        <v>2981</v>
      </c>
      <c r="B2745" t="s">
        <v>2963</v>
      </c>
      <c r="C2745" t="s">
        <v>58</v>
      </c>
      <c r="D2745" t="s">
        <v>21</v>
      </c>
      <c r="E2745" t="str">
        <f t="shared" si="3674"/>
        <v>tso.opt</v>
      </c>
      <c r="F2745" t="s">
        <v>24</v>
      </c>
      <c r="G2745">
        <v>1</v>
      </c>
      <c r="H2745">
        <v>0.05</v>
      </c>
      <c r="I2745" s="1">
        <v>0.05</v>
      </c>
      <c r="J2745" t="s">
        <v>8362</v>
      </c>
      <c r="K2745">
        <f t="shared" ref="K2745:K2808" si="3749">SUMIF(E2732:E2745,"power.opt",I2732:I2745)</f>
        <v>0.66</v>
      </c>
      <c r="L2745" t="s">
        <v>31</v>
      </c>
      <c r="M2745">
        <f t="shared" si="3746"/>
        <v>19.90909090909091</v>
      </c>
    </row>
    <row r="2746" spans="1:13">
      <c r="A2746" t="s">
        <v>2982</v>
      </c>
      <c r="B2746" t="s">
        <v>2983</v>
      </c>
      <c r="C2746" t="s">
        <v>15</v>
      </c>
      <c r="D2746" t="s">
        <v>16</v>
      </c>
      <c r="E2746" t="str">
        <f t="shared" si="3674"/>
        <v>power.full</v>
      </c>
      <c r="F2746" t="s">
        <v>17</v>
      </c>
      <c r="G2746">
        <v>165.7</v>
      </c>
      <c r="H2746">
        <v>0.1</v>
      </c>
      <c r="I2746" s="1">
        <v>16.57</v>
      </c>
      <c r="L2746" t="s">
        <v>8363</v>
      </c>
      <c r="M2746">
        <f t="shared" ref="M2746:M2809" si="3750">K2747/K2756</f>
        <v>218.37499999999997</v>
      </c>
    </row>
    <row r="2747" spans="1:13">
      <c r="A2747" t="s">
        <v>2984</v>
      </c>
      <c r="B2747" t="s">
        <v>2983</v>
      </c>
      <c r="C2747" t="s">
        <v>15</v>
      </c>
      <c r="D2747" t="s">
        <v>19</v>
      </c>
      <c r="E2747" t="str">
        <f t="shared" si="3674"/>
        <v>power.oepc</v>
      </c>
      <c r="F2747" t="s">
        <v>17</v>
      </c>
      <c r="G2747">
        <v>6.1</v>
      </c>
      <c r="H2747">
        <v>0.1</v>
      </c>
      <c r="I2747" s="1">
        <v>0.61</v>
      </c>
      <c r="J2747" t="s">
        <v>8333</v>
      </c>
      <c r="K2747">
        <f t="shared" ref="K2747:K2810" si="3751">SUMIF(E2746:E2759,"tso.cav11",I2746:I2759)</f>
        <v>17.47</v>
      </c>
      <c r="L2747" t="s">
        <v>8364</v>
      </c>
      <c r="M2747">
        <f t="shared" ref="M2747:M2810" si="3752">K2748/K2752+K2749/K2753+K2750/K2754+K2751/K2755</f>
        <v>67.693312306413844</v>
      </c>
    </row>
    <row r="2748" spans="1:13">
      <c r="A2748" t="s">
        <v>2985</v>
      </c>
      <c r="B2748" t="s">
        <v>2983</v>
      </c>
      <c r="C2748" t="s">
        <v>15</v>
      </c>
      <c r="D2748" t="s">
        <v>21</v>
      </c>
      <c r="E2748" t="str">
        <f t="shared" si="3674"/>
        <v>power.opt</v>
      </c>
      <c r="F2748" t="s">
        <v>17</v>
      </c>
      <c r="G2748">
        <v>8.1</v>
      </c>
      <c r="H2748">
        <v>0.1</v>
      </c>
      <c r="I2748" s="1">
        <v>0.81</v>
      </c>
      <c r="J2748" t="s">
        <v>8335</v>
      </c>
      <c r="K2748">
        <f t="shared" ref="K2748:K2811" si="3753">SUMIF(E2746:E2759,"tso.full",I2746:I2759)</f>
        <v>7.0000000000000007E-2</v>
      </c>
      <c r="L2748" t="s">
        <v>8365</v>
      </c>
      <c r="M2748">
        <f t="shared" ref="M2748:M2811" si="3754">K2748/K2756+K2749/K2757+K2750/K2758+K2751/K2759</f>
        <v>52.846726112076979</v>
      </c>
    </row>
    <row r="2749" spans="1:13">
      <c r="A2749" t="s">
        <v>2986</v>
      </c>
      <c r="B2749" t="s">
        <v>2983</v>
      </c>
      <c r="C2749" t="s">
        <v>23</v>
      </c>
      <c r="D2749" t="s">
        <v>16</v>
      </c>
      <c r="E2749" t="str">
        <f t="shared" si="3674"/>
        <v>pso.full</v>
      </c>
      <c r="F2749" t="s">
        <v>17</v>
      </c>
      <c r="G2749">
        <v>30</v>
      </c>
      <c r="H2749">
        <v>0.1</v>
      </c>
      <c r="I2749" s="1">
        <v>3</v>
      </c>
      <c r="J2749" t="s">
        <v>8336</v>
      </c>
      <c r="K2749">
        <f t="shared" ref="K2749:K2812" si="3755">SUMIF(E2746:E2759,"pso.full",I2746:I2759)</f>
        <v>3</v>
      </c>
      <c r="L2749" t="s">
        <v>8369</v>
      </c>
      <c r="M2749">
        <f t="shared" ref="M2749:M2812" si="3756">K2752/K2756+K2753/K2757+K2754/K2758+K2755/K2759</f>
        <v>3.7335273870361592</v>
      </c>
    </row>
    <row r="2750" spans="1:13">
      <c r="A2750" t="s">
        <v>2987</v>
      </c>
      <c r="B2750" t="s">
        <v>2983</v>
      </c>
      <c r="C2750" t="s">
        <v>23</v>
      </c>
      <c r="D2750" t="s">
        <v>19</v>
      </c>
      <c r="E2750" t="str">
        <f t="shared" si="3674"/>
        <v>pso.oepc</v>
      </c>
      <c r="F2750" t="s">
        <v>17</v>
      </c>
      <c r="G2750">
        <v>9.3000000000000007</v>
      </c>
      <c r="H2750">
        <v>0.1</v>
      </c>
      <c r="I2750" s="1">
        <v>0.93</v>
      </c>
      <c r="J2750" t="s">
        <v>8353</v>
      </c>
      <c r="K2750">
        <f t="shared" ref="K2750:K2813" si="3757">SUMIF(E2746:E2759,"rmo.full",I2746:I2759)</f>
        <v>20.399999999999999</v>
      </c>
    </row>
    <row r="2751" spans="1:13">
      <c r="A2751" t="s">
        <v>2988</v>
      </c>
      <c r="B2751" t="s">
        <v>2983</v>
      </c>
      <c r="C2751" t="s">
        <v>23</v>
      </c>
      <c r="D2751" t="s">
        <v>21</v>
      </c>
      <c r="E2751" t="str">
        <f t="shared" si="3674"/>
        <v>pso.opt</v>
      </c>
      <c r="F2751" t="s">
        <v>17</v>
      </c>
      <c r="G2751">
        <v>7.6</v>
      </c>
      <c r="H2751">
        <v>0.1</v>
      </c>
      <c r="I2751" s="1">
        <v>0.76</v>
      </c>
      <c r="J2751" t="s">
        <v>8354</v>
      </c>
      <c r="K2751">
        <f t="shared" ref="K2751:K2814" si="3758">SUMIF(E2746:E2759,"power.full",I2746:I2759)</f>
        <v>16.57</v>
      </c>
      <c r="L2751" t="s">
        <v>26</v>
      </c>
      <c r="M2751">
        <f t="shared" ref="M2751:M2814" si="3759">K2748/K2752</f>
        <v>0.87500000000000011</v>
      </c>
    </row>
    <row r="2752" spans="1:13">
      <c r="A2752" t="s">
        <v>2972</v>
      </c>
      <c r="B2752" t="s">
        <v>2983</v>
      </c>
      <c r="C2752" t="s">
        <v>51</v>
      </c>
      <c r="D2752" t="s">
        <v>16</v>
      </c>
      <c r="E2752" t="str">
        <f t="shared" si="3674"/>
        <v>rmo.full</v>
      </c>
      <c r="F2752" t="s">
        <v>17</v>
      </c>
      <c r="G2752">
        <v>204</v>
      </c>
      <c r="H2752">
        <v>0.1</v>
      </c>
      <c r="I2752" s="1">
        <v>20.399999999999999</v>
      </c>
      <c r="J2752" t="s">
        <v>8355</v>
      </c>
      <c r="K2752">
        <f t="shared" ref="K2752:K2815" si="3760">SUMIF(E2746:E2759,"tso.oepc",I2746:I2759)</f>
        <v>0.08</v>
      </c>
      <c r="L2752" t="s">
        <v>27</v>
      </c>
      <c r="M2752">
        <f t="shared" si="3759"/>
        <v>3.225806451612903</v>
      </c>
    </row>
    <row r="2753" spans="1:13">
      <c r="A2753" t="s">
        <v>2973</v>
      </c>
      <c r="B2753" t="s">
        <v>2983</v>
      </c>
      <c r="C2753" t="s">
        <v>51</v>
      </c>
      <c r="D2753" t="s">
        <v>19</v>
      </c>
      <c r="E2753" t="str">
        <f t="shared" si="3674"/>
        <v>rmo.oepc</v>
      </c>
      <c r="F2753" t="s">
        <v>17</v>
      </c>
      <c r="G2753">
        <v>5.6</v>
      </c>
      <c r="H2753">
        <v>0.1</v>
      </c>
      <c r="I2753" s="1">
        <v>0.56000000000000005</v>
      </c>
      <c r="J2753" t="s">
        <v>8356</v>
      </c>
      <c r="K2753">
        <f t="shared" ref="K2753:K2816" si="3761">SUMIF(E2746:E2759,"pso.oepc",I2746:I2759)</f>
        <v>0.93</v>
      </c>
      <c r="L2753" t="s">
        <v>28</v>
      </c>
      <c r="M2753">
        <f t="shared" si="3759"/>
        <v>36.428571428571423</v>
      </c>
    </row>
    <row r="2754" spans="1:13">
      <c r="A2754" t="s">
        <v>2974</v>
      </c>
      <c r="B2754" t="s">
        <v>2983</v>
      </c>
      <c r="C2754" t="s">
        <v>51</v>
      </c>
      <c r="D2754" t="s">
        <v>21</v>
      </c>
      <c r="E2754" t="str">
        <f t="shared" si="3674"/>
        <v>rmo.opt</v>
      </c>
      <c r="F2754" t="s">
        <v>17</v>
      </c>
      <c r="G2754">
        <v>7.4</v>
      </c>
      <c r="H2754">
        <v>0.1</v>
      </c>
      <c r="I2754" s="1">
        <v>0.74</v>
      </c>
      <c r="J2754" t="s">
        <v>8357</v>
      </c>
      <c r="K2754">
        <f t="shared" ref="K2754:K2817" si="3762">SUMIF(E2746:E2759,"rmo.oepc",I2746:I2759)</f>
        <v>0.56000000000000005</v>
      </c>
      <c r="L2754" t="s">
        <v>29</v>
      </c>
      <c r="M2754">
        <f t="shared" si="3759"/>
        <v>27.16393442622951</v>
      </c>
    </row>
    <row r="2755" spans="1:13">
      <c r="A2755" t="s">
        <v>2975</v>
      </c>
      <c r="B2755" t="s">
        <v>2983</v>
      </c>
      <c r="C2755" t="s">
        <v>55</v>
      </c>
      <c r="D2755" t="s">
        <v>56</v>
      </c>
      <c r="E2755" t="str">
        <f t="shared" ref="E2755:E2818" si="3763">CONCATENATE(C2755,".",D2755)</f>
        <v>sc.none</v>
      </c>
      <c r="F2755" t="s">
        <v>24</v>
      </c>
      <c r="I2755" s="1">
        <v>0.1</v>
      </c>
      <c r="J2755" t="s">
        <v>8358</v>
      </c>
      <c r="K2755">
        <f t="shared" ref="K2755:K2818" si="3764">SUMIF(E2746:E2759,"power.oepc",I2746:I2759)</f>
        <v>0.61</v>
      </c>
    </row>
    <row r="2756" spans="1:13">
      <c r="A2756" t="s">
        <v>2976</v>
      </c>
      <c r="B2756" t="s">
        <v>2983</v>
      </c>
      <c r="C2756" t="s">
        <v>58</v>
      </c>
      <c r="D2756" t="s">
        <v>59</v>
      </c>
      <c r="E2756" t="str">
        <f t="shared" si="3763"/>
        <v>tso.cav11</v>
      </c>
      <c r="F2756" t="s">
        <v>17</v>
      </c>
      <c r="G2756">
        <v>174.7</v>
      </c>
      <c r="H2756">
        <v>0.1</v>
      </c>
      <c r="I2756" s="1">
        <v>17.47</v>
      </c>
      <c r="J2756" t="s">
        <v>8359</v>
      </c>
      <c r="K2756">
        <f t="shared" ref="K2756:K2819" si="3765">SUMIF(E2746:E2759,"tso.opt",I2746:I2759)</f>
        <v>0.08</v>
      </c>
      <c r="L2756" t="s">
        <v>30</v>
      </c>
      <c r="M2756">
        <f t="shared" ref="M2756:M2819" si="3766">K2748/K2756</f>
        <v>0.87500000000000011</v>
      </c>
    </row>
    <row r="2757" spans="1:13">
      <c r="A2757" t="s">
        <v>2977</v>
      </c>
      <c r="B2757" t="s">
        <v>2983</v>
      </c>
      <c r="C2757" t="s">
        <v>58</v>
      </c>
      <c r="D2757" t="s">
        <v>16</v>
      </c>
      <c r="E2757" t="str">
        <f t="shared" si="3763"/>
        <v>tso.full</v>
      </c>
      <c r="F2757" t="s">
        <v>24</v>
      </c>
      <c r="G2757">
        <v>0.7</v>
      </c>
      <c r="H2757">
        <v>0.1</v>
      </c>
      <c r="I2757" s="1">
        <v>7.0000000000000007E-2</v>
      </c>
      <c r="J2757" t="s">
        <v>8360</v>
      </c>
      <c r="K2757">
        <f t="shared" ref="K2757:K2820" si="3767">SUMIF(E2746:E2759,"pso.opt",I2746:I2759)</f>
        <v>0.76</v>
      </c>
      <c r="L2757" t="s">
        <v>33</v>
      </c>
      <c r="M2757">
        <f t="shared" si="3766"/>
        <v>3.9473684210526314</v>
      </c>
    </row>
    <row r="2758" spans="1:13">
      <c r="A2758" t="s">
        <v>2978</v>
      </c>
      <c r="B2758" t="s">
        <v>2983</v>
      </c>
      <c r="C2758" t="s">
        <v>58</v>
      </c>
      <c r="D2758" t="s">
        <v>19</v>
      </c>
      <c r="E2758" t="str">
        <f t="shared" si="3763"/>
        <v>tso.oepc</v>
      </c>
      <c r="F2758" t="s">
        <v>24</v>
      </c>
      <c r="G2758">
        <v>0.8</v>
      </c>
      <c r="H2758">
        <v>0.1</v>
      </c>
      <c r="I2758" s="1">
        <v>0.08</v>
      </c>
      <c r="J2758" t="s">
        <v>8361</v>
      </c>
      <c r="K2758">
        <f t="shared" ref="K2758:K2821" si="3768">SUMIF(E2746:E2759,"rmo.opt",I2746:I2759)</f>
        <v>0.74</v>
      </c>
      <c r="L2758" t="s">
        <v>32</v>
      </c>
      <c r="M2758">
        <f t="shared" si="3766"/>
        <v>27.567567567567565</v>
      </c>
    </row>
    <row r="2759" spans="1:13">
      <c r="A2759" t="s">
        <v>2979</v>
      </c>
      <c r="B2759" t="s">
        <v>2983</v>
      </c>
      <c r="C2759" t="s">
        <v>58</v>
      </c>
      <c r="D2759" t="s">
        <v>21</v>
      </c>
      <c r="E2759" t="str">
        <f t="shared" si="3763"/>
        <v>tso.opt</v>
      </c>
      <c r="F2759" t="s">
        <v>24</v>
      </c>
      <c r="G2759">
        <v>0.8</v>
      </c>
      <c r="H2759">
        <v>0.1</v>
      </c>
      <c r="I2759" s="1">
        <v>0.08</v>
      </c>
      <c r="J2759" t="s">
        <v>8362</v>
      </c>
      <c r="K2759">
        <f t="shared" ref="K2759:K2822" si="3769">SUMIF(E2746:E2759,"power.opt",I2746:I2759)</f>
        <v>0.81</v>
      </c>
      <c r="L2759" t="s">
        <v>31</v>
      </c>
      <c r="M2759">
        <f t="shared" si="3766"/>
        <v>20.456790123456788</v>
      </c>
    </row>
    <row r="2760" spans="1:13">
      <c r="A2760" t="s">
        <v>3001</v>
      </c>
      <c r="B2760" t="s">
        <v>3002</v>
      </c>
      <c r="C2760" t="s">
        <v>15</v>
      </c>
      <c r="D2760" t="s">
        <v>16</v>
      </c>
      <c r="E2760" t="str">
        <f t="shared" si="3763"/>
        <v>power.full</v>
      </c>
      <c r="F2760" t="s">
        <v>17</v>
      </c>
      <c r="G2760">
        <v>164.75</v>
      </c>
      <c r="H2760">
        <v>0.04</v>
      </c>
      <c r="I2760" s="1">
        <v>6.59</v>
      </c>
      <c r="L2760" t="s">
        <v>8363</v>
      </c>
      <c r="M2760">
        <f t="shared" ref="M2760:M2823" si="3770">K2761/K2770</f>
        <v>76.666666666666657</v>
      </c>
    </row>
    <row r="2761" spans="1:13">
      <c r="A2761" t="s">
        <v>3003</v>
      </c>
      <c r="B2761" t="s">
        <v>3002</v>
      </c>
      <c r="C2761" t="s">
        <v>15</v>
      </c>
      <c r="D2761" t="s">
        <v>19</v>
      </c>
      <c r="E2761" t="str">
        <f t="shared" si="3763"/>
        <v>power.oepc</v>
      </c>
      <c r="F2761" t="s">
        <v>17</v>
      </c>
      <c r="G2761">
        <v>11.75</v>
      </c>
      <c r="H2761">
        <v>0.04</v>
      </c>
      <c r="I2761" s="1">
        <v>0.47</v>
      </c>
      <c r="J2761" t="s">
        <v>8333</v>
      </c>
      <c r="K2761">
        <f t="shared" ref="K2761:K2824" si="3771">SUMIF(E2760:E2773,"tso.cav11",I2760:I2773)</f>
        <v>2.2999999999999998</v>
      </c>
      <c r="L2761" t="s">
        <v>8364</v>
      </c>
      <c r="M2761">
        <f t="shared" ref="M2761:M2824" si="3772">K2762/K2766+K2763/K2767+K2764/K2768+K2765/K2769</f>
        <v>18.75844419005513</v>
      </c>
    </row>
    <row r="2762" spans="1:13">
      <c r="A2762" t="s">
        <v>3004</v>
      </c>
      <c r="B2762" t="s">
        <v>3002</v>
      </c>
      <c r="C2762" t="s">
        <v>15</v>
      </c>
      <c r="D2762" t="s">
        <v>21</v>
      </c>
      <c r="E2762" t="str">
        <f t="shared" si="3763"/>
        <v>power.opt</v>
      </c>
      <c r="F2762" t="s">
        <v>17</v>
      </c>
      <c r="G2762">
        <v>19.25</v>
      </c>
      <c r="H2762">
        <v>0.04</v>
      </c>
      <c r="I2762" s="1">
        <v>0.77</v>
      </c>
      <c r="J2762" t="s">
        <v>8335</v>
      </c>
      <c r="K2762">
        <f t="shared" ref="K2762:K2825" si="3773">SUMIF(E2760:E2773,"tso.full",I2760:I2773)</f>
        <v>0.04</v>
      </c>
      <c r="L2762" t="s">
        <v>8365</v>
      </c>
      <c r="M2762">
        <f t="shared" ref="M2762:M2825" si="3774">K2762/K2770+K2763/K2771+K2764/K2772+K2765/K2773</f>
        <v>12.849627598074802</v>
      </c>
    </row>
    <row r="2763" spans="1:13">
      <c r="A2763" t="s">
        <v>3005</v>
      </c>
      <c r="B2763" t="s">
        <v>3002</v>
      </c>
      <c r="C2763" t="s">
        <v>23</v>
      </c>
      <c r="D2763" t="s">
        <v>16</v>
      </c>
      <c r="E2763" t="str">
        <f t="shared" si="3763"/>
        <v>pso.full</v>
      </c>
      <c r="F2763" t="s">
        <v>17</v>
      </c>
      <c r="G2763">
        <v>12</v>
      </c>
      <c r="H2763">
        <v>0.04</v>
      </c>
      <c r="I2763" s="1">
        <v>0.48</v>
      </c>
      <c r="J2763" t="s">
        <v>8336</v>
      </c>
      <c r="K2763">
        <f t="shared" ref="K2763:K2826" si="3775">SUMIF(E2760:E2773,"pso.full",I2760:I2773)</f>
        <v>0.48</v>
      </c>
      <c r="L2763" t="s">
        <v>8369</v>
      </c>
      <c r="M2763">
        <f t="shared" ref="M2763:M2826" si="3776">K2766/K2770+K2767/K2771+K2768/K2772+K2769/K2773</f>
        <v>3.6611142480707701</v>
      </c>
    </row>
    <row r="2764" spans="1:13">
      <c r="A2764" t="s">
        <v>3006</v>
      </c>
      <c r="B2764" t="s">
        <v>3002</v>
      </c>
      <c r="C2764" t="s">
        <v>23</v>
      </c>
      <c r="D2764" t="s">
        <v>19</v>
      </c>
      <c r="E2764" t="str">
        <f t="shared" si="3763"/>
        <v>pso.oepc</v>
      </c>
      <c r="F2764" t="s">
        <v>17</v>
      </c>
      <c r="G2764">
        <v>12.25</v>
      </c>
      <c r="H2764">
        <v>0.04</v>
      </c>
      <c r="I2764" s="1">
        <v>0.49</v>
      </c>
      <c r="J2764" t="s">
        <v>8353</v>
      </c>
      <c r="K2764">
        <f t="shared" ref="K2764:K2827" si="3777">SUMIF(E2760:E2773,"rmo.full",I2760:I2773)</f>
        <v>0.91</v>
      </c>
    </row>
    <row r="2765" spans="1:13">
      <c r="A2765" t="s">
        <v>3007</v>
      </c>
      <c r="B2765" t="s">
        <v>3002</v>
      </c>
      <c r="C2765" t="s">
        <v>23</v>
      </c>
      <c r="D2765" t="s">
        <v>21</v>
      </c>
      <c r="E2765" t="str">
        <f t="shared" si="3763"/>
        <v>pso.opt</v>
      </c>
      <c r="F2765" t="s">
        <v>17</v>
      </c>
      <c r="G2765">
        <v>12.25</v>
      </c>
      <c r="H2765">
        <v>0.04</v>
      </c>
      <c r="I2765" s="1">
        <v>0.49</v>
      </c>
      <c r="J2765" t="s">
        <v>8354</v>
      </c>
      <c r="K2765">
        <f t="shared" ref="K2765:K2828" si="3778">SUMIF(E2760:E2773,"power.full",I2760:I2773)</f>
        <v>6.59</v>
      </c>
      <c r="L2765" t="s">
        <v>26</v>
      </c>
      <c r="M2765">
        <f t="shared" ref="M2765:M2828" si="3779">K2762/K2766</f>
        <v>1</v>
      </c>
    </row>
    <row r="2766" spans="1:13">
      <c r="A2766" t="s">
        <v>3008</v>
      </c>
      <c r="B2766" t="s">
        <v>3002</v>
      </c>
      <c r="C2766" t="s">
        <v>51</v>
      </c>
      <c r="D2766" t="s">
        <v>16</v>
      </c>
      <c r="E2766" t="str">
        <f t="shared" si="3763"/>
        <v>rmo.full</v>
      </c>
      <c r="F2766" t="s">
        <v>17</v>
      </c>
      <c r="G2766">
        <v>22.75</v>
      </c>
      <c r="H2766">
        <v>0.04</v>
      </c>
      <c r="I2766" s="1">
        <v>0.91</v>
      </c>
      <c r="J2766" t="s">
        <v>8355</v>
      </c>
      <c r="K2766">
        <f t="shared" ref="K2766:K2829" si="3780">SUMIF(E2760:E2773,"tso.oepc",I2760:I2773)</f>
        <v>0.04</v>
      </c>
      <c r="L2766" t="s">
        <v>27</v>
      </c>
      <c r="M2766">
        <f t="shared" si="3779"/>
        <v>0.97959183673469385</v>
      </c>
    </row>
    <row r="2767" spans="1:13">
      <c r="A2767" t="s">
        <v>3009</v>
      </c>
      <c r="B2767" t="s">
        <v>3002</v>
      </c>
      <c r="C2767" t="s">
        <v>51</v>
      </c>
      <c r="D2767" t="s">
        <v>19</v>
      </c>
      <c r="E2767" t="str">
        <f t="shared" si="3763"/>
        <v>rmo.oepc</v>
      </c>
      <c r="F2767" t="s">
        <v>17</v>
      </c>
      <c r="G2767">
        <v>8.25</v>
      </c>
      <c r="H2767">
        <v>0.04</v>
      </c>
      <c r="I2767" s="1">
        <v>0.33</v>
      </c>
      <c r="J2767" t="s">
        <v>8356</v>
      </c>
      <c r="K2767">
        <f t="shared" ref="K2767:K2830" si="3781">SUMIF(E2760:E2773,"pso.oepc",I2760:I2773)</f>
        <v>0.49</v>
      </c>
      <c r="L2767" t="s">
        <v>28</v>
      </c>
      <c r="M2767">
        <f t="shared" si="3779"/>
        <v>2.7575757575757573</v>
      </c>
    </row>
    <row r="2768" spans="1:13">
      <c r="A2768" t="s">
        <v>2992</v>
      </c>
      <c r="B2768" t="s">
        <v>3002</v>
      </c>
      <c r="C2768" t="s">
        <v>51</v>
      </c>
      <c r="D2768" t="s">
        <v>21</v>
      </c>
      <c r="E2768" t="str">
        <f t="shared" si="3763"/>
        <v>rmo.opt</v>
      </c>
      <c r="F2768" t="s">
        <v>17</v>
      </c>
      <c r="G2768">
        <v>11.5</v>
      </c>
      <c r="H2768">
        <v>0.04</v>
      </c>
      <c r="I2768" s="1">
        <v>0.46</v>
      </c>
      <c r="J2768" t="s">
        <v>8357</v>
      </c>
      <c r="K2768">
        <f t="shared" ref="K2768:K2831" si="3782">SUMIF(E2760:E2773,"rmo.oepc",I2760:I2773)</f>
        <v>0.33</v>
      </c>
      <c r="L2768" t="s">
        <v>29</v>
      </c>
      <c r="M2768">
        <f t="shared" si="3779"/>
        <v>14.021276595744681</v>
      </c>
    </row>
    <row r="2769" spans="1:13">
      <c r="A2769" t="s">
        <v>2993</v>
      </c>
      <c r="B2769" t="s">
        <v>3002</v>
      </c>
      <c r="C2769" t="s">
        <v>55</v>
      </c>
      <c r="D2769" t="s">
        <v>56</v>
      </c>
      <c r="E2769" t="str">
        <f t="shared" si="3763"/>
        <v>sc.none</v>
      </c>
      <c r="F2769" t="s">
        <v>24</v>
      </c>
      <c r="I2769" s="1">
        <v>0.04</v>
      </c>
      <c r="J2769" t="s">
        <v>8358</v>
      </c>
      <c r="K2769">
        <f t="shared" ref="K2769:K2832" si="3783">SUMIF(E2760:E2773,"power.oepc",I2760:I2773)</f>
        <v>0.47</v>
      </c>
    </row>
    <row r="2770" spans="1:13">
      <c r="A2770" t="s">
        <v>2994</v>
      </c>
      <c r="B2770" t="s">
        <v>3002</v>
      </c>
      <c r="C2770" t="s">
        <v>58</v>
      </c>
      <c r="D2770" t="s">
        <v>59</v>
      </c>
      <c r="E2770" t="str">
        <f t="shared" si="3763"/>
        <v>tso.cav11</v>
      </c>
      <c r="F2770" t="s">
        <v>17</v>
      </c>
      <c r="G2770">
        <v>57.5</v>
      </c>
      <c r="H2770">
        <v>0.04</v>
      </c>
      <c r="I2770" s="1">
        <v>2.2999999999999998</v>
      </c>
      <c r="J2770" t="s">
        <v>8359</v>
      </c>
      <c r="K2770">
        <f t="shared" ref="K2770:K2833" si="3784">SUMIF(E2760:E2773,"tso.opt",I2760:I2773)</f>
        <v>0.03</v>
      </c>
      <c r="L2770" t="s">
        <v>30</v>
      </c>
      <c r="M2770">
        <f t="shared" ref="M2770:M2833" si="3785">K2762/K2770</f>
        <v>1.3333333333333335</v>
      </c>
    </row>
    <row r="2771" spans="1:13">
      <c r="A2771" t="s">
        <v>2995</v>
      </c>
      <c r="B2771" t="s">
        <v>3002</v>
      </c>
      <c r="C2771" t="s">
        <v>58</v>
      </c>
      <c r="D2771" t="s">
        <v>16</v>
      </c>
      <c r="E2771" t="str">
        <f t="shared" si="3763"/>
        <v>tso.full</v>
      </c>
      <c r="F2771" t="s">
        <v>24</v>
      </c>
      <c r="G2771">
        <v>1</v>
      </c>
      <c r="H2771">
        <v>0.04</v>
      </c>
      <c r="I2771" s="1">
        <v>0.04</v>
      </c>
      <c r="J2771" t="s">
        <v>8360</v>
      </c>
      <c r="K2771">
        <f t="shared" ref="K2771:K2834" si="3786">SUMIF(E2760:E2773,"pso.opt",I2760:I2773)</f>
        <v>0.49</v>
      </c>
      <c r="L2771" t="s">
        <v>33</v>
      </c>
      <c r="M2771">
        <f t="shared" si="3785"/>
        <v>0.97959183673469385</v>
      </c>
    </row>
    <row r="2772" spans="1:13">
      <c r="A2772" t="s">
        <v>2996</v>
      </c>
      <c r="B2772" t="s">
        <v>3002</v>
      </c>
      <c r="C2772" t="s">
        <v>58</v>
      </c>
      <c r="D2772" t="s">
        <v>19</v>
      </c>
      <c r="E2772" t="str">
        <f t="shared" si="3763"/>
        <v>tso.oepc</v>
      </c>
      <c r="F2772" t="s">
        <v>24</v>
      </c>
      <c r="G2772">
        <v>1</v>
      </c>
      <c r="H2772">
        <v>0.04</v>
      </c>
      <c r="I2772" s="1">
        <v>0.04</v>
      </c>
      <c r="J2772" t="s">
        <v>8361</v>
      </c>
      <c r="K2772">
        <f t="shared" ref="K2772:K2835" si="3787">SUMIF(E2760:E2773,"rmo.opt",I2760:I2773)</f>
        <v>0.46</v>
      </c>
      <c r="L2772" t="s">
        <v>32</v>
      </c>
      <c r="M2772">
        <f t="shared" si="3785"/>
        <v>1.9782608695652173</v>
      </c>
    </row>
    <row r="2773" spans="1:13">
      <c r="A2773" t="s">
        <v>2997</v>
      </c>
      <c r="B2773" t="s">
        <v>3002</v>
      </c>
      <c r="C2773" t="s">
        <v>58</v>
      </c>
      <c r="D2773" t="s">
        <v>21</v>
      </c>
      <c r="E2773" t="str">
        <f t="shared" si="3763"/>
        <v>tso.opt</v>
      </c>
      <c r="F2773" t="s">
        <v>24</v>
      </c>
      <c r="G2773">
        <v>0.75</v>
      </c>
      <c r="H2773">
        <v>0.04</v>
      </c>
      <c r="I2773" s="1">
        <v>0.03</v>
      </c>
      <c r="J2773" t="s">
        <v>8362</v>
      </c>
      <c r="K2773">
        <f t="shared" ref="K2773:K2836" si="3788">SUMIF(E2760:E2773,"power.opt",I2760:I2773)</f>
        <v>0.77</v>
      </c>
      <c r="L2773" t="s">
        <v>31</v>
      </c>
      <c r="M2773">
        <f t="shared" si="3785"/>
        <v>8.5584415584415581</v>
      </c>
    </row>
    <row r="2774" spans="1:13">
      <c r="A2774" t="s">
        <v>2998</v>
      </c>
      <c r="B2774" t="s">
        <v>2999</v>
      </c>
      <c r="C2774" t="s">
        <v>15</v>
      </c>
      <c r="D2774" t="s">
        <v>16</v>
      </c>
      <c r="E2774" t="str">
        <f t="shared" si="3763"/>
        <v>power.full</v>
      </c>
      <c r="F2774" t="s">
        <v>17</v>
      </c>
      <c r="G2774">
        <v>628.75</v>
      </c>
      <c r="H2774">
        <v>0.08</v>
      </c>
      <c r="I2774" s="1">
        <v>50.3</v>
      </c>
      <c r="L2774" t="s">
        <v>8363</v>
      </c>
      <c r="M2774">
        <f t="shared" ref="M2774:M2837" si="3789">K2775/K2784</f>
        <v>354.14285714285711</v>
      </c>
    </row>
    <row r="2775" spans="1:13">
      <c r="A2775" t="s">
        <v>3000</v>
      </c>
      <c r="B2775" t="s">
        <v>2999</v>
      </c>
      <c r="C2775" t="s">
        <v>15</v>
      </c>
      <c r="D2775" t="s">
        <v>19</v>
      </c>
      <c r="E2775" t="str">
        <f t="shared" si="3763"/>
        <v>power.oepc</v>
      </c>
      <c r="F2775" t="s">
        <v>17</v>
      </c>
      <c r="G2775">
        <v>7.5</v>
      </c>
      <c r="H2775">
        <v>0.08</v>
      </c>
      <c r="I2775" s="1">
        <v>0.6</v>
      </c>
      <c r="J2775" t="s">
        <v>8333</v>
      </c>
      <c r="K2775">
        <f t="shared" ref="K2775:K2838" si="3790">SUMIF(E2774:E2787,"tso.cav11",I2774:I2787)</f>
        <v>24.79</v>
      </c>
      <c r="L2775" t="s">
        <v>8364</v>
      </c>
      <c r="M2775">
        <f t="shared" ref="M2775:M2838" si="3791">K2776/K2780+K2777/K2781+K2778/K2782+K2779/K2783</f>
        <v>148.88735632183909</v>
      </c>
    </row>
    <row r="2776" spans="1:13">
      <c r="A2776" t="s">
        <v>3023</v>
      </c>
      <c r="B2776" t="s">
        <v>2999</v>
      </c>
      <c r="C2776" t="s">
        <v>15</v>
      </c>
      <c r="D2776" t="s">
        <v>21</v>
      </c>
      <c r="E2776" t="str">
        <f t="shared" si="3763"/>
        <v>power.opt</v>
      </c>
      <c r="F2776" t="s">
        <v>17</v>
      </c>
      <c r="G2776">
        <v>7.75</v>
      </c>
      <c r="H2776">
        <v>0.08</v>
      </c>
      <c r="I2776" s="1">
        <v>0.62</v>
      </c>
      <c r="J2776" t="s">
        <v>8335</v>
      </c>
      <c r="K2776">
        <f t="shared" ref="K2776:K2839" si="3792">SUMIF(E2774:E2787,"tso.full",I2774:I2787)</f>
        <v>0.08</v>
      </c>
      <c r="L2776" t="s">
        <v>8365</v>
      </c>
      <c r="M2776">
        <f t="shared" ref="M2776:M2839" si="3793">K2776/K2784+K2777/K2785+K2778/K2786+K2779/K2787</f>
        <v>135.70289935824741</v>
      </c>
    </row>
    <row r="2777" spans="1:13">
      <c r="A2777" t="s">
        <v>3024</v>
      </c>
      <c r="B2777" t="s">
        <v>2999</v>
      </c>
      <c r="C2777" t="s">
        <v>23</v>
      </c>
      <c r="D2777" t="s">
        <v>16</v>
      </c>
      <c r="E2777" t="str">
        <f t="shared" si="3763"/>
        <v>pso.full</v>
      </c>
      <c r="F2777" t="s">
        <v>17</v>
      </c>
      <c r="G2777">
        <v>57.5</v>
      </c>
      <c r="H2777">
        <v>0.08</v>
      </c>
      <c r="I2777" s="1">
        <v>4.5999999999999996</v>
      </c>
      <c r="J2777" t="s">
        <v>8336</v>
      </c>
      <c r="K2777">
        <f t="shared" ref="K2777:K2840" si="3794">SUMIF(E2774:E2787,"pso.full",I2774:I2787)</f>
        <v>4.5999999999999996</v>
      </c>
      <c r="L2777" t="s">
        <v>8369</v>
      </c>
      <c r="M2777">
        <f t="shared" ref="M2777:M2840" si="3795">K2780/K2784+K2781/K2785+K2782/K2786+K2783/K2787</f>
        <v>3.780432445542802</v>
      </c>
    </row>
    <row r="2778" spans="1:13">
      <c r="A2778" t="s">
        <v>3025</v>
      </c>
      <c r="B2778" t="s">
        <v>2999</v>
      </c>
      <c r="C2778" t="s">
        <v>23</v>
      </c>
      <c r="D2778" t="s">
        <v>19</v>
      </c>
      <c r="E2778" t="str">
        <f t="shared" si="3763"/>
        <v>pso.oepc</v>
      </c>
      <c r="F2778" t="s">
        <v>17</v>
      </c>
      <c r="G2778">
        <v>10.875</v>
      </c>
      <c r="H2778">
        <v>0.08</v>
      </c>
      <c r="I2778" s="1">
        <v>0.87</v>
      </c>
      <c r="J2778" t="s">
        <v>8353</v>
      </c>
      <c r="K2778">
        <f t="shared" ref="K2778:K2841" si="3796">SUMIF(E2774:E2787,"rmo.full",I2774:I2787)</f>
        <v>35.06</v>
      </c>
    </row>
    <row r="2779" spans="1:13">
      <c r="A2779" t="s">
        <v>3026</v>
      </c>
      <c r="B2779" t="s">
        <v>2999</v>
      </c>
      <c r="C2779" t="s">
        <v>23</v>
      </c>
      <c r="D2779" t="s">
        <v>21</v>
      </c>
      <c r="E2779" t="str">
        <f t="shared" si="3763"/>
        <v>pso.opt</v>
      </c>
      <c r="F2779" t="s">
        <v>17</v>
      </c>
      <c r="G2779">
        <v>9.5</v>
      </c>
      <c r="H2779">
        <v>0.08</v>
      </c>
      <c r="I2779" s="1">
        <v>0.76</v>
      </c>
      <c r="J2779" t="s">
        <v>8354</v>
      </c>
      <c r="K2779">
        <f t="shared" ref="K2779:K2842" si="3797">SUMIF(E2774:E2787,"power.full",I2774:I2787)</f>
        <v>50.3</v>
      </c>
      <c r="L2779" t="s">
        <v>26</v>
      </c>
      <c r="M2779">
        <f t="shared" ref="M2779:M2842" si="3798">K2776/K2780</f>
        <v>1.3333333333333335</v>
      </c>
    </row>
    <row r="2780" spans="1:13">
      <c r="A2780" t="s">
        <v>3027</v>
      </c>
      <c r="B2780" t="s">
        <v>2999</v>
      </c>
      <c r="C2780" t="s">
        <v>51</v>
      </c>
      <c r="D2780" t="s">
        <v>16</v>
      </c>
      <c r="E2780" t="str">
        <f t="shared" si="3763"/>
        <v>rmo.full</v>
      </c>
      <c r="F2780" t="s">
        <v>17</v>
      </c>
      <c r="G2780">
        <v>438.25</v>
      </c>
      <c r="H2780">
        <v>0.08</v>
      </c>
      <c r="I2780" s="1">
        <v>35.06</v>
      </c>
      <c r="J2780" t="s">
        <v>8355</v>
      </c>
      <c r="K2780">
        <f t="shared" ref="K2780:K2843" si="3799">SUMIF(E2774:E2787,"tso.oepc",I2774:I2787)</f>
        <v>0.06</v>
      </c>
      <c r="L2780" t="s">
        <v>27</v>
      </c>
      <c r="M2780">
        <f t="shared" si="3798"/>
        <v>5.2873563218390798</v>
      </c>
    </row>
    <row r="2781" spans="1:13">
      <c r="A2781" t="s">
        <v>3028</v>
      </c>
      <c r="B2781" t="s">
        <v>2999</v>
      </c>
      <c r="C2781" t="s">
        <v>51</v>
      </c>
      <c r="D2781" t="s">
        <v>19</v>
      </c>
      <c r="E2781" t="str">
        <f t="shared" si="3763"/>
        <v>rmo.oepc</v>
      </c>
      <c r="F2781" t="s">
        <v>17</v>
      </c>
      <c r="G2781">
        <v>7.5</v>
      </c>
      <c r="H2781">
        <v>0.08</v>
      </c>
      <c r="I2781" s="1">
        <v>0.6</v>
      </c>
      <c r="J2781" t="s">
        <v>8356</v>
      </c>
      <c r="K2781">
        <f t="shared" ref="K2781:K2844" si="3800">SUMIF(E2774:E2787,"pso.oepc",I2774:I2787)</f>
        <v>0.87</v>
      </c>
      <c r="L2781" t="s">
        <v>28</v>
      </c>
      <c r="M2781">
        <f t="shared" si="3798"/>
        <v>58.433333333333337</v>
      </c>
    </row>
    <row r="2782" spans="1:13">
      <c r="A2782" t="s">
        <v>2991</v>
      </c>
      <c r="B2782" t="s">
        <v>2999</v>
      </c>
      <c r="C2782" t="s">
        <v>51</v>
      </c>
      <c r="D2782" t="s">
        <v>21</v>
      </c>
      <c r="E2782" t="str">
        <f t="shared" si="3763"/>
        <v>rmo.opt</v>
      </c>
      <c r="F2782" t="s">
        <v>17</v>
      </c>
      <c r="G2782">
        <v>9.25</v>
      </c>
      <c r="H2782">
        <v>0.08</v>
      </c>
      <c r="I2782" s="1">
        <v>0.74</v>
      </c>
      <c r="J2782" t="s">
        <v>8357</v>
      </c>
      <c r="K2782">
        <f t="shared" ref="K2782:K2845" si="3801">SUMIF(E2774:E2787,"rmo.oepc",I2774:I2787)</f>
        <v>0.6</v>
      </c>
      <c r="L2782" t="s">
        <v>29</v>
      </c>
      <c r="M2782">
        <f t="shared" si="3798"/>
        <v>83.833333333333329</v>
      </c>
    </row>
    <row r="2783" spans="1:13">
      <c r="A2783" t="s">
        <v>3014</v>
      </c>
      <c r="B2783" t="s">
        <v>2999</v>
      </c>
      <c r="C2783" t="s">
        <v>55</v>
      </c>
      <c r="D2783" t="s">
        <v>56</v>
      </c>
      <c r="E2783" t="str">
        <f t="shared" si="3763"/>
        <v>sc.none</v>
      </c>
      <c r="F2783" t="s">
        <v>24</v>
      </c>
      <c r="I2783" s="1">
        <v>0.08</v>
      </c>
      <c r="J2783" t="s">
        <v>8358</v>
      </c>
      <c r="K2783">
        <f t="shared" ref="K2783:K2846" si="3802">SUMIF(E2774:E2787,"power.oepc",I2774:I2787)</f>
        <v>0.6</v>
      </c>
    </row>
    <row r="2784" spans="1:13">
      <c r="A2784" t="s">
        <v>3015</v>
      </c>
      <c r="B2784" t="s">
        <v>2999</v>
      </c>
      <c r="C2784" t="s">
        <v>58</v>
      </c>
      <c r="D2784" t="s">
        <v>59</v>
      </c>
      <c r="E2784" t="str">
        <f t="shared" si="3763"/>
        <v>tso.cav11</v>
      </c>
      <c r="F2784" t="s">
        <v>17</v>
      </c>
      <c r="G2784">
        <v>309.875</v>
      </c>
      <c r="H2784">
        <v>0.08</v>
      </c>
      <c r="I2784" s="1">
        <v>24.79</v>
      </c>
      <c r="J2784" t="s">
        <v>8359</v>
      </c>
      <c r="K2784">
        <f t="shared" ref="K2784:K2847" si="3803">SUMIF(E2774:E2787,"tso.opt",I2774:I2787)</f>
        <v>7.0000000000000007E-2</v>
      </c>
      <c r="L2784" t="s">
        <v>30</v>
      </c>
      <c r="M2784">
        <f t="shared" ref="M2784:M2847" si="3804">K2776/K2784</f>
        <v>1.1428571428571428</v>
      </c>
    </row>
    <row r="2785" spans="1:13">
      <c r="A2785" t="s">
        <v>3016</v>
      </c>
      <c r="B2785" t="s">
        <v>2999</v>
      </c>
      <c r="C2785" t="s">
        <v>58</v>
      </c>
      <c r="D2785" t="s">
        <v>16</v>
      </c>
      <c r="E2785" t="str">
        <f t="shared" si="3763"/>
        <v>tso.full</v>
      </c>
      <c r="F2785" t="s">
        <v>24</v>
      </c>
      <c r="G2785">
        <v>1</v>
      </c>
      <c r="H2785">
        <v>0.08</v>
      </c>
      <c r="I2785" s="1">
        <v>0.08</v>
      </c>
      <c r="J2785" t="s">
        <v>8360</v>
      </c>
      <c r="K2785">
        <f t="shared" ref="K2785:K2848" si="3805">SUMIF(E2774:E2787,"pso.opt",I2774:I2787)</f>
        <v>0.76</v>
      </c>
      <c r="L2785" t="s">
        <v>33</v>
      </c>
      <c r="M2785">
        <f t="shared" si="3804"/>
        <v>6.0526315789473681</v>
      </c>
    </row>
    <row r="2786" spans="1:13">
      <c r="A2786" t="s">
        <v>3017</v>
      </c>
      <c r="B2786" t="s">
        <v>2999</v>
      </c>
      <c r="C2786" t="s">
        <v>58</v>
      </c>
      <c r="D2786" t="s">
        <v>19</v>
      </c>
      <c r="E2786" t="str">
        <f t="shared" si="3763"/>
        <v>tso.oepc</v>
      </c>
      <c r="F2786" t="s">
        <v>24</v>
      </c>
      <c r="G2786">
        <v>0.75</v>
      </c>
      <c r="H2786">
        <v>0.08</v>
      </c>
      <c r="I2786" s="1">
        <v>0.06</v>
      </c>
      <c r="J2786" t="s">
        <v>8361</v>
      </c>
      <c r="K2786">
        <f t="shared" ref="K2786:K2849" si="3806">SUMIF(E2774:E2787,"rmo.opt",I2774:I2787)</f>
        <v>0.74</v>
      </c>
      <c r="L2786" t="s">
        <v>32</v>
      </c>
      <c r="M2786">
        <f t="shared" si="3804"/>
        <v>47.378378378378379</v>
      </c>
    </row>
    <row r="2787" spans="1:13">
      <c r="A2787" t="s">
        <v>3018</v>
      </c>
      <c r="B2787" t="s">
        <v>2999</v>
      </c>
      <c r="C2787" t="s">
        <v>58</v>
      </c>
      <c r="D2787" t="s">
        <v>21</v>
      </c>
      <c r="E2787" t="str">
        <f t="shared" si="3763"/>
        <v>tso.opt</v>
      </c>
      <c r="F2787" t="s">
        <v>24</v>
      </c>
      <c r="G2787">
        <v>0.875</v>
      </c>
      <c r="H2787">
        <v>0.08</v>
      </c>
      <c r="I2787" s="1">
        <v>7.0000000000000007E-2</v>
      </c>
      <c r="J2787" t="s">
        <v>8362</v>
      </c>
      <c r="K2787">
        <f t="shared" ref="K2787:K2850" si="3807">SUMIF(E2774:E2787,"power.opt",I2774:I2787)</f>
        <v>0.62</v>
      </c>
      <c r="L2787" t="s">
        <v>31</v>
      </c>
      <c r="M2787">
        <f t="shared" si="3804"/>
        <v>81.129032258064512</v>
      </c>
    </row>
    <row r="2788" spans="1:13">
      <c r="A2788" t="s">
        <v>3019</v>
      </c>
      <c r="B2788" t="s">
        <v>3020</v>
      </c>
      <c r="C2788" t="s">
        <v>15</v>
      </c>
      <c r="D2788" t="s">
        <v>16</v>
      </c>
      <c r="E2788" t="str">
        <f t="shared" si="3763"/>
        <v>power.full</v>
      </c>
      <c r="F2788" t="s">
        <v>17</v>
      </c>
      <c r="G2788">
        <v>339</v>
      </c>
      <c r="H2788">
        <v>0.05</v>
      </c>
      <c r="I2788" s="1">
        <v>16.95</v>
      </c>
      <c r="L2788" t="s">
        <v>8363</v>
      </c>
      <c r="M2788">
        <f t="shared" ref="M2788:M2851" si="3808">K2789/K2798</f>
        <v>163.99999999999997</v>
      </c>
    </row>
    <row r="2789" spans="1:13">
      <c r="A2789" t="s">
        <v>3021</v>
      </c>
      <c r="B2789" t="s">
        <v>3020</v>
      </c>
      <c r="C2789" t="s">
        <v>15</v>
      </c>
      <c r="D2789" t="s">
        <v>19</v>
      </c>
      <c r="E2789" t="str">
        <f t="shared" si="3763"/>
        <v>power.oepc</v>
      </c>
      <c r="F2789" t="s">
        <v>17</v>
      </c>
      <c r="G2789">
        <v>9.4</v>
      </c>
      <c r="H2789">
        <v>0.05</v>
      </c>
      <c r="I2789" s="1">
        <v>0.47</v>
      </c>
      <c r="J2789" t="s">
        <v>8333</v>
      </c>
      <c r="K2789">
        <f t="shared" ref="K2789:K2852" si="3809">SUMIF(E2788:E2801,"tso.cav11",I2788:I2801)</f>
        <v>8.1999999999999993</v>
      </c>
      <c r="L2789" t="s">
        <v>8364</v>
      </c>
      <c r="M2789">
        <f t="shared" ref="M2789:M2852" si="3810">K2790/K2794+K2791/K2795+K2792/K2796+K2793/K2797</f>
        <v>42.847613571017824</v>
      </c>
    </row>
    <row r="2790" spans="1:13">
      <c r="A2790" t="s">
        <v>3022</v>
      </c>
      <c r="B2790" t="s">
        <v>3020</v>
      </c>
      <c r="C2790" t="s">
        <v>15</v>
      </c>
      <c r="D2790" t="s">
        <v>21</v>
      </c>
      <c r="E2790" t="str">
        <f t="shared" si="3763"/>
        <v>power.opt</v>
      </c>
      <c r="F2790" t="s">
        <v>17</v>
      </c>
      <c r="G2790">
        <v>11.2</v>
      </c>
      <c r="H2790">
        <v>0.05</v>
      </c>
      <c r="I2790" s="1">
        <v>0.56000000000000005</v>
      </c>
      <c r="J2790" t="s">
        <v>8335</v>
      </c>
      <c r="K2790">
        <f t="shared" ref="K2790:K2853" si="3811">SUMIF(E2788:E2801,"tso.full",I2788:I2801)</f>
        <v>0.04</v>
      </c>
      <c r="L2790" t="s">
        <v>8365</v>
      </c>
      <c r="M2790">
        <f t="shared" ref="M2790:M2853" si="3812">K2790/K2798+K2791/K2799+K2792/K2800+K2793/K2801</f>
        <v>35.327777777777776</v>
      </c>
    </row>
    <row r="2791" spans="1:13">
      <c r="A2791" t="s">
        <v>3044</v>
      </c>
      <c r="B2791" t="s">
        <v>3020</v>
      </c>
      <c r="C2791" t="s">
        <v>23</v>
      </c>
      <c r="D2791" t="s">
        <v>16</v>
      </c>
      <c r="E2791" t="str">
        <f t="shared" si="3763"/>
        <v>pso.full</v>
      </c>
      <c r="F2791" t="s">
        <v>17</v>
      </c>
      <c r="G2791">
        <v>11</v>
      </c>
      <c r="H2791">
        <v>0.05</v>
      </c>
      <c r="I2791" s="1">
        <v>0.55000000000000004</v>
      </c>
      <c r="J2791" t="s">
        <v>8336</v>
      </c>
      <c r="K2791">
        <f t="shared" ref="K2791:K2854" si="3813">SUMIF(E2788:E2801,"pso.full",I2788:I2801)</f>
        <v>0.55000000000000004</v>
      </c>
      <c r="L2791" t="s">
        <v>8369</v>
      </c>
      <c r="M2791">
        <f t="shared" ref="M2791:M2854" si="3814">K2794/K2798+K2795/K2799+K2796/K2800+K2797/K2801</f>
        <v>3.3066137566137561</v>
      </c>
    </row>
    <row r="2792" spans="1:13">
      <c r="A2792" t="s">
        <v>3045</v>
      </c>
      <c r="B2792" t="s">
        <v>3020</v>
      </c>
      <c r="C2792" t="s">
        <v>23</v>
      </c>
      <c r="D2792" t="s">
        <v>19</v>
      </c>
      <c r="E2792" t="str">
        <f t="shared" si="3763"/>
        <v>pso.oepc</v>
      </c>
      <c r="F2792" t="s">
        <v>17</v>
      </c>
      <c r="G2792">
        <v>11</v>
      </c>
      <c r="H2792">
        <v>0.05</v>
      </c>
      <c r="I2792" s="1">
        <v>0.55000000000000004</v>
      </c>
      <c r="J2792" t="s">
        <v>8353</v>
      </c>
      <c r="K2792">
        <f t="shared" ref="K2792:K2855" si="3815">SUMIF(E2788:E2801,"rmo.full",I2788:I2801)</f>
        <v>1.77</v>
      </c>
    </row>
    <row r="2793" spans="1:13">
      <c r="A2793" t="s">
        <v>3046</v>
      </c>
      <c r="B2793" t="s">
        <v>3020</v>
      </c>
      <c r="C2793" t="s">
        <v>23</v>
      </c>
      <c r="D2793" t="s">
        <v>21</v>
      </c>
      <c r="E2793" t="str">
        <f t="shared" si="3763"/>
        <v>pso.opt</v>
      </c>
      <c r="F2793" t="s">
        <v>17</v>
      </c>
      <c r="G2793">
        <v>11.2</v>
      </c>
      <c r="H2793">
        <v>0.05</v>
      </c>
      <c r="I2793" s="1">
        <v>0.56000000000000005</v>
      </c>
      <c r="J2793" t="s">
        <v>8354</v>
      </c>
      <c r="K2793">
        <f t="shared" ref="K2793:K2856" si="3816">SUMIF(E2788:E2801,"power.full",I2788:I2801)</f>
        <v>16.95</v>
      </c>
      <c r="L2793" t="s">
        <v>26</v>
      </c>
      <c r="M2793">
        <f t="shared" ref="M2793:M2856" si="3817">K2790/K2794</f>
        <v>1</v>
      </c>
    </row>
    <row r="2794" spans="1:13">
      <c r="A2794" t="s">
        <v>3047</v>
      </c>
      <c r="B2794" t="s">
        <v>3020</v>
      </c>
      <c r="C2794" t="s">
        <v>51</v>
      </c>
      <c r="D2794" t="s">
        <v>16</v>
      </c>
      <c r="E2794" t="str">
        <f t="shared" si="3763"/>
        <v>rmo.full</v>
      </c>
      <c r="F2794" t="s">
        <v>17</v>
      </c>
      <c r="G2794">
        <v>35.4</v>
      </c>
      <c r="H2794">
        <v>0.05</v>
      </c>
      <c r="I2794" s="1">
        <v>1.77</v>
      </c>
      <c r="J2794" t="s">
        <v>8355</v>
      </c>
      <c r="K2794">
        <f t="shared" ref="K2794:K2857" si="3818">SUMIF(E2788:E2801,"tso.oepc",I2788:I2801)</f>
        <v>0.04</v>
      </c>
      <c r="L2794" t="s">
        <v>27</v>
      </c>
      <c r="M2794">
        <f t="shared" si="3817"/>
        <v>1</v>
      </c>
    </row>
    <row r="2795" spans="1:13">
      <c r="A2795" t="s">
        <v>3010</v>
      </c>
      <c r="B2795" t="s">
        <v>3020</v>
      </c>
      <c r="C2795" t="s">
        <v>51</v>
      </c>
      <c r="D2795" t="s">
        <v>19</v>
      </c>
      <c r="E2795" t="str">
        <f t="shared" si="3763"/>
        <v>rmo.oepc</v>
      </c>
      <c r="F2795" t="s">
        <v>17</v>
      </c>
      <c r="G2795">
        <v>7.4</v>
      </c>
      <c r="H2795">
        <v>0.05</v>
      </c>
      <c r="I2795" s="1">
        <v>0.37</v>
      </c>
      <c r="J2795" t="s">
        <v>8356</v>
      </c>
      <c r="K2795">
        <f t="shared" ref="K2795:K2858" si="3819">SUMIF(E2788:E2801,"pso.oepc",I2788:I2801)</f>
        <v>0.55000000000000004</v>
      </c>
      <c r="L2795" t="s">
        <v>28</v>
      </c>
      <c r="M2795">
        <f t="shared" si="3817"/>
        <v>4.7837837837837842</v>
      </c>
    </row>
    <row r="2796" spans="1:13">
      <c r="A2796" t="s">
        <v>3011</v>
      </c>
      <c r="B2796" t="s">
        <v>3020</v>
      </c>
      <c r="C2796" t="s">
        <v>51</v>
      </c>
      <c r="D2796" t="s">
        <v>21</v>
      </c>
      <c r="E2796" t="str">
        <f t="shared" si="3763"/>
        <v>rmo.opt</v>
      </c>
      <c r="F2796" t="s">
        <v>17</v>
      </c>
      <c r="G2796">
        <v>10.8</v>
      </c>
      <c r="H2796">
        <v>0.05</v>
      </c>
      <c r="I2796" s="1">
        <v>0.54</v>
      </c>
      <c r="J2796" t="s">
        <v>8357</v>
      </c>
      <c r="K2796">
        <f t="shared" ref="K2796:K2859" si="3820">SUMIF(E2788:E2801,"rmo.oepc",I2788:I2801)</f>
        <v>0.37</v>
      </c>
      <c r="L2796" t="s">
        <v>29</v>
      </c>
      <c r="M2796">
        <f t="shared" si="3817"/>
        <v>36.063829787234042</v>
      </c>
    </row>
    <row r="2797" spans="1:13">
      <c r="A2797" t="s">
        <v>3012</v>
      </c>
      <c r="B2797" t="s">
        <v>3020</v>
      </c>
      <c r="C2797" t="s">
        <v>55</v>
      </c>
      <c r="D2797" t="s">
        <v>56</v>
      </c>
      <c r="E2797" t="str">
        <f t="shared" si="3763"/>
        <v>sc.none</v>
      </c>
      <c r="F2797" t="s">
        <v>24</v>
      </c>
      <c r="I2797" s="1">
        <v>0.05</v>
      </c>
      <c r="J2797" t="s">
        <v>8358</v>
      </c>
      <c r="K2797">
        <f t="shared" ref="K2797:K2860" si="3821">SUMIF(E2788:E2801,"power.oepc",I2788:I2801)</f>
        <v>0.47</v>
      </c>
    </row>
    <row r="2798" spans="1:13">
      <c r="A2798" t="s">
        <v>3013</v>
      </c>
      <c r="B2798" t="s">
        <v>3020</v>
      </c>
      <c r="C2798" t="s">
        <v>58</v>
      </c>
      <c r="D2798" t="s">
        <v>59</v>
      </c>
      <c r="E2798" t="str">
        <f t="shared" si="3763"/>
        <v>tso.cav11</v>
      </c>
      <c r="F2798" t="s">
        <v>17</v>
      </c>
      <c r="G2798">
        <v>164</v>
      </c>
      <c r="H2798">
        <v>0.05</v>
      </c>
      <c r="I2798" s="1">
        <v>8.1999999999999993</v>
      </c>
      <c r="J2798" t="s">
        <v>8359</v>
      </c>
      <c r="K2798">
        <f t="shared" ref="K2798:K2861" si="3822">SUMIF(E2788:E2801,"tso.opt",I2788:I2801)</f>
        <v>0.05</v>
      </c>
      <c r="L2798" t="s">
        <v>30</v>
      </c>
      <c r="M2798">
        <f t="shared" ref="M2798:M2861" si="3823">K2790/K2798</f>
        <v>0.79999999999999993</v>
      </c>
    </row>
    <row r="2799" spans="1:13">
      <c r="A2799" t="s">
        <v>3035</v>
      </c>
      <c r="B2799" t="s">
        <v>3020</v>
      </c>
      <c r="C2799" t="s">
        <v>58</v>
      </c>
      <c r="D2799" t="s">
        <v>16</v>
      </c>
      <c r="E2799" t="str">
        <f t="shared" si="3763"/>
        <v>tso.full</v>
      </c>
      <c r="F2799" t="s">
        <v>24</v>
      </c>
      <c r="G2799">
        <v>0.8</v>
      </c>
      <c r="H2799">
        <v>0.05</v>
      </c>
      <c r="I2799" s="1">
        <v>0.04</v>
      </c>
      <c r="J2799" t="s">
        <v>8360</v>
      </c>
      <c r="K2799">
        <f t="shared" ref="K2799:K2862" si="3824">SUMIF(E2788:E2801,"pso.opt",I2788:I2801)</f>
        <v>0.56000000000000005</v>
      </c>
      <c r="L2799" t="s">
        <v>33</v>
      </c>
      <c r="M2799">
        <f t="shared" si="3823"/>
        <v>0.9821428571428571</v>
      </c>
    </row>
    <row r="2800" spans="1:13">
      <c r="A2800" t="s">
        <v>3036</v>
      </c>
      <c r="B2800" t="s">
        <v>3020</v>
      </c>
      <c r="C2800" t="s">
        <v>58</v>
      </c>
      <c r="D2800" t="s">
        <v>19</v>
      </c>
      <c r="E2800" t="str">
        <f t="shared" si="3763"/>
        <v>tso.oepc</v>
      </c>
      <c r="F2800" t="s">
        <v>24</v>
      </c>
      <c r="G2800">
        <v>0.8</v>
      </c>
      <c r="H2800">
        <v>0.05</v>
      </c>
      <c r="I2800" s="1">
        <v>0.04</v>
      </c>
      <c r="J2800" t="s">
        <v>8361</v>
      </c>
      <c r="K2800">
        <f t="shared" ref="K2800:K2863" si="3825">SUMIF(E2788:E2801,"rmo.opt",I2788:I2801)</f>
        <v>0.54</v>
      </c>
      <c r="L2800" t="s">
        <v>32</v>
      </c>
      <c r="M2800">
        <f t="shared" si="3823"/>
        <v>3.2777777777777777</v>
      </c>
    </row>
    <row r="2801" spans="1:13">
      <c r="A2801" t="s">
        <v>3037</v>
      </c>
      <c r="B2801" t="s">
        <v>3020</v>
      </c>
      <c r="C2801" t="s">
        <v>58</v>
      </c>
      <c r="D2801" t="s">
        <v>21</v>
      </c>
      <c r="E2801" t="str">
        <f t="shared" si="3763"/>
        <v>tso.opt</v>
      </c>
      <c r="F2801" t="s">
        <v>24</v>
      </c>
      <c r="G2801">
        <v>1</v>
      </c>
      <c r="H2801">
        <v>0.05</v>
      </c>
      <c r="I2801" s="1">
        <v>0.05</v>
      </c>
      <c r="J2801" t="s">
        <v>8362</v>
      </c>
      <c r="K2801">
        <f t="shared" ref="K2801:K2864" si="3826">SUMIF(E2788:E2801,"power.opt",I2788:I2801)</f>
        <v>0.56000000000000005</v>
      </c>
      <c r="L2801" t="s">
        <v>31</v>
      </c>
      <c r="M2801">
        <f t="shared" si="3823"/>
        <v>30.267857142857139</v>
      </c>
    </row>
    <row r="2802" spans="1:13">
      <c r="A2802" t="s">
        <v>3038</v>
      </c>
      <c r="B2802" t="s">
        <v>3039</v>
      </c>
      <c r="C2802" t="s">
        <v>15</v>
      </c>
      <c r="D2802" t="s">
        <v>16</v>
      </c>
      <c r="E2802" t="str">
        <f t="shared" si="3763"/>
        <v>power.full</v>
      </c>
      <c r="F2802" t="s">
        <v>17</v>
      </c>
      <c r="G2802">
        <v>478.625</v>
      </c>
      <c r="H2802">
        <v>0.08</v>
      </c>
      <c r="I2802" s="1">
        <v>38.29</v>
      </c>
      <c r="L2802" t="s">
        <v>8363</v>
      </c>
      <c r="M2802">
        <f t="shared" ref="M2802:M2865" si="3827">K2803/K2812</f>
        <v>352.85714285714283</v>
      </c>
    </row>
    <row r="2803" spans="1:13">
      <c r="A2803" t="s">
        <v>3040</v>
      </c>
      <c r="B2803" t="s">
        <v>3039</v>
      </c>
      <c r="C2803" t="s">
        <v>15</v>
      </c>
      <c r="D2803" t="s">
        <v>19</v>
      </c>
      <c r="E2803" t="str">
        <f t="shared" si="3763"/>
        <v>power.oepc</v>
      </c>
      <c r="F2803" t="s">
        <v>17</v>
      </c>
      <c r="G2803">
        <v>6.25</v>
      </c>
      <c r="H2803">
        <v>0.08</v>
      </c>
      <c r="I2803" s="1">
        <v>0.5</v>
      </c>
      <c r="J2803" t="s">
        <v>8333</v>
      </c>
      <c r="K2803">
        <f t="shared" ref="K2803:K2866" si="3828">SUMIF(E2802:E2815,"tso.cav11",I2802:I2815)</f>
        <v>24.7</v>
      </c>
      <c r="L2803" t="s">
        <v>8364</v>
      </c>
      <c r="M2803">
        <f t="shared" ref="M2803:M2866" si="3829">K2804/K2808+K2805/K2809+K2806/K2810+K2807/K2811</f>
        <v>97.53</v>
      </c>
    </row>
    <row r="2804" spans="1:13">
      <c r="A2804" t="s">
        <v>3041</v>
      </c>
      <c r="B2804" t="s">
        <v>3039</v>
      </c>
      <c r="C2804" t="s">
        <v>15</v>
      </c>
      <c r="D2804" t="s">
        <v>21</v>
      </c>
      <c r="E2804" t="str">
        <f t="shared" si="3763"/>
        <v>power.opt</v>
      </c>
      <c r="F2804" t="s">
        <v>17</v>
      </c>
      <c r="G2804">
        <v>8</v>
      </c>
      <c r="H2804">
        <v>0.08</v>
      </c>
      <c r="I2804" s="1">
        <v>0.64</v>
      </c>
      <c r="J2804" t="s">
        <v>8335</v>
      </c>
      <c r="K2804">
        <f t="shared" ref="K2804:K2867" si="3830">SUMIF(E2802:E2815,"tso.full",I2802:I2815)</f>
        <v>0.06</v>
      </c>
      <c r="L2804" t="s">
        <v>8365</v>
      </c>
      <c r="M2804">
        <f t="shared" ref="M2804:M2867" si="3831">K2804/K2812+K2805/K2813+K2806/K2814+K2807/K2815</f>
        <v>75.737607758620697</v>
      </c>
    </row>
    <row r="2805" spans="1:13">
      <c r="A2805" t="s">
        <v>3042</v>
      </c>
      <c r="B2805" t="s">
        <v>3039</v>
      </c>
      <c r="C2805" t="s">
        <v>23</v>
      </c>
      <c r="D2805" t="s">
        <v>16</v>
      </c>
      <c r="E2805" t="str">
        <f t="shared" si="3763"/>
        <v>pso.full</v>
      </c>
      <c r="F2805" t="s">
        <v>17</v>
      </c>
      <c r="G2805">
        <v>7.125</v>
      </c>
      <c r="H2805">
        <v>0.08</v>
      </c>
      <c r="I2805" s="1">
        <v>0.56999999999999995</v>
      </c>
      <c r="J2805" t="s">
        <v>8336</v>
      </c>
      <c r="K2805">
        <f t="shared" ref="K2805:K2868" si="3832">SUMIF(E2802:E2815,"pso.full",I2802:I2815)</f>
        <v>0.56999999999999995</v>
      </c>
      <c r="L2805" t="s">
        <v>8369</v>
      </c>
      <c r="M2805">
        <f t="shared" ref="M2805:M2868" si="3833">K2808/K2812+K2809/K2813+K2810/K2814+K2811/K2815</f>
        <v>3.1827278325123154</v>
      </c>
    </row>
    <row r="2806" spans="1:13">
      <c r="A2806" t="s">
        <v>3043</v>
      </c>
      <c r="B2806" t="s">
        <v>3039</v>
      </c>
      <c r="C2806" t="s">
        <v>23</v>
      </c>
      <c r="D2806" t="s">
        <v>19</v>
      </c>
      <c r="E2806" t="str">
        <f t="shared" si="3763"/>
        <v>pso.oepc</v>
      </c>
      <c r="F2806" t="s">
        <v>17</v>
      </c>
      <c r="G2806">
        <v>7.5</v>
      </c>
      <c r="H2806">
        <v>0.08</v>
      </c>
      <c r="I2806" s="1">
        <v>0.6</v>
      </c>
      <c r="J2806" t="s">
        <v>8353</v>
      </c>
      <c r="K2806">
        <f t="shared" ref="K2806:K2869" si="3834">SUMIF(E2802:E2815,"rmo.full",I2802:I2815)</f>
        <v>8.14</v>
      </c>
    </row>
    <row r="2807" spans="1:13">
      <c r="A2807" t="s">
        <v>3065</v>
      </c>
      <c r="B2807" t="s">
        <v>3039</v>
      </c>
      <c r="C2807" t="s">
        <v>23</v>
      </c>
      <c r="D2807" t="s">
        <v>21</v>
      </c>
      <c r="E2807" t="str">
        <f t="shared" si="3763"/>
        <v>pso.opt</v>
      </c>
      <c r="F2807" t="s">
        <v>17</v>
      </c>
      <c r="G2807">
        <v>7</v>
      </c>
      <c r="H2807">
        <v>0.08</v>
      </c>
      <c r="I2807" s="1">
        <v>0.56000000000000005</v>
      </c>
      <c r="J2807" t="s">
        <v>8354</v>
      </c>
      <c r="K2807">
        <f t="shared" ref="K2807:K2870" si="3835">SUMIF(E2802:E2815,"power.full",I2802:I2815)</f>
        <v>38.29</v>
      </c>
      <c r="L2807" t="s">
        <v>26</v>
      </c>
      <c r="M2807">
        <f t="shared" ref="M2807:M2870" si="3836">K2804/K2808</f>
        <v>1.5</v>
      </c>
    </row>
    <row r="2808" spans="1:13">
      <c r="A2808" t="s">
        <v>3066</v>
      </c>
      <c r="B2808" t="s">
        <v>3039</v>
      </c>
      <c r="C2808" t="s">
        <v>51</v>
      </c>
      <c r="D2808" t="s">
        <v>16</v>
      </c>
      <c r="E2808" t="str">
        <f t="shared" si="3763"/>
        <v>rmo.full</v>
      </c>
      <c r="F2808" t="s">
        <v>17</v>
      </c>
      <c r="G2808">
        <v>101.75</v>
      </c>
      <c r="H2808">
        <v>0.08</v>
      </c>
      <c r="I2808" s="1">
        <v>8.14</v>
      </c>
      <c r="J2808" t="s">
        <v>8355</v>
      </c>
      <c r="K2808">
        <f t="shared" ref="K2808:K2871" si="3837">SUMIF(E2802:E2815,"tso.oepc",I2802:I2815)</f>
        <v>0.04</v>
      </c>
      <c r="L2808" t="s">
        <v>27</v>
      </c>
      <c r="M2808">
        <f t="shared" si="3836"/>
        <v>0.95</v>
      </c>
    </row>
    <row r="2809" spans="1:13">
      <c r="A2809" t="s">
        <v>3029</v>
      </c>
      <c r="B2809" t="s">
        <v>3039</v>
      </c>
      <c r="C2809" t="s">
        <v>51</v>
      </c>
      <c r="D2809" t="s">
        <v>19</v>
      </c>
      <c r="E2809" t="str">
        <f t="shared" si="3763"/>
        <v>rmo.oepc</v>
      </c>
      <c r="F2809" t="s">
        <v>17</v>
      </c>
      <c r="G2809">
        <v>5.5</v>
      </c>
      <c r="H2809">
        <v>0.08</v>
      </c>
      <c r="I2809" s="1">
        <v>0.44</v>
      </c>
      <c r="J2809" t="s">
        <v>8356</v>
      </c>
      <c r="K2809">
        <f t="shared" ref="K2809:K2872" si="3838">SUMIF(E2802:E2815,"pso.oepc",I2802:I2815)</f>
        <v>0.6</v>
      </c>
      <c r="L2809" t="s">
        <v>28</v>
      </c>
      <c r="M2809">
        <f t="shared" si="3836"/>
        <v>18.5</v>
      </c>
    </row>
    <row r="2810" spans="1:13">
      <c r="A2810" t="s">
        <v>3030</v>
      </c>
      <c r="B2810" t="s">
        <v>3039</v>
      </c>
      <c r="C2810" t="s">
        <v>51</v>
      </c>
      <c r="D2810" t="s">
        <v>21</v>
      </c>
      <c r="E2810" t="str">
        <f t="shared" si="3763"/>
        <v>rmo.opt</v>
      </c>
      <c r="F2810" t="s">
        <v>17</v>
      </c>
      <c r="G2810">
        <v>7.25</v>
      </c>
      <c r="H2810">
        <v>0.08</v>
      </c>
      <c r="I2810" s="1">
        <v>0.57999999999999996</v>
      </c>
      <c r="J2810" t="s">
        <v>8357</v>
      </c>
      <c r="K2810">
        <f t="shared" ref="K2810:K2873" si="3839">SUMIF(E2802:E2815,"rmo.oepc",I2802:I2815)</f>
        <v>0.44</v>
      </c>
      <c r="L2810" t="s">
        <v>29</v>
      </c>
      <c r="M2810">
        <f t="shared" si="3836"/>
        <v>76.58</v>
      </c>
    </row>
    <row r="2811" spans="1:13">
      <c r="A2811" t="s">
        <v>3031</v>
      </c>
      <c r="B2811" t="s">
        <v>3039</v>
      </c>
      <c r="C2811" t="s">
        <v>55</v>
      </c>
      <c r="D2811" t="s">
        <v>56</v>
      </c>
      <c r="E2811" t="str">
        <f t="shared" si="3763"/>
        <v>sc.none</v>
      </c>
      <c r="F2811" t="s">
        <v>24</v>
      </c>
      <c r="I2811" s="1">
        <v>0.08</v>
      </c>
      <c r="J2811" t="s">
        <v>8358</v>
      </c>
      <c r="K2811">
        <f t="shared" ref="K2811:K2874" si="3840">SUMIF(E2802:E2815,"power.oepc",I2802:I2815)</f>
        <v>0.5</v>
      </c>
    </row>
    <row r="2812" spans="1:13">
      <c r="A2812" t="s">
        <v>3032</v>
      </c>
      <c r="B2812" t="s">
        <v>3039</v>
      </c>
      <c r="C2812" t="s">
        <v>58</v>
      </c>
      <c r="D2812" t="s">
        <v>59</v>
      </c>
      <c r="E2812" t="str">
        <f t="shared" si="3763"/>
        <v>tso.cav11</v>
      </c>
      <c r="F2812" t="s">
        <v>17</v>
      </c>
      <c r="G2812">
        <v>308.75</v>
      </c>
      <c r="H2812">
        <v>0.08</v>
      </c>
      <c r="I2812" s="1">
        <v>24.7</v>
      </c>
      <c r="J2812" t="s">
        <v>8359</v>
      </c>
      <c r="K2812">
        <f t="shared" ref="K2812:K2875" si="3841">SUMIF(E2802:E2815,"tso.opt",I2802:I2815)</f>
        <v>7.0000000000000007E-2</v>
      </c>
      <c r="L2812" t="s">
        <v>30</v>
      </c>
      <c r="M2812">
        <f t="shared" ref="M2812:M2875" si="3842">K2804/K2812</f>
        <v>0.85714285714285698</v>
      </c>
    </row>
    <row r="2813" spans="1:13">
      <c r="A2813" t="s">
        <v>3033</v>
      </c>
      <c r="B2813" t="s">
        <v>3039</v>
      </c>
      <c r="C2813" t="s">
        <v>58</v>
      </c>
      <c r="D2813" t="s">
        <v>16</v>
      </c>
      <c r="E2813" t="str">
        <f t="shared" si="3763"/>
        <v>tso.full</v>
      </c>
      <c r="F2813" t="s">
        <v>24</v>
      </c>
      <c r="G2813">
        <v>0.75</v>
      </c>
      <c r="H2813">
        <v>0.08</v>
      </c>
      <c r="I2813" s="1">
        <v>0.06</v>
      </c>
      <c r="J2813" t="s">
        <v>8360</v>
      </c>
      <c r="K2813">
        <f t="shared" ref="K2813:K2876" si="3843">SUMIF(E2802:E2815,"pso.opt",I2802:I2815)</f>
        <v>0.56000000000000005</v>
      </c>
      <c r="L2813" t="s">
        <v>33</v>
      </c>
      <c r="M2813">
        <f t="shared" si="3842"/>
        <v>1.0178571428571426</v>
      </c>
    </row>
    <row r="2814" spans="1:13">
      <c r="A2814" t="s">
        <v>3034</v>
      </c>
      <c r="B2814" t="s">
        <v>3039</v>
      </c>
      <c r="C2814" t="s">
        <v>58</v>
      </c>
      <c r="D2814" t="s">
        <v>19</v>
      </c>
      <c r="E2814" t="str">
        <f t="shared" si="3763"/>
        <v>tso.oepc</v>
      </c>
      <c r="F2814" t="s">
        <v>24</v>
      </c>
      <c r="G2814">
        <v>0.5</v>
      </c>
      <c r="H2814">
        <v>0.08</v>
      </c>
      <c r="I2814" s="1">
        <v>0.04</v>
      </c>
      <c r="J2814" t="s">
        <v>8361</v>
      </c>
      <c r="K2814">
        <f t="shared" ref="K2814:K2877" si="3844">SUMIF(E2802:E2815,"rmo.opt",I2802:I2815)</f>
        <v>0.57999999999999996</v>
      </c>
      <c r="L2814" t="s">
        <v>32</v>
      </c>
      <c r="M2814">
        <f t="shared" si="3842"/>
        <v>14.034482758620692</v>
      </c>
    </row>
    <row r="2815" spans="1:13">
      <c r="A2815" t="s">
        <v>3056</v>
      </c>
      <c r="B2815" t="s">
        <v>3039</v>
      </c>
      <c r="C2815" t="s">
        <v>58</v>
      </c>
      <c r="D2815" t="s">
        <v>21</v>
      </c>
      <c r="E2815" t="str">
        <f t="shared" si="3763"/>
        <v>tso.opt</v>
      </c>
      <c r="F2815" t="s">
        <v>24</v>
      </c>
      <c r="G2815">
        <v>0.875</v>
      </c>
      <c r="H2815">
        <v>0.08</v>
      </c>
      <c r="I2815" s="1">
        <v>7.0000000000000007E-2</v>
      </c>
      <c r="J2815" t="s">
        <v>8362</v>
      </c>
      <c r="K2815">
        <f t="shared" ref="K2815:K2878" si="3845">SUMIF(E2802:E2815,"power.opt",I2802:I2815)</f>
        <v>0.64</v>
      </c>
      <c r="L2815" t="s">
        <v>31</v>
      </c>
      <c r="M2815">
        <f t="shared" si="3842"/>
        <v>59.828125</v>
      </c>
    </row>
    <row r="2816" spans="1:13">
      <c r="A2816" t="s">
        <v>3057</v>
      </c>
      <c r="B2816" t="s">
        <v>3058</v>
      </c>
      <c r="C2816" t="s">
        <v>15</v>
      </c>
      <c r="D2816" t="s">
        <v>16</v>
      </c>
      <c r="E2816" t="str">
        <f t="shared" si="3763"/>
        <v>power.full</v>
      </c>
      <c r="F2816" t="s">
        <v>17</v>
      </c>
      <c r="G2816">
        <v>221.666666666667</v>
      </c>
      <c r="H2816">
        <v>0.09</v>
      </c>
      <c r="I2816" s="1">
        <v>19.95</v>
      </c>
      <c r="L2816" t="s">
        <v>8363</v>
      </c>
      <c r="M2816">
        <f t="shared" ref="M2816:M2879" si="3846">K2817/K2826</f>
        <v>181.16666666666666</v>
      </c>
    </row>
    <row r="2817" spans="1:13">
      <c r="A2817" t="s">
        <v>3059</v>
      </c>
      <c r="B2817" t="s">
        <v>3058</v>
      </c>
      <c r="C2817" t="s">
        <v>15</v>
      </c>
      <c r="D2817" t="s">
        <v>19</v>
      </c>
      <c r="E2817" t="str">
        <f t="shared" si="3763"/>
        <v>power.oepc</v>
      </c>
      <c r="F2817" t="s">
        <v>17</v>
      </c>
      <c r="G2817">
        <v>8.6666666666666696</v>
      </c>
      <c r="H2817">
        <v>0.09</v>
      </c>
      <c r="I2817" s="1">
        <v>0.78</v>
      </c>
      <c r="J2817" t="s">
        <v>8333</v>
      </c>
      <c r="K2817">
        <f t="shared" ref="K2817:K2880" si="3847">SUMIF(E2816:E2829,"tso.cav11",I2816:I2829)</f>
        <v>10.87</v>
      </c>
      <c r="L2817" t="s">
        <v>8364</v>
      </c>
      <c r="M2817">
        <f t="shared" ref="M2817:M2880" si="3848">K2818/K2822+K2819/K2823+K2820/K2824+K2821/K2825</f>
        <v>35.866264769713048</v>
      </c>
    </row>
    <row r="2818" spans="1:13">
      <c r="A2818" t="s">
        <v>3060</v>
      </c>
      <c r="B2818" t="s">
        <v>3058</v>
      </c>
      <c r="C2818" t="s">
        <v>15</v>
      </c>
      <c r="D2818" t="s">
        <v>21</v>
      </c>
      <c r="E2818" t="str">
        <f t="shared" si="3763"/>
        <v>power.opt</v>
      </c>
      <c r="F2818" t="s">
        <v>17</v>
      </c>
      <c r="G2818">
        <v>8.3333333333333304</v>
      </c>
      <c r="H2818">
        <v>0.09</v>
      </c>
      <c r="I2818" s="1">
        <v>0.75</v>
      </c>
      <c r="J2818" t="s">
        <v>8335</v>
      </c>
      <c r="K2818">
        <f t="shared" ref="K2818:K2881" si="3849">SUMIF(E2816:E2829,"tso.full",I2816:I2829)</f>
        <v>0.08</v>
      </c>
      <c r="L2818" t="s">
        <v>8365</v>
      </c>
      <c r="M2818">
        <f t="shared" ref="M2818:M2881" si="3850">K2818/K2826+K2819/K2827+K2820/K2828+K2821/K2829</f>
        <v>37.994991015274032</v>
      </c>
    </row>
    <row r="2819" spans="1:13">
      <c r="A2819" t="s">
        <v>3061</v>
      </c>
      <c r="B2819" t="s">
        <v>3058</v>
      </c>
      <c r="C2819" t="s">
        <v>23</v>
      </c>
      <c r="D2819" t="s">
        <v>16</v>
      </c>
      <c r="E2819" t="str">
        <f t="shared" ref="E2819:E2882" si="3851">CONCATENATE(C2819,".",D2819)</f>
        <v>pso.full</v>
      </c>
      <c r="F2819" t="s">
        <v>17</v>
      </c>
      <c r="G2819">
        <v>5.6666666666666696</v>
      </c>
      <c r="H2819">
        <v>0.09</v>
      </c>
      <c r="I2819" s="1">
        <v>0.51</v>
      </c>
      <c r="J2819" t="s">
        <v>8336</v>
      </c>
      <c r="K2819">
        <f t="shared" ref="K2819:K2882" si="3852">SUMIF(E2816:E2829,"pso.full",I2816:I2829)</f>
        <v>0.51</v>
      </c>
      <c r="L2819" t="s">
        <v>8369</v>
      </c>
      <c r="M2819">
        <f t="shared" ref="M2819:M2882" si="3853">K2822/K2826+K2823/K2827+K2824/K2828+K2825/K2829</f>
        <v>4.4498158131177004</v>
      </c>
    </row>
    <row r="2820" spans="1:13">
      <c r="A2820" t="s">
        <v>3062</v>
      </c>
      <c r="B2820" t="s">
        <v>3058</v>
      </c>
      <c r="C2820" t="s">
        <v>23</v>
      </c>
      <c r="D2820" t="s">
        <v>19</v>
      </c>
      <c r="E2820" t="str">
        <f t="shared" si="3851"/>
        <v>pso.oepc</v>
      </c>
      <c r="F2820" t="s">
        <v>17</v>
      </c>
      <c r="G2820">
        <v>6.1111111111111098</v>
      </c>
      <c r="H2820">
        <v>0.09</v>
      </c>
      <c r="I2820" s="1">
        <v>0.55000000000000004</v>
      </c>
      <c r="J2820" t="s">
        <v>8353</v>
      </c>
      <c r="K2820">
        <f t="shared" ref="K2820:K2883" si="3854">SUMIF(E2816:E2829,"rmo.full",I2816:I2829)</f>
        <v>4.8499999999999996</v>
      </c>
    </row>
    <row r="2821" spans="1:13">
      <c r="A2821" t="s">
        <v>3063</v>
      </c>
      <c r="B2821" t="s">
        <v>3058</v>
      </c>
      <c r="C2821" t="s">
        <v>23</v>
      </c>
      <c r="D2821" t="s">
        <v>21</v>
      </c>
      <c r="E2821" t="str">
        <f t="shared" si="3851"/>
        <v>pso.opt</v>
      </c>
      <c r="F2821" t="s">
        <v>17</v>
      </c>
      <c r="G2821">
        <v>6.2222222222222197</v>
      </c>
      <c r="H2821">
        <v>0.09</v>
      </c>
      <c r="I2821" s="1">
        <v>0.56000000000000005</v>
      </c>
      <c r="J2821" t="s">
        <v>8354</v>
      </c>
      <c r="K2821">
        <f t="shared" ref="K2821:K2884" si="3855">SUMIF(E2816:E2829,"power.full",I2816:I2829)</f>
        <v>19.95</v>
      </c>
      <c r="L2821" t="s">
        <v>26</v>
      </c>
      <c r="M2821">
        <f t="shared" ref="M2821:M2884" si="3856">K2818/K2822</f>
        <v>1</v>
      </c>
    </row>
    <row r="2822" spans="1:13">
      <c r="A2822" t="s">
        <v>3064</v>
      </c>
      <c r="B2822" t="s">
        <v>3058</v>
      </c>
      <c r="C2822" t="s">
        <v>51</v>
      </c>
      <c r="D2822" t="s">
        <v>16</v>
      </c>
      <c r="E2822" t="str">
        <f t="shared" si="3851"/>
        <v>rmo.full</v>
      </c>
      <c r="F2822" t="s">
        <v>17</v>
      </c>
      <c r="G2822">
        <v>53.8888888888889</v>
      </c>
      <c r="H2822">
        <v>0.09</v>
      </c>
      <c r="I2822" s="1">
        <v>4.8499999999999996</v>
      </c>
      <c r="J2822" t="s">
        <v>8355</v>
      </c>
      <c r="K2822">
        <f t="shared" ref="K2822:K2885" si="3857">SUMIF(E2816:E2829,"tso.oepc",I2816:I2829)</f>
        <v>0.08</v>
      </c>
      <c r="L2822" t="s">
        <v>27</v>
      </c>
      <c r="M2822">
        <f t="shared" si="3856"/>
        <v>0.92727272727272725</v>
      </c>
    </row>
    <row r="2823" spans="1:13">
      <c r="A2823" t="s">
        <v>3085</v>
      </c>
      <c r="B2823" t="s">
        <v>3058</v>
      </c>
      <c r="C2823" t="s">
        <v>51</v>
      </c>
      <c r="D2823" t="s">
        <v>19</v>
      </c>
      <c r="E2823" t="str">
        <f t="shared" si="3851"/>
        <v>rmo.oepc</v>
      </c>
      <c r="F2823" t="s">
        <v>17</v>
      </c>
      <c r="G2823">
        <v>6.4444444444444402</v>
      </c>
      <c r="H2823">
        <v>0.09</v>
      </c>
      <c r="I2823" s="1">
        <v>0.57999999999999996</v>
      </c>
      <c r="J2823" t="s">
        <v>8356</v>
      </c>
      <c r="K2823">
        <f t="shared" ref="K2823:K2886" si="3858">SUMIF(E2816:E2829,"pso.oepc",I2816:I2829)</f>
        <v>0.55000000000000004</v>
      </c>
      <c r="L2823" t="s">
        <v>28</v>
      </c>
      <c r="M2823">
        <f t="shared" si="3856"/>
        <v>8.362068965517242</v>
      </c>
    </row>
    <row r="2824" spans="1:13">
      <c r="A2824" t="s">
        <v>3048</v>
      </c>
      <c r="B2824" t="s">
        <v>3058</v>
      </c>
      <c r="C2824" t="s">
        <v>51</v>
      </c>
      <c r="D2824" t="s">
        <v>21</v>
      </c>
      <c r="E2824" t="str">
        <f t="shared" si="3851"/>
        <v>rmo.opt</v>
      </c>
      <c r="F2824" t="s">
        <v>17</v>
      </c>
      <c r="G2824">
        <v>5.8888888888888902</v>
      </c>
      <c r="H2824">
        <v>0.09</v>
      </c>
      <c r="I2824" s="1">
        <v>0.53</v>
      </c>
      <c r="J2824" t="s">
        <v>8357</v>
      </c>
      <c r="K2824">
        <f t="shared" ref="K2824:K2887" si="3859">SUMIF(E2816:E2829,"rmo.oepc",I2816:I2829)</f>
        <v>0.57999999999999996</v>
      </c>
      <c r="L2824" t="s">
        <v>29</v>
      </c>
      <c r="M2824">
        <f t="shared" si="3856"/>
        <v>25.576923076923077</v>
      </c>
    </row>
    <row r="2825" spans="1:13">
      <c r="A2825" t="s">
        <v>3049</v>
      </c>
      <c r="B2825" t="s">
        <v>3058</v>
      </c>
      <c r="C2825" t="s">
        <v>55</v>
      </c>
      <c r="D2825" t="s">
        <v>56</v>
      </c>
      <c r="E2825" t="str">
        <f t="shared" si="3851"/>
        <v>sc.none</v>
      </c>
      <c r="F2825" t="s">
        <v>24</v>
      </c>
      <c r="I2825" s="1">
        <v>0.09</v>
      </c>
      <c r="J2825" t="s">
        <v>8358</v>
      </c>
      <c r="K2825">
        <f t="shared" ref="K2825:K2888" si="3860">SUMIF(E2816:E2829,"power.oepc",I2816:I2829)</f>
        <v>0.78</v>
      </c>
    </row>
    <row r="2826" spans="1:13">
      <c r="A2826" t="s">
        <v>3050</v>
      </c>
      <c r="B2826" t="s">
        <v>3058</v>
      </c>
      <c r="C2826" t="s">
        <v>58</v>
      </c>
      <c r="D2826" t="s">
        <v>59</v>
      </c>
      <c r="E2826" t="str">
        <f t="shared" si="3851"/>
        <v>tso.cav11</v>
      </c>
      <c r="F2826" t="s">
        <v>17</v>
      </c>
      <c r="G2826">
        <v>120.777777777778</v>
      </c>
      <c r="H2826">
        <v>0.09</v>
      </c>
      <c r="I2826" s="1">
        <v>10.87</v>
      </c>
      <c r="J2826" t="s">
        <v>8359</v>
      </c>
      <c r="K2826">
        <f t="shared" ref="K2826:K2889" si="3861">SUMIF(E2816:E2829,"tso.opt",I2816:I2829)</f>
        <v>0.06</v>
      </c>
      <c r="L2826" t="s">
        <v>30</v>
      </c>
      <c r="M2826">
        <f t="shared" ref="M2826:M2889" si="3862">K2818/K2826</f>
        <v>1.3333333333333335</v>
      </c>
    </row>
    <row r="2827" spans="1:13">
      <c r="A2827" t="s">
        <v>3051</v>
      </c>
      <c r="B2827" t="s">
        <v>3058</v>
      </c>
      <c r="C2827" t="s">
        <v>58</v>
      </c>
      <c r="D2827" t="s">
        <v>16</v>
      </c>
      <c r="E2827" t="str">
        <f t="shared" si="3851"/>
        <v>tso.full</v>
      </c>
      <c r="F2827" t="s">
        <v>24</v>
      </c>
      <c r="G2827">
        <v>0.88888888888888895</v>
      </c>
      <c r="H2827">
        <v>0.09</v>
      </c>
      <c r="I2827" s="1">
        <v>0.08</v>
      </c>
      <c r="J2827" t="s">
        <v>8360</v>
      </c>
      <c r="K2827">
        <f t="shared" ref="K2827:K2890" si="3863">SUMIF(E2816:E2829,"pso.opt",I2816:I2829)</f>
        <v>0.56000000000000005</v>
      </c>
      <c r="L2827" t="s">
        <v>33</v>
      </c>
      <c r="M2827">
        <f t="shared" si="3862"/>
        <v>0.9107142857142857</v>
      </c>
    </row>
    <row r="2828" spans="1:13">
      <c r="A2828" t="s">
        <v>3052</v>
      </c>
      <c r="B2828" t="s">
        <v>3058</v>
      </c>
      <c r="C2828" t="s">
        <v>58</v>
      </c>
      <c r="D2828" t="s">
        <v>19</v>
      </c>
      <c r="E2828" t="str">
        <f t="shared" si="3851"/>
        <v>tso.oepc</v>
      </c>
      <c r="F2828" t="s">
        <v>24</v>
      </c>
      <c r="G2828">
        <v>0.88888888888888895</v>
      </c>
      <c r="H2828">
        <v>0.09</v>
      </c>
      <c r="I2828" s="1">
        <v>0.08</v>
      </c>
      <c r="J2828" t="s">
        <v>8361</v>
      </c>
      <c r="K2828">
        <f t="shared" ref="K2828:K2891" si="3864">SUMIF(E2816:E2829,"rmo.opt",I2816:I2829)</f>
        <v>0.53</v>
      </c>
      <c r="L2828" t="s">
        <v>32</v>
      </c>
      <c r="M2828">
        <f t="shared" si="3862"/>
        <v>9.1509433962264133</v>
      </c>
    </row>
    <row r="2829" spans="1:13">
      <c r="A2829" t="s">
        <v>3053</v>
      </c>
      <c r="B2829" t="s">
        <v>3058</v>
      </c>
      <c r="C2829" t="s">
        <v>58</v>
      </c>
      <c r="D2829" t="s">
        <v>21</v>
      </c>
      <c r="E2829" t="str">
        <f t="shared" si="3851"/>
        <v>tso.opt</v>
      </c>
      <c r="F2829" t="s">
        <v>24</v>
      </c>
      <c r="G2829">
        <v>0.66666666666666696</v>
      </c>
      <c r="H2829">
        <v>0.09</v>
      </c>
      <c r="I2829" s="1">
        <v>0.06</v>
      </c>
      <c r="J2829" t="s">
        <v>8362</v>
      </c>
      <c r="K2829">
        <f t="shared" ref="K2829:K2892" si="3865">SUMIF(E2816:E2829,"power.opt",I2816:I2829)</f>
        <v>0.75</v>
      </c>
      <c r="L2829" t="s">
        <v>31</v>
      </c>
      <c r="M2829">
        <f t="shared" si="3862"/>
        <v>26.599999999999998</v>
      </c>
    </row>
    <row r="2830" spans="1:13">
      <c r="A2830" t="s">
        <v>3054</v>
      </c>
      <c r="B2830" t="s">
        <v>3055</v>
      </c>
      <c r="C2830" t="s">
        <v>15</v>
      </c>
      <c r="D2830" t="s">
        <v>16</v>
      </c>
      <c r="E2830" t="str">
        <f t="shared" si="3851"/>
        <v>power.full</v>
      </c>
      <c r="F2830" t="s">
        <v>17</v>
      </c>
      <c r="G2830">
        <v>286.25</v>
      </c>
      <c r="H2830">
        <v>0.08</v>
      </c>
      <c r="I2830" s="1">
        <v>22.9</v>
      </c>
      <c r="L2830" t="s">
        <v>8363</v>
      </c>
      <c r="M2830">
        <f t="shared" ref="M2830:M2893" si="3866">K2831/K2840</f>
        <v>162.5</v>
      </c>
    </row>
    <row r="2831" spans="1:13">
      <c r="A2831" t="s">
        <v>3077</v>
      </c>
      <c r="B2831" t="s">
        <v>3055</v>
      </c>
      <c r="C2831" t="s">
        <v>15</v>
      </c>
      <c r="D2831" t="s">
        <v>19</v>
      </c>
      <c r="E2831" t="str">
        <f t="shared" si="3851"/>
        <v>power.oepc</v>
      </c>
      <c r="F2831" t="s">
        <v>17</v>
      </c>
      <c r="G2831">
        <v>7</v>
      </c>
      <c r="H2831">
        <v>0.08</v>
      </c>
      <c r="I2831" s="1">
        <v>0.56000000000000005</v>
      </c>
      <c r="J2831" t="s">
        <v>8333</v>
      </c>
      <c r="K2831">
        <f t="shared" ref="K2831:K2894" si="3867">SUMIF(E2830:E2843,"tso.cav11",I2830:I2843)</f>
        <v>13</v>
      </c>
      <c r="L2831" t="s">
        <v>8364</v>
      </c>
      <c r="M2831">
        <f t="shared" ref="M2831:M2894" si="3868">K2832/K2836+K2833/K2837+K2834/K2838+K2835/K2839</f>
        <v>52.081493506493501</v>
      </c>
    </row>
    <row r="2832" spans="1:13">
      <c r="A2832" t="s">
        <v>3078</v>
      </c>
      <c r="B2832" t="s">
        <v>3055</v>
      </c>
      <c r="C2832" t="s">
        <v>15</v>
      </c>
      <c r="D2832" t="s">
        <v>21</v>
      </c>
      <c r="E2832" t="str">
        <f t="shared" si="3851"/>
        <v>power.opt</v>
      </c>
      <c r="F2832" t="s">
        <v>17</v>
      </c>
      <c r="G2832">
        <v>11.75</v>
      </c>
      <c r="H2832">
        <v>0.08</v>
      </c>
      <c r="I2832" s="1">
        <v>0.94</v>
      </c>
      <c r="J2832" t="s">
        <v>8335</v>
      </c>
      <c r="K2832">
        <f t="shared" ref="K2832:K2895" si="3869">SUMIF(E2830:E2843,"tso.full",I2830:I2843)</f>
        <v>0.06</v>
      </c>
      <c r="L2832" t="s">
        <v>8365</v>
      </c>
      <c r="M2832">
        <f t="shared" ref="M2832:M2895" si="3870">K2832/K2840+K2833/K2841+K2834/K2842+K2835/K2843</f>
        <v>32.861040751998196</v>
      </c>
    </row>
    <row r="2833" spans="1:13">
      <c r="A2833" t="s">
        <v>3079</v>
      </c>
      <c r="B2833" t="s">
        <v>3055</v>
      </c>
      <c r="C2833" t="s">
        <v>23</v>
      </c>
      <c r="D2833" t="s">
        <v>16</v>
      </c>
      <c r="E2833" t="str">
        <f t="shared" si="3851"/>
        <v>pso.full</v>
      </c>
      <c r="F2833" t="s">
        <v>17</v>
      </c>
      <c r="G2833">
        <v>6.625</v>
      </c>
      <c r="H2833">
        <v>0.08</v>
      </c>
      <c r="I2833" s="1">
        <v>0.53</v>
      </c>
      <c r="J2833" t="s">
        <v>8336</v>
      </c>
      <c r="K2833">
        <f t="shared" ref="K2833:K2896" si="3871">SUMIF(E2830:E2843,"pso.full",I2830:I2843)</f>
        <v>0.53</v>
      </c>
      <c r="L2833" t="s">
        <v>8369</v>
      </c>
      <c r="M2833">
        <f t="shared" ref="M2833:M2896" si="3872">K2836/K2840+K2837/K2841+K2838/K2842+K2839/K2843</f>
        <v>3.3285489136552968</v>
      </c>
    </row>
    <row r="2834" spans="1:13">
      <c r="A2834" t="s">
        <v>3080</v>
      </c>
      <c r="B2834" t="s">
        <v>3055</v>
      </c>
      <c r="C2834" t="s">
        <v>23</v>
      </c>
      <c r="D2834" t="s">
        <v>19</v>
      </c>
      <c r="E2834" t="str">
        <f t="shared" si="3851"/>
        <v>pso.oepc</v>
      </c>
      <c r="F2834" t="s">
        <v>17</v>
      </c>
      <c r="G2834">
        <v>6.875</v>
      </c>
      <c r="H2834">
        <v>0.08</v>
      </c>
      <c r="I2834" s="1">
        <v>0.55000000000000004</v>
      </c>
      <c r="J2834" t="s">
        <v>8353</v>
      </c>
      <c r="K2834">
        <f t="shared" ref="K2834:K2897" si="3873">SUMIF(E2830:E2843,"rmo.full",I2830:I2843)</f>
        <v>3.79</v>
      </c>
    </row>
    <row r="2835" spans="1:13">
      <c r="A2835" t="s">
        <v>3081</v>
      </c>
      <c r="B2835" t="s">
        <v>3055</v>
      </c>
      <c r="C2835" t="s">
        <v>23</v>
      </c>
      <c r="D2835" t="s">
        <v>21</v>
      </c>
      <c r="E2835" t="str">
        <f t="shared" si="3851"/>
        <v>pso.opt</v>
      </c>
      <c r="F2835" t="s">
        <v>17</v>
      </c>
      <c r="G2835">
        <v>6.75</v>
      </c>
      <c r="H2835">
        <v>0.08</v>
      </c>
      <c r="I2835" s="1">
        <v>0.54</v>
      </c>
      <c r="J2835" t="s">
        <v>8354</v>
      </c>
      <c r="K2835">
        <f t="shared" ref="K2835:K2898" si="3874">SUMIF(E2830:E2843,"power.full",I2830:I2843)</f>
        <v>22.9</v>
      </c>
      <c r="L2835" t="s">
        <v>26</v>
      </c>
      <c r="M2835">
        <f t="shared" ref="M2835:M2898" si="3875">K2832/K2836</f>
        <v>0.75</v>
      </c>
    </row>
    <row r="2836" spans="1:13">
      <c r="A2836" t="s">
        <v>3082</v>
      </c>
      <c r="B2836" t="s">
        <v>3055</v>
      </c>
      <c r="C2836" t="s">
        <v>51</v>
      </c>
      <c r="D2836" t="s">
        <v>16</v>
      </c>
      <c r="E2836" t="str">
        <f t="shared" si="3851"/>
        <v>rmo.full</v>
      </c>
      <c r="F2836" t="s">
        <v>17</v>
      </c>
      <c r="G2836">
        <v>47.375</v>
      </c>
      <c r="H2836">
        <v>0.08</v>
      </c>
      <c r="I2836" s="1">
        <v>3.79</v>
      </c>
      <c r="J2836" t="s">
        <v>8355</v>
      </c>
      <c r="K2836">
        <f t="shared" ref="K2836:K2899" si="3876">SUMIF(E2830:E2843,"tso.oepc",I2830:I2843)</f>
        <v>0.08</v>
      </c>
      <c r="L2836" t="s">
        <v>27</v>
      </c>
      <c r="M2836">
        <f t="shared" si="3875"/>
        <v>0.96363636363636362</v>
      </c>
    </row>
    <row r="2837" spans="1:13">
      <c r="A2837" t="s">
        <v>3083</v>
      </c>
      <c r="B2837" t="s">
        <v>3055</v>
      </c>
      <c r="C2837" t="s">
        <v>51</v>
      </c>
      <c r="D2837" t="s">
        <v>19</v>
      </c>
      <c r="E2837" t="str">
        <f t="shared" si="3851"/>
        <v>rmo.oepc</v>
      </c>
      <c r="F2837" t="s">
        <v>17</v>
      </c>
      <c r="G2837">
        <v>5</v>
      </c>
      <c r="H2837">
        <v>0.08</v>
      </c>
      <c r="I2837" s="1">
        <v>0.4</v>
      </c>
      <c r="J2837" t="s">
        <v>8356</v>
      </c>
      <c r="K2837">
        <f t="shared" ref="K2837:K2900" si="3877">SUMIF(E2830:E2843,"pso.oepc",I2830:I2843)</f>
        <v>0.55000000000000004</v>
      </c>
      <c r="L2837" t="s">
        <v>28</v>
      </c>
      <c r="M2837">
        <f t="shared" si="3875"/>
        <v>9.4749999999999996</v>
      </c>
    </row>
    <row r="2838" spans="1:13">
      <c r="A2838" t="s">
        <v>3084</v>
      </c>
      <c r="B2838" t="s">
        <v>3055</v>
      </c>
      <c r="C2838" t="s">
        <v>51</v>
      </c>
      <c r="D2838" t="s">
        <v>21</v>
      </c>
      <c r="E2838" t="str">
        <f t="shared" si="3851"/>
        <v>rmo.opt</v>
      </c>
      <c r="F2838" t="s">
        <v>17</v>
      </c>
      <c r="G2838">
        <v>7</v>
      </c>
      <c r="H2838">
        <v>0.08</v>
      </c>
      <c r="I2838" s="1">
        <v>0.56000000000000005</v>
      </c>
      <c r="J2838" t="s">
        <v>8357</v>
      </c>
      <c r="K2838">
        <f t="shared" ref="K2838:K2901" si="3878">SUMIF(E2830:E2843,"rmo.oepc",I2830:I2843)</f>
        <v>0.4</v>
      </c>
      <c r="L2838" t="s">
        <v>29</v>
      </c>
      <c r="M2838">
        <f t="shared" si="3875"/>
        <v>40.892857142857139</v>
      </c>
    </row>
    <row r="2839" spans="1:13">
      <c r="A2839" t="s">
        <v>3069</v>
      </c>
      <c r="B2839" t="s">
        <v>3055</v>
      </c>
      <c r="C2839" t="s">
        <v>55</v>
      </c>
      <c r="D2839" t="s">
        <v>56</v>
      </c>
      <c r="E2839" t="str">
        <f t="shared" si="3851"/>
        <v>sc.none</v>
      </c>
      <c r="F2839" t="s">
        <v>24</v>
      </c>
      <c r="I2839" s="1">
        <v>0.08</v>
      </c>
      <c r="J2839" t="s">
        <v>8358</v>
      </c>
      <c r="K2839">
        <f t="shared" ref="K2839:K2902" si="3879">SUMIF(E2830:E2843,"power.oepc",I2830:I2843)</f>
        <v>0.56000000000000005</v>
      </c>
    </row>
    <row r="2840" spans="1:13">
      <c r="A2840" t="s">
        <v>3070</v>
      </c>
      <c r="B2840" t="s">
        <v>3055</v>
      </c>
      <c r="C2840" t="s">
        <v>58</v>
      </c>
      <c r="D2840" t="s">
        <v>59</v>
      </c>
      <c r="E2840" t="str">
        <f t="shared" si="3851"/>
        <v>tso.cav11</v>
      </c>
      <c r="F2840" t="s">
        <v>17</v>
      </c>
      <c r="G2840">
        <v>162.5</v>
      </c>
      <c r="H2840">
        <v>0.08</v>
      </c>
      <c r="I2840" s="1">
        <v>13</v>
      </c>
      <c r="J2840" t="s">
        <v>8359</v>
      </c>
      <c r="K2840">
        <f t="shared" ref="K2840:K2903" si="3880">SUMIF(E2830:E2843,"tso.opt",I2830:I2843)</f>
        <v>0.08</v>
      </c>
      <c r="L2840" t="s">
        <v>30</v>
      </c>
      <c r="M2840">
        <f t="shared" ref="M2840:M2903" si="3881">K2832/K2840</f>
        <v>0.75</v>
      </c>
    </row>
    <row r="2841" spans="1:13">
      <c r="A2841" t="s">
        <v>3071</v>
      </c>
      <c r="B2841" t="s">
        <v>3055</v>
      </c>
      <c r="C2841" t="s">
        <v>58</v>
      </c>
      <c r="D2841" t="s">
        <v>16</v>
      </c>
      <c r="E2841" t="str">
        <f t="shared" si="3851"/>
        <v>tso.full</v>
      </c>
      <c r="F2841" t="s">
        <v>24</v>
      </c>
      <c r="G2841">
        <v>0.75</v>
      </c>
      <c r="H2841">
        <v>0.08</v>
      </c>
      <c r="I2841" s="1">
        <v>0.06</v>
      </c>
      <c r="J2841" t="s">
        <v>8360</v>
      </c>
      <c r="K2841">
        <f t="shared" ref="K2841:K2904" si="3882">SUMIF(E2830:E2843,"pso.opt",I2830:I2843)</f>
        <v>0.54</v>
      </c>
      <c r="L2841" t="s">
        <v>33</v>
      </c>
      <c r="M2841">
        <f t="shared" si="3881"/>
        <v>0.98148148148148151</v>
      </c>
    </row>
    <row r="2842" spans="1:13">
      <c r="A2842" t="s">
        <v>3072</v>
      </c>
      <c r="B2842" t="s">
        <v>3055</v>
      </c>
      <c r="C2842" t="s">
        <v>58</v>
      </c>
      <c r="D2842" t="s">
        <v>19</v>
      </c>
      <c r="E2842" t="str">
        <f t="shared" si="3851"/>
        <v>tso.oepc</v>
      </c>
      <c r="F2842" t="s">
        <v>24</v>
      </c>
      <c r="G2842">
        <v>1</v>
      </c>
      <c r="H2842">
        <v>0.08</v>
      </c>
      <c r="I2842" s="1">
        <v>0.08</v>
      </c>
      <c r="J2842" t="s">
        <v>8361</v>
      </c>
      <c r="K2842">
        <f t="shared" ref="K2842:K2905" si="3883">SUMIF(E2830:E2843,"rmo.opt",I2830:I2843)</f>
        <v>0.56000000000000005</v>
      </c>
      <c r="L2842" t="s">
        <v>32</v>
      </c>
      <c r="M2842">
        <f t="shared" si="3881"/>
        <v>6.7678571428571423</v>
      </c>
    </row>
    <row r="2843" spans="1:13">
      <c r="A2843" t="s">
        <v>3073</v>
      </c>
      <c r="B2843" t="s">
        <v>3055</v>
      </c>
      <c r="C2843" t="s">
        <v>58</v>
      </c>
      <c r="D2843" t="s">
        <v>21</v>
      </c>
      <c r="E2843" t="str">
        <f t="shared" si="3851"/>
        <v>tso.opt</v>
      </c>
      <c r="F2843" t="s">
        <v>24</v>
      </c>
      <c r="G2843">
        <v>1</v>
      </c>
      <c r="H2843">
        <v>0.08</v>
      </c>
      <c r="I2843" s="1">
        <v>0.08</v>
      </c>
      <c r="J2843" t="s">
        <v>8362</v>
      </c>
      <c r="K2843">
        <f t="shared" ref="K2843:K2906" si="3884">SUMIF(E2830:E2843,"power.opt",I2830:I2843)</f>
        <v>0.94</v>
      </c>
      <c r="L2843" t="s">
        <v>31</v>
      </c>
      <c r="M2843">
        <f t="shared" si="3881"/>
        <v>24.361702127659573</v>
      </c>
    </row>
    <row r="2844" spans="1:13">
      <c r="A2844" t="s">
        <v>3074</v>
      </c>
      <c r="B2844" t="s">
        <v>3075</v>
      </c>
      <c r="C2844" t="s">
        <v>15</v>
      </c>
      <c r="D2844" t="s">
        <v>16</v>
      </c>
      <c r="E2844" t="str">
        <f t="shared" si="3851"/>
        <v>power.full</v>
      </c>
      <c r="F2844" t="s">
        <v>17</v>
      </c>
      <c r="G2844">
        <v>153.333333333333</v>
      </c>
      <c r="H2844">
        <v>0.03</v>
      </c>
      <c r="I2844" s="1">
        <v>4.5999999999999996</v>
      </c>
      <c r="L2844" t="s">
        <v>8363</v>
      </c>
      <c r="M2844">
        <f t="shared" ref="M2844:M2907" si="3885">K2845/K2854</f>
        <v>123</v>
      </c>
    </row>
    <row r="2845" spans="1:13">
      <c r="A2845" t="s">
        <v>3076</v>
      </c>
      <c r="B2845" t="s">
        <v>3075</v>
      </c>
      <c r="C2845" t="s">
        <v>15</v>
      </c>
      <c r="D2845" t="s">
        <v>19</v>
      </c>
      <c r="E2845" t="str">
        <f t="shared" si="3851"/>
        <v>power.oepc</v>
      </c>
      <c r="F2845" t="s">
        <v>17</v>
      </c>
      <c r="G2845">
        <v>12.6666666666667</v>
      </c>
      <c r="H2845">
        <v>0.03</v>
      </c>
      <c r="I2845" s="1">
        <v>0.38</v>
      </c>
      <c r="J2845" t="s">
        <v>8333</v>
      </c>
      <c r="K2845">
        <f t="shared" ref="K2845:K2908" si="3886">SUMIF(E2844:E2857,"tso.cav11",I2844:I2857)</f>
        <v>2.46</v>
      </c>
      <c r="L2845" t="s">
        <v>8364</v>
      </c>
      <c r="M2845">
        <f t="shared" ref="M2845:M2908" si="3887">K2846/K2850+K2847/K2851+K2848/K2852+K2849/K2853</f>
        <v>17.405263157894737</v>
      </c>
    </row>
    <row r="2846" spans="1:13">
      <c r="A2846" t="s">
        <v>3099</v>
      </c>
      <c r="B2846" t="s">
        <v>3075</v>
      </c>
      <c r="C2846" t="s">
        <v>15</v>
      </c>
      <c r="D2846" t="s">
        <v>21</v>
      </c>
      <c r="E2846" t="str">
        <f t="shared" si="3851"/>
        <v>power.opt</v>
      </c>
      <c r="F2846" t="s">
        <v>17</v>
      </c>
      <c r="G2846">
        <v>18.3333333333333</v>
      </c>
      <c r="H2846">
        <v>0.03</v>
      </c>
      <c r="I2846" s="1">
        <v>0.55000000000000004</v>
      </c>
      <c r="J2846" t="s">
        <v>8335</v>
      </c>
      <c r="K2846">
        <f t="shared" ref="K2846:K2909" si="3888">SUMIF(E2844:E2857,"tso.full",I2844:I2857)</f>
        <v>0.04</v>
      </c>
      <c r="L2846" t="s">
        <v>8365</v>
      </c>
      <c r="M2846">
        <f t="shared" ref="M2846:M2909" si="3889">K2846/K2854+K2847/K2855+K2848/K2856+K2849/K2857</f>
        <v>14.432601880877741</v>
      </c>
    </row>
    <row r="2847" spans="1:13">
      <c r="A2847" t="s">
        <v>3100</v>
      </c>
      <c r="B2847" t="s">
        <v>3075</v>
      </c>
      <c r="C2847" t="s">
        <v>23</v>
      </c>
      <c r="D2847" t="s">
        <v>16</v>
      </c>
      <c r="E2847" t="str">
        <f t="shared" si="3851"/>
        <v>pso.full</v>
      </c>
      <c r="F2847" t="s">
        <v>24</v>
      </c>
      <c r="G2847">
        <v>1</v>
      </c>
      <c r="H2847">
        <v>0.03</v>
      </c>
      <c r="I2847" s="1">
        <v>0.03</v>
      </c>
      <c r="J2847" t="s">
        <v>8336</v>
      </c>
      <c r="K2847">
        <f t="shared" ref="K2847:K2910" si="3890">SUMIF(E2844:E2857,"pso.full",I2844:I2857)</f>
        <v>0.03</v>
      </c>
      <c r="L2847" t="s">
        <v>8369</v>
      </c>
      <c r="M2847">
        <f t="shared" ref="M2847:M2910" si="3891">K2850/K2854+K2851/K2855+K2852/K2856+K2853/K2857</f>
        <v>4.22539184952978</v>
      </c>
    </row>
    <row r="2848" spans="1:13">
      <c r="A2848" t="s">
        <v>3101</v>
      </c>
      <c r="B2848" t="s">
        <v>3075</v>
      </c>
      <c r="C2848" t="s">
        <v>23</v>
      </c>
      <c r="D2848" t="s">
        <v>19</v>
      </c>
      <c r="E2848" t="str">
        <f t="shared" si="3851"/>
        <v>pso.oepc</v>
      </c>
      <c r="F2848" t="s">
        <v>24</v>
      </c>
      <c r="G2848">
        <v>1</v>
      </c>
      <c r="H2848">
        <v>0.03</v>
      </c>
      <c r="I2848" s="1">
        <v>0.03</v>
      </c>
      <c r="J2848" t="s">
        <v>8353</v>
      </c>
      <c r="K2848">
        <f t="shared" ref="K2848:K2911" si="3892">SUMIF(E2844:E2857,"rmo.full",I2844:I2857)</f>
        <v>0.89</v>
      </c>
    </row>
    <row r="2849" spans="1:13">
      <c r="A2849" t="s">
        <v>3102</v>
      </c>
      <c r="B2849" t="s">
        <v>3075</v>
      </c>
      <c r="C2849" t="s">
        <v>23</v>
      </c>
      <c r="D2849" t="s">
        <v>21</v>
      </c>
      <c r="E2849" t="str">
        <f t="shared" si="3851"/>
        <v>pso.opt</v>
      </c>
      <c r="F2849" t="s">
        <v>24</v>
      </c>
      <c r="G2849">
        <v>1</v>
      </c>
      <c r="H2849">
        <v>0.03</v>
      </c>
      <c r="I2849" s="1">
        <v>0.03</v>
      </c>
      <c r="J2849" t="s">
        <v>8354</v>
      </c>
      <c r="K2849">
        <f t="shared" ref="K2849:K2912" si="3893">SUMIF(E2844:E2857,"power.full",I2844:I2857)</f>
        <v>4.5999999999999996</v>
      </c>
      <c r="L2849" t="s">
        <v>26</v>
      </c>
      <c r="M2849">
        <f t="shared" ref="M2849:M2912" si="3894">K2846/K2850</f>
        <v>1.3333333333333335</v>
      </c>
    </row>
    <row r="2850" spans="1:13">
      <c r="A2850" t="s">
        <v>3103</v>
      </c>
      <c r="B2850" t="s">
        <v>3075</v>
      </c>
      <c r="C2850" t="s">
        <v>51</v>
      </c>
      <c r="D2850" t="s">
        <v>16</v>
      </c>
      <c r="E2850" t="str">
        <f t="shared" si="3851"/>
        <v>rmo.full</v>
      </c>
      <c r="F2850" t="s">
        <v>17</v>
      </c>
      <c r="G2850">
        <v>29.6666666666667</v>
      </c>
      <c r="H2850">
        <v>0.03</v>
      </c>
      <c r="I2850" s="1">
        <v>0.89</v>
      </c>
      <c r="J2850" t="s">
        <v>8355</v>
      </c>
      <c r="K2850">
        <f t="shared" ref="K2850:K2913" si="3895">SUMIF(E2844:E2857,"tso.oepc",I2844:I2857)</f>
        <v>0.03</v>
      </c>
      <c r="L2850" t="s">
        <v>27</v>
      </c>
      <c r="M2850">
        <f t="shared" si="3894"/>
        <v>1</v>
      </c>
    </row>
    <row r="2851" spans="1:13">
      <c r="A2851" t="s">
        <v>3104</v>
      </c>
      <c r="B2851" t="s">
        <v>3075</v>
      </c>
      <c r="C2851" t="s">
        <v>51</v>
      </c>
      <c r="D2851" t="s">
        <v>19</v>
      </c>
      <c r="E2851" t="str">
        <f t="shared" si="3851"/>
        <v>rmo.oepc</v>
      </c>
      <c r="F2851" t="s">
        <v>17</v>
      </c>
      <c r="G2851">
        <v>10</v>
      </c>
      <c r="H2851">
        <v>0.03</v>
      </c>
      <c r="I2851" s="1">
        <v>0.3</v>
      </c>
      <c r="J2851" t="s">
        <v>8356</v>
      </c>
      <c r="K2851">
        <f t="shared" ref="K2851:K2914" si="3896">SUMIF(E2844:E2857,"pso.oepc",I2844:I2857)</f>
        <v>0.03</v>
      </c>
      <c r="L2851" t="s">
        <v>28</v>
      </c>
      <c r="M2851">
        <f t="shared" si="3894"/>
        <v>2.9666666666666668</v>
      </c>
    </row>
    <row r="2852" spans="1:13">
      <c r="A2852" t="s">
        <v>3067</v>
      </c>
      <c r="B2852" t="s">
        <v>3075</v>
      </c>
      <c r="C2852" t="s">
        <v>51</v>
      </c>
      <c r="D2852" t="s">
        <v>21</v>
      </c>
      <c r="E2852" t="str">
        <f t="shared" si="3851"/>
        <v>rmo.opt</v>
      </c>
      <c r="F2852" t="s">
        <v>17</v>
      </c>
      <c r="G2852">
        <v>9.6666666666666696</v>
      </c>
      <c r="H2852">
        <v>0.03</v>
      </c>
      <c r="I2852" s="1">
        <v>0.28999999999999998</v>
      </c>
      <c r="J2852" t="s">
        <v>8357</v>
      </c>
      <c r="K2852">
        <f t="shared" ref="K2852:K2915" si="3897">SUMIF(E2844:E2857,"rmo.oepc",I2844:I2857)</f>
        <v>0.3</v>
      </c>
      <c r="L2852" t="s">
        <v>29</v>
      </c>
      <c r="M2852">
        <f t="shared" si="3894"/>
        <v>12.105263157894736</v>
      </c>
    </row>
    <row r="2853" spans="1:13">
      <c r="A2853" t="s">
        <v>3068</v>
      </c>
      <c r="B2853" t="s">
        <v>3075</v>
      </c>
      <c r="C2853" t="s">
        <v>55</v>
      </c>
      <c r="D2853" t="s">
        <v>56</v>
      </c>
      <c r="E2853" t="str">
        <f t="shared" si="3851"/>
        <v>sc.none</v>
      </c>
      <c r="F2853" t="s">
        <v>24</v>
      </c>
      <c r="I2853" s="1">
        <v>0.03</v>
      </c>
      <c r="J2853" t="s">
        <v>8358</v>
      </c>
      <c r="K2853">
        <f t="shared" ref="K2853:K2916" si="3898">SUMIF(E2844:E2857,"power.oepc",I2844:I2857)</f>
        <v>0.38</v>
      </c>
    </row>
    <row r="2854" spans="1:13">
      <c r="A2854" t="s">
        <v>3090</v>
      </c>
      <c r="B2854" t="s">
        <v>3075</v>
      </c>
      <c r="C2854" t="s">
        <v>58</v>
      </c>
      <c r="D2854" t="s">
        <v>59</v>
      </c>
      <c r="E2854" t="str">
        <f t="shared" si="3851"/>
        <v>tso.cav11</v>
      </c>
      <c r="F2854" t="s">
        <v>24</v>
      </c>
      <c r="G2854">
        <v>82</v>
      </c>
      <c r="H2854">
        <v>0.03</v>
      </c>
      <c r="I2854" s="1">
        <v>2.46</v>
      </c>
      <c r="J2854" t="s">
        <v>8359</v>
      </c>
      <c r="K2854">
        <f t="shared" ref="K2854:K2917" si="3899">SUMIF(E2844:E2857,"tso.opt",I2844:I2857)</f>
        <v>0.02</v>
      </c>
      <c r="L2854" t="s">
        <v>30</v>
      </c>
      <c r="M2854">
        <f t="shared" ref="M2854:M2917" si="3900">K2846/K2854</f>
        <v>2</v>
      </c>
    </row>
    <row r="2855" spans="1:13">
      <c r="A2855" t="s">
        <v>3091</v>
      </c>
      <c r="B2855" t="s">
        <v>3075</v>
      </c>
      <c r="C2855" t="s">
        <v>58</v>
      </c>
      <c r="D2855" t="s">
        <v>16</v>
      </c>
      <c r="E2855" t="str">
        <f t="shared" si="3851"/>
        <v>tso.full</v>
      </c>
      <c r="F2855" t="s">
        <v>24</v>
      </c>
      <c r="G2855">
        <v>1.3333333333333299</v>
      </c>
      <c r="H2855">
        <v>0.03</v>
      </c>
      <c r="I2855" s="1">
        <v>0.04</v>
      </c>
      <c r="J2855" t="s">
        <v>8360</v>
      </c>
      <c r="K2855">
        <f t="shared" ref="K2855:K2918" si="3901">SUMIF(E2844:E2857,"pso.opt",I2844:I2857)</f>
        <v>0.03</v>
      </c>
      <c r="L2855" t="s">
        <v>33</v>
      </c>
      <c r="M2855">
        <f t="shared" si="3900"/>
        <v>1</v>
      </c>
    </row>
    <row r="2856" spans="1:13">
      <c r="A2856" t="s">
        <v>3092</v>
      </c>
      <c r="B2856" t="s">
        <v>3075</v>
      </c>
      <c r="C2856" t="s">
        <v>58</v>
      </c>
      <c r="D2856" t="s">
        <v>19</v>
      </c>
      <c r="E2856" t="str">
        <f t="shared" si="3851"/>
        <v>tso.oepc</v>
      </c>
      <c r="F2856" t="s">
        <v>24</v>
      </c>
      <c r="G2856">
        <v>1</v>
      </c>
      <c r="H2856">
        <v>0.03</v>
      </c>
      <c r="I2856" s="1">
        <v>0.03</v>
      </c>
      <c r="J2856" t="s">
        <v>8361</v>
      </c>
      <c r="K2856">
        <f t="shared" ref="K2856:K2919" si="3902">SUMIF(E2844:E2857,"rmo.opt",I2844:I2857)</f>
        <v>0.28999999999999998</v>
      </c>
      <c r="L2856" t="s">
        <v>32</v>
      </c>
      <c r="M2856">
        <f t="shared" si="3900"/>
        <v>3.0689655172413794</v>
      </c>
    </row>
    <row r="2857" spans="1:13">
      <c r="A2857" t="s">
        <v>3093</v>
      </c>
      <c r="B2857" t="s">
        <v>3075</v>
      </c>
      <c r="C2857" t="s">
        <v>58</v>
      </c>
      <c r="D2857" t="s">
        <v>21</v>
      </c>
      <c r="E2857" t="str">
        <f t="shared" si="3851"/>
        <v>tso.opt</v>
      </c>
      <c r="F2857" t="s">
        <v>24</v>
      </c>
      <c r="G2857">
        <v>0.66666666666666696</v>
      </c>
      <c r="H2857">
        <v>0.03</v>
      </c>
      <c r="I2857" s="1">
        <v>0.02</v>
      </c>
      <c r="J2857" t="s">
        <v>8362</v>
      </c>
      <c r="K2857">
        <f t="shared" ref="K2857:K2920" si="3903">SUMIF(E2844:E2857,"power.opt",I2844:I2857)</f>
        <v>0.55000000000000004</v>
      </c>
      <c r="L2857" t="s">
        <v>31</v>
      </c>
      <c r="M2857">
        <f t="shared" si="3900"/>
        <v>8.3636363636363615</v>
      </c>
    </row>
    <row r="2858" spans="1:13">
      <c r="A2858" t="s">
        <v>3094</v>
      </c>
      <c r="B2858" t="s">
        <v>3095</v>
      </c>
      <c r="C2858" t="s">
        <v>15</v>
      </c>
      <c r="D2858" t="s">
        <v>16</v>
      </c>
      <c r="E2858" t="str">
        <f t="shared" si="3851"/>
        <v>power.full</v>
      </c>
      <c r="F2858" t="s">
        <v>17</v>
      </c>
      <c r="G2858">
        <v>271.39999999999998</v>
      </c>
      <c r="H2858">
        <v>0.05</v>
      </c>
      <c r="I2858" s="1">
        <v>13.57</v>
      </c>
      <c r="L2858" t="s">
        <v>8363</v>
      </c>
      <c r="M2858">
        <f t="shared" ref="M2858:M2921" si="3904">K2859/K2868</f>
        <v>247.00000000000003</v>
      </c>
    </row>
    <row r="2859" spans="1:13">
      <c r="A2859" t="s">
        <v>3096</v>
      </c>
      <c r="B2859" t="s">
        <v>3095</v>
      </c>
      <c r="C2859" t="s">
        <v>15</v>
      </c>
      <c r="D2859" t="s">
        <v>19</v>
      </c>
      <c r="E2859" t="str">
        <f t="shared" si="3851"/>
        <v>power.oepc</v>
      </c>
      <c r="F2859" t="s">
        <v>17</v>
      </c>
      <c r="G2859">
        <v>8.1999999999999993</v>
      </c>
      <c r="H2859">
        <v>0.05</v>
      </c>
      <c r="I2859" s="1">
        <v>0.41</v>
      </c>
      <c r="J2859" t="s">
        <v>8333</v>
      </c>
      <c r="K2859">
        <f t="shared" ref="K2859:K2922" si="3905">SUMIF(E2858:E2871,"tso.cav11",I2858:I2871)</f>
        <v>9.8800000000000008</v>
      </c>
      <c r="L2859" t="s">
        <v>8364</v>
      </c>
      <c r="M2859">
        <f t="shared" ref="M2859:M2922" si="3906">K2860/K2864+K2861/K2865+K2862/K2866+K2863/K2867</f>
        <v>41.681874701099957</v>
      </c>
    </row>
    <row r="2860" spans="1:13">
      <c r="A2860" t="s">
        <v>3097</v>
      </c>
      <c r="B2860" t="s">
        <v>3095</v>
      </c>
      <c r="C2860" t="s">
        <v>15</v>
      </c>
      <c r="D2860" t="s">
        <v>21</v>
      </c>
      <c r="E2860" t="str">
        <f t="shared" si="3851"/>
        <v>power.opt</v>
      </c>
      <c r="F2860" t="s">
        <v>17</v>
      </c>
      <c r="G2860">
        <v>15.4</v>
      </c>
      <c r="H2860">
        <v>0.05</v>
      </c>
      <c r="I2860" s="1">
        <v>0.77</v>
      </c>
      <c r="J2860" t="s">
        <v>8335</v>
      </c>
      <c r="K2860">
        <f t="shared" ref="K2860:K2923" si="3907">SUMIF(E2858:E2871,"tso.full",I2858:I2871)</f>
        <v>0.04</v>
      </c>
      <c r="L2860" t="s">
        <v>8365</v>
      </c>
      <c r="M2860">
        <f t="shared" ref="M2860:M2923" si="3908">K2860/K2868+K2861/K2869+K2862/K2870+K2863/K2871</f>
        <v>26.176406926406926</v>
      </c>
    </row>
    <row r="2861" spans="1:13">
      <c r="A2861" t="s">
        <v>3098</v>
      </c>
      <c r="B2861" t="s">
        <v>3095</v>
      </c>
      <c r="C2861" t="s">
        <v>23</v>
      </c>
      <c r="D2861" t="s">
        <v>16</v>
      </c>
      <c r="E2861" t="str">
        <f t="shared" si="3851"/>
        <v>pso.full</v>
      </c>
      <c r="F2861" t="s">
        <v>24</v>
      </c>
      <c r="G2861">
        <v>1</v>
      </c>
      <c r="H2861">
        <v>0.05</v>
      </c>
      <c r="I2861" s="1">
        <v>0.05</v>
      </c>
      <c r="J2861" t="s">
        <v>8336</v>
      </c>
      <c r="K2861">
        <f t="shared" ref="K2861:K2924" si="3909">SUMIF(E2858:E2871,"pso.full",I2858:I2871)</f>
        <v>0.05</v>
      </c>
      <c r="L2861" t="s">
        <v>8369</v>
      </c>
      <c r="M2861">
        <f t="shared" ref="M2861:M2924" si="3910">K2864/K2868+K2865/K2869+K2866/K2870+K2867/K2871</f>
        <v>3.5627705627705626</v>
      </c>
    </row>
    <row r="2862" spans="1:13">
      <c r="A2862" t="s">
        <v>3120</v>
      </c>
      <c r="B2862" t="s">
        <v>3095</v>
      </c>
      <c r="C2862" t="s">
        <v>23</v>
      </c>
      <c r="D2862" t="s">
        <v>19</v>
      </c>
      <c r="E2862" t="str">
        <f t="shared" si="3851"/>
        <v>pso.oepc</v>
      </c>
      <c r="F2862" t="s">
        <v>24</v>
      </c>
      <c r="G2862">
        <v>0.6</v>
      </c>
      <c r="H2862">
        <v>0.05</v>
      </c>
      <c r="I2862" s="1">
        <v>0.03</v>
      </c>
      <c r="J2862" t="s">
        <v>8353</v>
      </c>
      <c r="K2862">
        <f t="shared" ref="K2862:K2925" si="3911">SUMIF(E2858:E2871,"rmo.full",I2858:I2871)</f>
        <v>2.08</v>
      </c>
    </row>
    <row r="2863" spans="1:13">
      <c r="A2863" t="s">
        <v>3121</v>
      </c>
      <c r="B2863" t="s">
        <v>3095</v>
      </c>
      <c r="C2863" t="s">
        <v>23</v>
      </c>
      <c r="D2863" t="s">
        <v>21</v>
      </c>
      <c r="E2863" t="str">
        <f t="shared" si="3851"/>
        <v>pso.opt</v>
      </c>
      <c r="F2863" t="s">
        <v>24</v>
      </c>
      <c r="G2863">
        <v>0.8</v>
      </c>
      <c r="H2863">
        <v>0.05</v>
      </c>
      <c r="I2863" s="1">
        <v>0.04</v>
      </c>
      <c r="J2863" t="s">
        <v>8354</v>
      </c>
      <c r="K2863">
        <f t="shared" ref="K2863:K2926" si="3912">SUMIF(E2858:E2871,"power.full",I2858:I2871)</f>
        <v>13.57</v>
      </c>
      <c r="L2863" t="s">
        <v>26</v>
      </c>
      <c r="M2863">
        <f t="shared" ref="M2863:M2926" si="3913">K2860/K2864</f>
        <v>0.79999999999999993</v>
      </c>
    </row>
    <row r="2864" spans="1:13">
      <c r="A2864" t="s">
        <v>3122</v>
      </c>
      <c r="B2864" t="s">
        <v>3095</v>
      </c>
      <c r="C2864" t="s">
        <v>51</v>
      </c>
      <c r="D2864" t="s">
        <v>16</v>
      </c>
      <c r="E2864" t="str">
        <f t="shared" si="3851"/>
        <v>rmo.full</v>
      </c>
      <c r="F2864" t="s">
        <v>17</v>
      </c>
      <c r="G2864">
        <v>41.6</v>
      </c>
      <c r="H2864">
        <v>0.05</v>
      </c>
      <c r="I2864" s="1">
        <v>2.08</v>
      </c>
      <c r="J2864" t="s">
        <v>8355</v>
      </c>
      <c r="K2864">
        <f t="shared" ref="K2864:K2927" si="3914">SUMIF(E2858:E2871,"tso.oepc",I2858:I2871)</f>
        <v>0.05</v>
      </c>
      <c r="L2864" t="s">
        <v>27</v>
      </c>
      <c r="M2864">
        <f t="shared" si="3913"/>
        <v>1.6666666666666667</v>
      </c>
    </row>
    <row r="2865" spans="1:13">
      <c r="A2865" t="s">
        <v>3123</v>
      </c>
      <c r="B2865" t="s">
        <v>3095</v>
      </c>
      <c r="C2865" t="s">
        <v>51</v>
      </c>
      <c r="D2865" t="s">
        <v>19</v>
      </c>
      <c r="E2865" t="str">
        <f t="shared" si="3851"/>
        <v>rmo.oepc</v>
      </c>
      <c r="F2865" t="s">
        <v>17</v>
      </c>
      <c r="G2865">
        <v>6.8</v>
      </c>
      <c r="H2865">
        <v>0.05</v>
      </c>
      <c r="I2865" s="1">
        <v>0.34</v>
      </c>
      <c r="J2865" t="s">
        <v>8356</v>
      </c>
      <c r="K2865">
        <f t="shared" ref="K2865:K2928" si="3915">SUMIF(E2858:E2871,"pso.oepc",I2858:I2871)</f>
        <v>0.03</v>
      </c>
      <c r="L2865" t="s">
        <v>28</v>
      </c>
      <c r="M2865">
        <f t="shared" si="3913"/>
        <v>6.117647058823529</v>
      </c>
    </row>
    <row r="2866" spans="1:13">
      <c r="A2866" t="s">
        <v>3086</v>
      </c>
      <c r="B2866" t="s">
        <v>3095</v>
      </c>
      <c r="C2866" t="s">
        <v>51</v>
      </c>
      <c r="D2866" t="s">
        <v>21</v>
      </c>
      <c r="E2866" t="str">
        <f t="shared" si="3851"/>
        <v>rmo.opt</v>
      </c>
      <c r="F2866" t="s">
        <v>17</v>
      </c>
      <c r="G2866">
        <v>6.6</v>
      </c>
      <c r="H2866">
        <v>0.05</v>
      </c>
      <c r="I2866" s="1">
        <v>0.33</v>
      </c>
      <c r="J2866" t="s">
        <v>8357</v>
      </c>
      <c r="K2866">
        <f t="shared" ref="K2866:K2929" si="3916">SUMIF(E2858:E2871,"rmo.oepc",I2858:I2871)</f>
        <v>0.34</v>
      </c>
      <c r="L2866" t="s">
        <v>29</v>
      </c>
      <c r="M2866">
        <f t="shared" si="3913"/>
        <v>33.09756097560976</v>
      </c>
    </row>
    <row r="2867" spans="1:13">
      <c r="A2867" t="s">
        <v>3087</v>
      </c>
      <c r="B2867" t="s">
        <v>3095</v>
      </c>
      <c r="C2867" t="s">
        <v>55</v>
      </c>
      <c r="D2867" t="s">
        <v>56</v>
      </c>
      <c r="E2867" t="str">
        <f t="shared" si="3851"/>
        <v>sc.none</v>
      </c>
      <c r="F2867" t="s">
        <v>24</v>
      </c>
      <c r="I2867" s="1">
        <v>0.05</v>
      </c>
      <c r="J2867" t="s">
        <v>8358</v>
      </c>
      <c r="K2867">
        <f t="shared" ref="K2867:K2930" si="3917">SUMIF(E2858:E2871,"power.oepc",I2858:I2871)</f>
        <v>0.41</v>
      </c>
    </row>
    <row r="2868" spans="1:13">
      <c r="A2868" t="s">
        <v>3088</v>
      </c>
      <c r="B2868" t="s">
        <v>3095</v>
      </c>
      <c r="C2868" t="s">
        <v>58</v>
      </c>
      <c r="D2868" t="s">
        <v>59</v>
      </c>
      <c r="E2868" t="str">
        <f t="shared" si="3851"/>
        <v>tso.cav11</v>
      </c>
      <c r="F2868" t="s">
        <v>24</v>
      </c>
      <c r="G2868">
        <v>197.6</v>
      </c>
      <c r="H2868">
        <v>0.05</v>
      </c>
      <c r="I2868" s="1">
        <v>9.8800000000000008</v>
      </c>
      <c r="J2868" t="s">
        <v>8359</v>
      </c>
      <c r="K2868">
        <f t="shared" ref="K2868:K2931" si="3918">SUMIF(E2858:E2871,"tso.opt",I2858:I2871)</f>
        <v>0.04</v>
      </c>
      <c r="L2868" t="s">
        <v>30</v>
      </c>
      <c r="M2868">
        <f t="shared" ref="M2868:M2931" si="3919">K2860/K2868</f>
        <v>1</v>
      </c>
    </row>
    <row r="2869" spans="1:13">
      <c r="A2869" t="s">
        <v>3089</v>
      </c>
      <c r="B2869" t="s">
        <v>3095</v>
      </c>
      <c r="C2869" t="s">
        <v>58</v>
      </c>
      <c r="D2869" t="s">
        <v>16</v>
      </c>
      <c r="E2869" t="str">
        <f t="shared" si="3851"/>
        <v>tso.full</v>
      </c>
      <c r="F2869" t="s">
        <v>24</v>
      </c>
      <c r="G2869">
        <v>0.8</v>
      </c>
      <c r="H2869">
        <v>0.05</v>
      </c>
      <c r="I2869" s="1">
        <v>0.04</v>
      </c>
      <c r="J2869" t="s">
        <v>8360</v>
      </c>
      <c r="K2869">
        <f t="shared" ref="K2869:K2932" si="3920">SUMIF(E2858:E2871,"pso.opt",I2858:I2871)</f>
        <v>0.04</v>
      </c>
      <c r="L2869" t="s">
        <v>33</v>
      </c>
      <c r="M2869">
        <f t="shared" si="3919"/>
        <v>1.25</v>
      </c>
    </row>
    <row r="2870" spans="1:13">
      <c r="A2870" t="s">
        <v>3111</v>
      </c>
      <c r="B2870" t="s">
        <v>3095</v>
      </c>
      <c r="C2870" t="s">
        <v>58</v>
      </c>
      <c r="D2870" t="s">
        <v>19</v>
      </c>
      <c r="E2870" t="str">
        <f t="shared" si="3851"/>
        <v>tso.oepc</v>
      </c>
      <c r="F2870" t="s">
        <v>24</v>
      </c>
      <c r="G2870">
        <v>1</v>
      </c>
      <c r="H2870">
        <v>0.05</v>
      </c>
      <c r="I2870" s="1">
        <v>0.05</v>
      </c>
      <c r="J2870" t="s">
        <v>8361</v>
      </c>
      <c r="K2870">
        <f t="shared" ref="K2870:K2933" si="3921">SUMIF(E2858:E2871,"rmo.opt",I2858:I2871)</f>
        <v>0.33</v>
      </c>
      <c r="L2870" t="s">
        <v>32</v>
      </c>
      <c r="M2870">
        <f t="shared" si="3919"/>
        <v>6.3030303030303028</v>
      </c>
    </row>
    <row r="2871" spans="1:13">
      <c r="A2871" t="s">
        <v>3112</v>
      </c>
      <c r="B2871" t="s">
        <v>3095</v>
      </c>
      <c r="C2871" t="s">
        <v>58</v>
      </c>
      <c r="D2871" t="s">
        <v>21</v>
      </c>
      <c r="E2871" t="str">
        <f t="shared" si="3851"/>
        <v>tso.opt</v>
      </c>
      <c r="F2871" t="s">
        <v>24</v>
      </c>
      <c r="G2871">
        <v>0.8</v>
      </c>
      <c r="H2871">
        <v>0.05</v>
      </c>
      <c r="I2871" s="1">
        <v>0.04</v>
      </c>
      <c r="J2871" t="s">
        <v>8362</v>
      </c>
      <c r="K2871">
        <f t="shared" ref="K2871:K2934" si="3922">SUMIF(E2858:E2871,"power.opt",I2858:I2871)</f>
        <v>0.77</v>
      </c>
      <c r="L2871" t="s">
        <v>31</v>
      </c>
      <c r="M2871">
        <f t="shared" si="3919"/>
        <v>17.623376623376622</v>
      </c>
    </row>
    <row r="2872" spans="1:13">
      <c r="A2872" t="s">
        <v>3113</v>
      </c>
      <c r="B2872" t="s">
        <v>3114</v>
      </c>
      <c r="C2872" t="s">
        <v>15</v>
      </c>
      <c r="D2872" t="s">
        <v>16</v>
      </c>
      <c r="E2872" t="str">
        <f t="shared" si="3851"/>
        <v>power.full</v>
      </c>
      <c r="F2872" t="s">
        <v>17</v>
      </c>
      <c r="G2872">
        <v>250.5</v>
      </c>
      <c r="H2872">
        <v>0.06</v>
      </c>
      <c r="I2872" s="1">
        <v>15.03</v>
      </c>
      <c r="L2872" t="s">
        <v>8363</v>
      </c>
      <c r="M2872">
        <f t="shared" ref="M2872:M2935" si="3923">K2873/K2882</f>
        <v>621.66666666666663</v>
      </c>
    </row>
    <row r="2873" spans="1:13">
      <c r="A2873" t="s">
        <v>3115</v>
      </c>
      <c r="B2873" t="s">
        <v>3114</v>
      </c>
      <c r="C2873" t="s">
        <v>15</v>
      </c>
      <c r="D2873" t="s">
        <v>19</v>
      </c>
      <c r="E2873" t="str">
        <f t="shared" si="3851"/>
        <v>power.oepc</v>
      </c>
      <c r="F2873" t="s">
        <v>17</v>
      </c>
      <c r="G2873">
        <v>11</v>
      </c>
      <c r="H2873">
        <v>0.06</v>
      </c>
      <c r="I2873" s="1">
        <v>0.66</v>
      </c>
      <c r="J2873" t="s">
        <v>8333</v>
      </c>
      <c r="K2873">
        <f t="shared" ref="K2873:K2936" si="3924">SUMIF(E2872:E2885,"tso.cav11",I2872:I2885)</f>
        <v>37.299999999999997</v>
      </c>
      <c r="L2873" t="s">
        <v>8364</v>
      </c>
      <c r="M2873">
        <f t="shared" ref="M2873:M2936" si="3925">K2874/K2878+K2875/K2879+K2876/K2880+K2877/K2881</f>
        <v>43.863203463203462</v>
      </c>
    </row>
    <row r="2874" spans="1:13">
      <c r="A2874" t="s">
        <v>3116</v>
      </c>
      <c r="B2874" t="s">
        <v>3114</v>
      </c>
      <c r="C2874" t="s">
        <v>15</v>
      </c>
      <c r="D2874" t="s">
        <v>21</v>
      </c>
      <c r="E2874" t="str">
        <f t="shared" si="3851"/>
        <v>power.opt</v>
      </c>
      <c r="F2874" t="s">
        <v>17</v>
      </c>
      <c r="G2874">
        <v>14.6666666666667</v>
      </c>
      <c r="H2874">
        <v>0.06</v>
      </c>
      <c r="I2874" s="1">
        <v>0.88</v>
      </c>
      <c r="J2874" t="s">
        <v>8335</v>
      </c>
      <c r="K2874">
        <f t="shared" ref="K2874:K2937" si="3926">SUMIF(E2872:E2885,"tso.full",I2872:I2885)</f>
        <v>0.06</v>
      </c>
      <c r="L2874" t="s">
        <v>8365</v>
      </c>
      <c r="M2874">
        <f t="shared" ref="M2874:M2937" si="3927">K2874/K2882+K2875/K2883+K2876/K2884+K2877/K2885</f>
        <v>38.225886917960089</v>
      </c>
    </row>
    <row r="2875" spans="1:13">
      <c r="A2875" t="s">
        <v>3117</v>
      </c>
      <c r="B2875" t="s">
        <v>3114</v>
      </c>
      <c r="C2875" t="s">
        <v>23</v>
      </c>
      <c r="D2875" t="s">
        <v>16</v>
      </c>
      <c r="E2875" t="str">
        <f t="shared" si="3851"/>
        <v>pso.full</v>
      </c>
      <c r="F2875" t="s">
        <v>24</v>
      </c>
      <c r="G2875">
        <v>1</v>
      </c>
      <c r="H2875">
        <v>0.06</v>
      </c>
      <c r="I2875" s="1">
        <v>0.06</v>
      </c>
      <c r="J2875" t="s">
        <v>8336</v>
      </c>
      <c r="K2875">
        <f t="shared" ref="K2875:K2938" si="3928">SUMIF(E2872:E2885,"pso.full",I2872:I2885)</f>
        <v>0.06</v>
      </c>
      <c r="L2875" t="s">
        <v>8369</v>
      </c>
      <c r="M2875">
        <f t="shared" ref="M2875:M2938" si="3929">K2878/K2882+K2879/K2883+K2880/K2884+K2881/K2885</f>
        <v>3.441056910569106</v>
      </c>
    </row>
    <row r="2876" spans="1:13">
      <c r="A2876" t="s">
        <v>3118</v>
      </c>
      <c r="B2876" t="s">
        <v>3114</v>
      </c>
      <c r="C2876" t="s">
        <v>23</v>
      </c>
      <c r="D2876" t="s">
        <v>19</v>
      </c>
      <c r="E2876" t="str">
        <f t="shared" si="3851"/>
        <v>pso.oepc</v>
      </c>
      <c r="F2876" t="s">
        <v>24</v>
      </c>
      <c r="G2876">
        <v>0.83333333333333304</v>
      </c>
      <c r="H2876">
        <v>0.06</v>
      </c>
      <c r="I2876" s="1">
        <v>0.05</v>
      </c>
      <c r="J2876" t="s">
        <v>8353</v>
      </c>
      <c r="K2876">
        <f t="shared" ref="K2876:K2939" si="3930">SUMIF(E2872:E2885,"rmo.full",I2872:I2885)</f>
        <v>7.85</v>
      </c>
    </row>
    <row r="2877" spans="1:13">
      <c r="A2877" t="s">
        <v>3119</v>
      </c>
      <c r="B2877" t="s">
        <v>3114</v>
      </c>
      <c r="C2877" t="s">
        <v>23</v>
      </c>
      <c r="D2877" t="s">
        <v>21</v>
      </c>
      <c r="E2877" t="str">
        <f t="shared" si="3851"/>
        <v>pso.opt</v>
      </c>
      <c r="F2877" t="s">
        <v>24</v>
      </c>
      <c r="G2877">
        <v>1</v>
      </c>
      <c r="H2877">
        <v>0.06</v>
      </c>
      <c r="I2877" s="1">
        <v>0.06</v>
      </c>
      <c r="J2877" t="s">
        <v>8354</v>
      </c>
      <c r="K2877">
        <f t="shared" ref="K2877:K2940" si="3931">SUMIF(E2872:E2885,"power.full",I2872:I2885)</f>
        <v>15.03</v>
      </c>
      <c r="L2877" t="s">
        <v>26</v>
      </c>
      <c r="M2877">
        <f t="shared" ref="M2877:M2940" si="3932">K2874/K2878</f>
        <v>1.2</v>
      </c>
    </row>
    <row r="2878" spans="1:13">
      <c r="A2878" t="s">
        <v>3141</v>
      </c>
      <c r="B2878" t="s">
        <v>3114</v>
      </c>
      <c r="C2878" t="s">
        <v>51</v>
      </c>
      <c r="D2878" t="s">
        <v>16</v>
      </c>
      <c r="E2878" t="str">
        <f t="shared" si="3851"/>
        <v>rmo.full</v>
      </c>
      <c r="F2878" t="s">
        <v>17</v>
      </c>
      <c r="G2878">
        <v>130.833333333333</v>
      </c>
      <c r="H2878">
        <v>0.06</v>
      </c>
      <c r="I2878" s="1">
        <v>7.85</v>
      </c>
      <c r="J2878" t="s">
        <v>8355</v>
      </c>
      <c r="K2878">
        <f t="shared" ref="K2878:K2941" si="3933">SUMIF(E2872:E2885,"tso.oepc",I2872:I2885)</f>
        <v>0.05</v>
      </c>
      <c r="L2878" t="s">
        <v>27</v>
      </c>
      <c r="M2878">
        <f t="shared" si="3932"/>
        <v>1.2</v>
      </c>
    </row>
    <row r="2879" spans="1:13">
      <c r="A2879" t="s">
        <v>3142</v>
      </c>
      <c r="B2879" t="s">
        <v>3114</v>
      </c>
      <c r="C2879" t="s">
        <v>51</v>
      </c>
      <c r="D2879" t="s">
        <v>19</v>
      </c>
      <c r="E2879" t="str">
        <f t="shared" si="3851"/>
        <v>rmo.oepc</v>
      </c>
      <c r="F2879" t="s">
        <v>17</v>
      </c>
      <c r="G2879">
        <v>7</v>
      </c>
      <c r="H2879">
        <v>0.06</v>
      </c>
      <c r="I2879" s="1">
        <v>0.42</v>
      </c>
      <c r="J2879" t="s">
        <v>8356</v>
      </c>
      <c r="K2879">
        <f t="shared" ref="K2879:K2942" si="3934">SUMIF(E2872:E2885,"pso.oepc",I2872:I2885)</f>
        <v>0.05</v>
      </c>
      <c r="L2879" t="s">
        <v>28</v>
      </c>
      <c r="M2879">
        <f t="shared" si="3932"/>
        <v>18.69047619047619</v>
      </c>
    </row>
    <row r="2880" spans="1:13">
      <c r="A2880" t="s">
        <v>3105</v>
      </c>
      <c r="B2880" t="s">
        <v>3114</v>
      </c>
      <c r="C2880" t="s">
        <v>51</v>
      </c>
      <c r="D2880" t="s">
        <v>21</v>
      </c>
      <c r="E2880" t="str">
        <f t="shared" si="3851"/>
        <v>rmo.opt</v>
      </c>
      <c r="F2880" t="s">
        <v>17</v>
      </c>
      <c r="G2880">
        <v>6.8333333333333304</v>
      </c>
      <c r="H2880">
        <v>0.06</v>
      </c>
      <c r="I2880" s="1">
        <v>0.41</v>
      </c>
      <c r="J2880" t="s">
        <v>8357</v>
      </c>
      <c r="K2880">
        <f t="shared" ref="K2880:K2943" si="3935">SUMIF(E2872:E2885,"rmo.oepc",I2872:I2885)</f>
        <v>0.42</v>
      </c>
      <c r="L2880" t="s">
        <v>29</v>
      </c>
      <c r="M2880">
        <f t="shared" si="3932"/>
        <v>22.77272727272727</v>
      </c>
    </row>
    <row r="2881" spans="1:13">
      <c r="A2881" t="s">
        <v>3106</v>
      </c>
      <c r="B2881" t="s">
        <v>3114</v>
      </c>
      <c r="C2881" t="s">
        <v>55</v>
      </c>
      <c r="D2881" t="s">
        <v>56</v>
      </c>
      <c r="E2881" t="str">
        <f t="shared" si="3851"/>
        <v>sc.none</v>
      </c>
      <c r="F2881" t="s">
        <v>24</v>
      </c>
      <c r="I2881" s="1">
        <v>0.06</v>
      </c>
      <c r="J2881" t="s">
        <v>8358</v>
      </c>
      <c r="K2881">
        <f t="shared" ref="K2881:K2944" si="3936">SUMIF(E2872:E2885,"power.oepc",I2872:I2885)</f>
        <v>0.66</v>
      </c>
    </row>
    <row r="2882" spans="1:13">
      <c r="A2882" t="s">
        <v>3107</v>
      </c>
      <c r="B2882" t="s">
        <v>3114</v>
      </c>
      <c r="C2882" t="s">
        <v>58</v>
      </c>
      <c r="D2882" t="s">
        <v>59</v>
      </c>
      <c r="E2882" t="str">
        <f t="shared" si="3851"/>
        <v>tso.cav11</v>
      </c>
      <c r="F2882" t="s">
        <v>24</v>
      </c>
      <c r="G2882">
        <v>621.66666666666697</v>
      </c>
      <c r="H2882">
        <v>0.06</v>
      </c>
      <c r="I2882" s="1">
        <v>37.299999999999997</v>
      </c>
      <c r="J2882" t="s">
        <v>8359</v>
      </c>
      <c r="K2882">
        <f t="shared" ref="K2882:K2945" si="3937">SUMIF(E2872:E2885,"tso.opt",I2872:I2885)</f>
        <v>0.06</v>
      </c>
      <c r="L2882" t="s">
        <v>30</v>
      </c>
      <c r="M2882">
        <f t="shared" ref="M2882:M2945" si="3938">K2874/K2882</f>
        <v>1</v>
      </c>
    </row>
    <row r="2883" spans="1:13">
      <c r="A2883" t="s">
        <v>3108</v>
      </c>
      <c r="B2883" t="s">
        <v>3114</v>
      </c>
      <c r="C2883" t="s">
        <v>58</v>
      </c>
      <c r="D2883" t="s">
        <v>16</v>
      </c>
      <c r="E2883" t="str">
        <f t="shared" ref="E2883:E2946" si="3939">CONCATENATE(C2883,".",D2883)</f>
        <v>tso.full</v>
      </c>
      <c r="F2883" t="s">
        <v>24</v>
      </c>
      <c r="G2883">
        <v>1</v>
      </c>
      <c r="H2883">
        <v>0.06</v>
      </c>
      <c r="I2883" s="1">
        <v>0.06</v>
      </c>
      <c r="J2883" t="s">
        <v>8360</v>
      </c>
      <c r="K2883">
        <f t="shared" ref="K2883:K2946" si="3940">SUMIF(E2872:E2885,"pso.opt",I2872:I2885)</f>
        <v>0.06</v>
      </c>
      <c r="L2883" t="s">
        <v>33</v>
      </c>
      <c r="M2883">
        <f t="shared" si="3938"/>
        <v>1</v>
      </c>
    </row>
    <row r="2884" spans="1:13">
      <c r="A2884" t="s">
        <v>3109</v>
      </c>
      <c r="B2884" t="s">
        <v>3114</v>
      </c>
      <c r="C2884" t="s">
        <v>58</v>
      </c>
      <c r="D2884" t="s">
        <v>19</v>
      </c>
      <c r="E2884" t="str">
        <f t="shared" si="3939"/>
        <v>tso.oepc</v>
      </c>
      <c r="F2884" t="s">
        <v>24</v>
      </c>
      <c r="G2884">
        <v>0.83333333333333304</v>
      </c>
      <c r="H2884">
        <v>0.06</v>
      </c>
      <c r="I2884" s="1">
        <v>0.05</v>
      </c>
      <c r="J2884" t="s">
        <v>8361</v>
      </c>
      <c r="K2884">
        <f t="shared" ref="K2884:K2947" si="3941">SUMIF(E2872:E2885,"rmo.opt",I2872:I2885)</f>
        <v>0.41</v>
      </c>
      <c r="L2884" t="s">
        <v>32</v>
      </c>
      <c r="M2884">
        <f t="shared" si="3938"/>
        <v>19.146341463414636</v>
      </c>
    </row>
    <row r="2885" spans="1:13">
      <c r="A2885" t="s">
        <v>3110</v>
      </c>
      <c r="B2885" t="s">
        <v>3114</v>
      </c>
      <c r="C2885" t="s">
        <v>58</v>
      </c>
      <c r="D2885" t="s">
        <v>21</v>
      </c>
      <c r="E2885" t="str">
        <f t="shared" si="3939"/>
        <v>tso.opt</v>
      </c>
      <c r="F2885" t="s">
        <v>24</v>
      </c>
      <c r="G2885">
        <v>1</v>
      </c>
      <c r="H2885">
        <v>0.06</v>
      </c>
      <c r="I2885" s="1">
        <v>0.06</v>
      </c>
      <c r="J2885" t="s">
        <v>8362</v>
      </c>
      <c r="K2885">
        <f t="shared" ref="K2885:K2948" si="3942">SUMIF(E2872:E2885,"power.opt",I2872:I2885)</f>
        <v>0.88</v>
      </c>
      <c r="L2885" t="s">
        <v>31</v>
      </c>
      <c r="M2885">
        <f t="shared" si="3938"/>
        <v>17.079545454545453</v>
      </c>
    </row>
    <row r="2886" spans="1:13">
      <c r="A2886" t="s">
        <v>3132</v>
      </c>
      <c r="B2886" t="s">
        <v>3133</v>
      </c>
      <c r="C2886" t="s">
        <v>15</v>
      </c>
      <c r="D2886" t="s">
        <v>16</v>
      </c>
      <c r="E2886" t="str">
        <f t="shared" si="3939"/>
        <v>power.full</v>
      </c>
      <c r="F2886" t="s">
        <v>17</v>
      </c>
      <c r="G2886">
        <v>229.28571428571399</v>
      </c>
      <c r="H2886">
        <v>7.0000000000000007E-2</v>
      </c>
      <c r="I2886" s="1">
        <v>16.05</v>
      </c>
      <c r="L2886" t="s">
        <v>8363</v>
      </c>
      <c r="M2886">
        <f t="shared" ref="M2886:M2949" si="3943">K2887/K2896</f>
        <v>281.14285714285711</v>
      </c>
    </row>
    <row r="2887" spans="1:13">
      <c r="A2887" t="s">
        <v>3134</v>
      </c>
      <c r="B2887" t="s">
        <v>3133</v>
      </c>
      <c r="C2887" t="s">
        <v>15</v>
      </c>
      <c r="D2887" t="s">
        <v>19</v>
      </c>
      <c r="E2887" t="str">
        <f t="shared" si="3939"/>
        <v>power.oepc</v>
      </c>
      <c r="F2887" t="s">
        <v>17</v>
      </c>
      <c r="G2887">
        <v>13</v>
      </c>
      <c r="H2887">
        <v>7.0000000000000007E-2</v>
      </c>
      <c r="I2887" s="1">
        <v>0.91</v>
      </c>
      <c r="J2887" t="s">
        <v>8333</v>
      </c>
      <c r="K2887">
        <f t="shared" ref="K2887:K2950" si="3944">SUMIF(E2886:E2899,"tso.cav11",I2886:I2899)</f>
        <v>19.68</v>
      </c>
      <c r="L2887" t="s">
        <v>8364</v>
      </c>
      <c r="M2887">
        <f t="shared" ref="M2887:M2950" si="3945">K2888/K2892+K2889/K2893+K2890/K2894+K2891/K2895</f>
        <v>27.839743589743591</v>
      </c>
    </row>
    <row r="2888" spans="1:13">
      <c r="A2888" t="s">
        <v>3135</v>
      </c>
      <c r="B2888" t="s">
        <v>3133</v>
      </c>
      <c r="C2888" t="s">
        <v>15</v>
      </c>
      <c r="D2888" t="s">
        <v>21</v>
      </c>
      <c r="E2888" t="str">
        <f t="shared" si="3939"/>
        <v>power.opt</v>
      </c>
      <c r="F2888" t="s">
        <v>17</v>
      </c>
      <c r="G2888">
        <v>15</v>
      </c>
      <c r="H2888">
        <v>7.0000000000000007E-2</v>
      </c>
      <c r="I2888" s="1">
        <v>1.05</v>
      </c>
      <c r="J2888" t="s">
        <v>8335</v>
      </c>
      <c r="K2888">
        <f t="shared" ref="K2888:K2951" si="3946">SUMIF(E2886:E2899,"tso.full",I2886:I2899)</f>
        <v>0.06</v>
      </c>
      <c r="L2888" t="s">
        <v>8365</v>
      </c>
      <c r="M2888">
        <f t="shared" ref="M2888:M2951" si="3947">K2888/K2896+K2889/K2897+K2890/K2898+K2891/K2899</f>
        <v>19.312925170068027</v>
      </c>
    </row>
    <row r="2889" spans="1:13">
      <c r="A2889" t="s">
        <v>3136</v>
      </c>
      <c r="B2889" t="s">
        <v>3133</v>
      </c>
      <c r="C2889" t="s">
        <v>23</v>
      </c>
      <c r="D2889" t="s">
        <v>16</v>
      </c>
      <c r="E2889" t="str">
        <f t="shared" si="3939"/>
        <v>pso.full</v>
      </c>
      <c r="F2889" t="s">
        <v>24</v>
      </c>
      <c r="G2889">
        <v>1</v>
      </c>
      <c r="H2889">
        <v>7.0000000000000007E-2</v>
      </c>
      <c r="I2889" s="1">
        <v>7.0000000000000007E-2</v>
      </c>
      <c r="J2889" t="s">
        <v>8336</v>
      </c>
      <c r="K2889">
        <f t="shared" ref="K2889:K2952" si="3948">SUMIF(E2886:E2899,"pso.full",I2886:I2899)</f>
        <v>7.0000000000000007E-2</v>
      </c>
      <c r="L2889" t="s">
        <v>8369</v>
      </c>
      <c r="M2889">
        <f t="shared" ref="M2889:M2952" si="3949">K2892/K2896+K2893/K2897+K2894/K2898+K2895/K2899</f>
        <v>2.7238095238095239</v>
      </c>
    </row>
    <row r="2890" spans="1:13">
      <c r="A2890" t="s">
        <v>3137</v>
      </c>
      <c r="B2890" t="s">
        <v>3133</v>
      </c>
      <c r="C2890" t="s">
        <v>23</v>
      </c>
      <c r="D2890" t="s">
        <v>19</v>
      </c>
      <c r="E2890" t="str">
        <f t="shared" si="3939"/>
        <v>pso.oepc</v>
      </c>
      <c r="F2890" t="s">
        <v>24</v>
      </c>
      <c r="G2890">
        <v>0.57142857142857095</v>
      </c>
      <c r="H2890">
        <v>7.0000000000000007E-2</v>
      </c>
      <c r="I2890" s="1">
        <v>0.04</v>
      </c>
      <c r="J2890" t="s">
        <v>8353</v>
      </c>
      <c r="K2890">
        <f t="shared" ref="K2890:K2953" si="3950">SUMIF(E2886:E2899,"rmo.full",I2886:I2899)</f>
        <v>3.19</v>
      </c>
    </row>
    <row r="2891" spans="1:13">
      <c r="A2891" t="s">
        <v>3138</v>
      </c>
      <c r="B2891" t="s">
        <v>3133</v>
      </c>
      <c r="C2891" t="s">
        <v>23</v>
      </c>
      <c r="D2891" t="s">
        <v>21</v>
      </c>
      <c r="E2891" t="str">
        <f t="shared" si="3939"/>
        <v>pso.opt</v>
      </c>
      <c r="F2891" t="s">
        <v>24</v>
      </c>
      <c r="G2891">
        <v>1</v>
      </c>
      <c r="H2891">
        <v>7.0000000000000007E-2</v>
      </c>
      <c r="I2891" s="1">
        <v>7.0000000000000007E-2</v>
      </c>
      <c r="J2891" t="s">
        <v>8354</v>
      </c>
      <c r="K2891">
        <f t="shared" ref="K2891:K2954" si="3951">SUMIF(E2886:E2899,"power.full",I2886:I2899)</f>
        <v>16.05</v>
      </c>
      <c r="L2891" t="s">
        <v>26</v>
      </c>
      <c r="M2891">
        <f t="shared" ref="M2891:M2954" si="3952">K2888/K2892</f>
        <v>0.85714285714285698</v>
      </c>
    </row>
    <row r="2892" spans="1:13">
      <c r="A2892" t="s">
        <v>3139</v>
      </c>
      <c r="B2892" t="s">
        <v>3133</v>
      </c>
      <c r="C2892" t="s">
        <v>51</v>
      </c>
      <c r="D2892" t="s">
        <v>16</v>
      </c>
      <c r="E2892" t="str">
        <f t="shared" si="3939"/>
        <v>rmo.full</v>
      </c>
      <c r="F2892" t="s">
        <v>17</v>
      </c>
      <c r="G2892">
        <v>45.571428571428598</v>
      </c>
      <c r="H2892">
        <v>7.0000000000000007E-2</v>
      </c>
      <c r="I2892" s="1">
        <v>3.19</v>
      </c>
      <c r="J2892" t="s">
        <v>8355</v>
      </c>
      <c r="K2892">
        <f t="shared" ref="K2892:K2955" si="3953">SUMIF(E2886:E2899,"tso.oepc",I2886:I2899)</f>
        <v>7.0000000000000007E-2</v>
      </c>
      <c r="L2892" t="s">
        <v>27</v>
      </c>
      <c r="M2892">
        <f t="shared" si="3952"/>
        <v>1.7500000000000002</v>
      </c>
    </row>
    <row r="2893" spans="1:13">
      <c r="A2893" t="s">
        <v>3140</v>
      </c>
      <c r="B2893" t="s">
        <v>3133</v>
      </c>
      <c r="C2893" t="s">
        <v>51</v>
      </c>
      <c r="D2893" t="s">
        <v>19</v>
      </c>
      <c r="E2893" t="str">
        <f t="shared" si="3939"/>
        <v>rmo.oepc</v>
      </c>
      <c r="F2893" t="s">
        <v>17</v>
      </c>
      <c r="G2893">
        <v>6</v>
      </c>
      <c r="H2893">
        <v>7.0000000000000007E-2</v>
      </c>
      <c r="I2893" s="1">
        <v>0.42</v>
      </c>
      <c r="J2893" t="s">
        <v>8356</v>
      </c>
      <c r="K2893">
        <f t="shared" ref="K2893:K2956" si="3954">SUMIF(E2886:E2899,"pso.oepc",I2886:I2899)</f>
        <v>0.04</v>
      </c>
      <c r="L2893" t="s">
        <v>28</v>
      </c>
      <c r="M2893">
        <f t="shared" si="3952"/>
        <v>7.5952380952380958</v>
      </c>
    </row>
    <row r="2894" spans="1:13">
      <c r="A2894" t="s">
        <v>3161</v>
      </c>
      <c r="B2894" t="s">
        <v>3133</v>
      </c>
      <c r="C2894" t="s">
        <v>51</v>
      </c>
      <c r="D2894" t="s">
        <v>21</v>
      </c>
      <c r="E2894" t="str">
        <f t="shared" si="3939"/>
        <v>rmo.opt</v>
      </c>
      <c r="F2894" t="s">
        <v>17</v>
      </c>
      <c r="G2894">
        <v>21</v>
      </c>
      <c r="H2894">
        <v>7.0000000000000007E-2</v>
      </c>
      <c r="I2894" s="1">
        <v>1.47</v>
      </c>
      <c r="J2894" t="s">
        <v>8357</v>
      </c>
      <c r="K2894">
        <f t="shared" ref="K2894:K2957" si="3955">SUMIF(E2886:E2899,"rmo.oepc",I2886:I2899)</f>
        <v>0.42</v>
      </c>
      <c r="L2894" t="s">
        <v>29</v>
      </c>
      <c r="M2894">
        <f t="shared" si="3952"/>
        <v>17.637362637362639</v>
      </c>
    </row>
    <row r="2895" spans="1:13">
      <c r="A2895" t="s">
        <v>3124</v>
      </c>
      <c r="B2895" t="s">
        <v>3133</v>
      </c>
      <c r="C2895" t="s">
        <v>55</v>
      </c>
      <c r="D2895" t="s">
        <v>56</v>
      </c>
      <c r="E2895" t="str">
        <f t="shared" si="3939"/>
        <v>sc.none</v>
      </c>
      <c r="F2895" t="s">
        <v>24</v>
      </c>
      <c r="I2895" s="1">
        <v>7.0000000000000007E-2</v>
      </c>
      <c r="J2895" t="s">
        <v>8358</v>
      </c>
      <c r="K2895">
        <f t="shared" ref="K2895:K2958" si="3956">SUMIF(E2886:E2899,"power.oepc",I2886:I2899)</f>
        <v>0.91</v>
      </c>
    </row>
    <row r="2896" spans="1:13">
      <c r="A2896" t="s">
        <v>3125</v>
      </c>
      <c r="B2896" t="s">
        <v>3133</v>
      </c>
      <c r="C2896" t="s">
        <v>58</v>
      </c>
      <c r="D2896" t="s">
        <v>59</v>
      </c>
      <c r="E2896" t="str">
        <f t="shared" si="3939"/>
        <v>tso.cav11</v>
      </c>
      <c r="F2896" t="s">
        <v>24</v>
      </c>
      <c r="G2896">
        <v>281.142857142857</v>
      </c>
      <c r="H2896">
        <v>7.0000000000000007E-2</v>
      </c>
      <c r="I2896" s="1">
        <v>19.68</v>
      </c>
      <c r="J2896" t="s">
        <v>8359</v>
      </c>
      <c r="K2896">
        <f t="shared" ref="K2896:K2959" si="3957">SUMIF(E2886:E2899,"tso.opt",I2886:I2899)</f>
        <v>7.0000000000000007E-2</v>
      </c>
      <c r="L2896" t="s">
        <v>30</v>
      </c>
      <c r="M2896">
        <f t="shared" ref="M2896:M2959" si="3958">K2888/K2896</f>
        <v>0.85714285714285698</v>
      </c>
    </row>
    <row r="2897" spans="1:13">
      <c r="A2897" t="s">
        <v>3126</v>
      </c>
      <c r="B2897" t="s">
        <v>3133</v>
      </c>
      <c r="C2897" t="s">
        <v>58</v>
      </c>
      <c r="D2897" t="s">
        <v>16</v>
      </c>
      <c r="E2897" t="str">
        <f t="shared" si="3939"/>
        <v>tso.full</v>
      </c>
      <c r="F2897" t="s">
        <v>24</v>
      </c>
      <c r="G2897">
        <v>0.85714285714285698</v>
      </c>
      <c r="H2897">
        <v>7.0000000000000007E-2</v>
      </c>
      <c r="I2897" s="1">
        <v>0.06</v>
      </c>
      <c r="J2897" t="s">
        <v>8360</v>
      </c>
      <c r="K2897">
        <f t="shared" ref="K2897:K2960" si="3959">SUMIF(E2886:E2899,"pso.opt",I2886:I2899)</f>
        <v>7.0000000000000007E-2</v>
      </c>
      <c r="L2897" t="s">
        <v>33</v>
      </c>
      <c r="M2897">
        <f t="shared" si="3958"/>
        <v>1</v>
      </c>
    </row>
    <row r="2898" spans="1:13">
      <c r="A2898" t="s">
        <v>3127</v>
      </c>
      <c r="B2898" t="s">
        <v>3133</v>
      </c>
      <c r="C2898" t="s">
        <v>58</v>
      </c>
      <c r="D2898" t="s">
        <v>19</v>
      </c>
      <c r="E2898" t="str">
        <f t="shared" si="3939"/>
        <v>tso.oepc</v>
      </c>
      <c r="F2898" t="s">
        <v>24</v>
      </c>
      <c r="G2898">
        <v>1</v>
      </c>
      <c r="H2898">
        <v>7.0000000000000007E-2</v>
      </c>
      <c r="I2898" s="1">
        <v>7.0000000000000007E-2</v>
      </c>
      <c r="J2898" t="s">
        <v>8361</v>
      </c>
      <c r="K2898">
        <f t="shared" ref="K2898:K2961" si="3960">SUMIF(E2886:E2899,"rmo.opt",I2886:I2899)</f>
        <v>1.47</v>
      </c>
      <c r="L2898" t="s">
        <v>32</v>
      </c>
      <c r="M2898">
        <f t="shared" si="3958"/>
        <v>2.1700680272108843</v>
      </c>
    </row>
    <row r="2899" spans="1:13">
      <c r="A2899" t="s">
        <v>3128</v>
      </c>
      <c r="B2899" t="s">
        <v>3133</v>
      </c>
      <c r="C2899" t="s">
        <v>58</v>
      </c>
      <c r="D2899" t="s">
        <v>21</v>
      </c>
      <c r="E2899" t="str">
        <f t="shared" si="3939"/>
        <v>tso.opt</v>
      </c>
      <c r="F2899" t="s">
        <v>24</v>
      </c>
      <c r="G2899">
        <v>1</v>
      </c>
      <c r="H2899">
        <v>7.0000000000000007E-2</v>
      </c>
      <c r="I2899" s="1">
        <v>7.0000000000000007E-2</v>
      </c>
      <c r="J2899" t="s">
        <v>8362</v>
      </c>
      <c r="K2899">
        <f t="shared" ref="K2899:K2962" si="3961">SUMIF(E2886:E2899,"power.opt",I2886:I2899)</f>
        <v>1.05</v>
      </c>
      <c r="L2899" t="s">
        <v>31</v>
      </c>
      <c r="M2899">
        <f t="shared" si="3958"/>
        <v>15.285714285714286</v>
      </c>
    </row>
    <row r="2900" spans="1:13">
      <c r="A2900" t="s">
        <v>3129</v>
      </c>
      <c r="B2900" t="s">
        <v>3130</v>
      </c>
      <c r="C2900" t="s">
        <v>15</v>
      </c>
      <c r="D2900" t="s">
        <v>16</v>
      </c>
      <c r="E2900" t="str">
        <f t="shared" si="3939"/>
        <v>power.full</v>
      </c>
      <c r="F2900" t="s">
        <v>17</v>
      </c>
      <c r="G2900">
        <v>353.57142857142901</v>
      </c>
      <c r="H2900">
        <v>7.0000000000000007E-2</v>
      </c>
      <c r="I2900" s="1">
        <v>24.75</v>
      </c>
      <c r="L2900" t="s">
        <v>8363</v>
      </c>
      <c r="M2900">
        <f t="shared" ref="M2900:M2963" si="3962">K2901/K2910</f>
        <v>171.71428571428569</v>
      </c>
    </row>
    <row r="2901" spans="1:13">
      <c r="A2901" t="s">
        <v>3131</v>
      </c>
      <c r="B2901" t="s">
        <v>3130</v>
      </c>
      <c r="C2901" t="s">
        <v>15</v>
      </c>
      <c r="D2901" t="s">
        <v>19</v>
      </c>
      <c r="E2901" t="str">
        <f t="shared" si="3939"/>
        <v>power.oepc</v>
      </c>
      <c r="F2901" t="s">
        <v>17</v>
      </c>
      <c r="G2901">
        <v>7.8571428571428603</v>
      </c>
      <c r="H2901">
        <v>7.0000000000000007E-2</v>
      </c>
      <c r="I2901" s="1">
        <v>0.55000000000000004</v>
      </c>
      <c r="J2901" t="s">
        <v>8333</v>
      </c>
      <c r="K2901">
        <f t="shared" ref="K2901:K2964" si="3963">SUMIF(E2900:E2913,"tso.cav11",I2900:I2913)</f>
        <v>12.02</v>
      </c>
      <c r="L2901" t="s">
        <v>8364</v>
      </c>
      <c r="M2901">
        <f t="shared" ref="M2901:M2964" si="3964">K2902/K2906+K2903/K2907+K2904/K2908+K2905/K2909</f>
        <v>55.757142857142853</v>
      </c>
    </row>
    <row r="2902" spans="1:13">
      <c r="A2902" t="s">
        <v>3153</v>
      </c>
      <c r="B2902" t="s">
        <v>3130</v>
      </c>
      <c r="C2902" t="s">
        <v>15</v>
      </c>
      <c r="D2902" t="s">
        <v>21</v>
      </c>
      <c r="E2902" t="str">
        <f t="shared" si="3939"/>
        <v>power.opt</v>
      </c>
      <c r="F2902" t="s">
        <v>17</v>
      </c>
      <c r="G2902">
        <v>12.1428571428571</v>
      </c>
      <c r="H2902">
        <v>7.0000000000000007E-2</v>
      </c>
      <c r="I2902" s="1">
        <v>0.85</v>
      </c>
      <c r="J2902" t="s">
        <v>8335</v>
      </c>
      <c r="K2902">
        <f t="shared" ref="K2902:K2965" si="3965">SUMIF(E2900:E2913,"tso.full",I2900:I2913)</f>
        <v>7.0000000000000007E-2</v>
      </c>
      <c r="L2902" t="s">
        <v>8365</v>
      </c>
      <c r="M2902">
        <f t="shared" ref="M2902:M2965" si="3966">K2902/K2910+K2903/K2911+K2904/K2912+K2905/K2913</f>
        <v>38.094789915966388</v>
      </c>
    </row>
    <row r="2903" spans="1:13">
      <c r="A2903" t="s">
        <v>3154</v>
      </c>
      <c r="B2903" t="s">
        <v>3130</v>
      </c>
      <c r="C2903" t="s">
        <v>23</v>
      </c>
      <c r="D2903" t="s">
        <v>16</v>
      </c>
      <c r="E2903" t="str">
        <f t="shared" si="3939"/>
        <v>pso.full</v>
      </c>
      <c r="F2903" t="s">
        <v>24</v>
      </c>
      <c r="G2903">
        <v>0.85714285714285698</v>
      </c>
      <c r="H2903">
        <v>7.0000000000000007E-2</v>
      </c>
      <c r="I2903" s="1">
        <v>0.06</v>
      </c>
      <c r="J2903" t="s">
        <v>8336</v>
      </c>
      <c r="K2903">
        <f t="shared" ref="K2903:K2966" si="3967">SUMIF(E2900:E2913,"pso.full",I2900:I2913)</f>
        <v>0.06</v>
      </c>
      <c r="L2903" t="s">
        <v>8369</v>
      </c>
      <c r="M2903">
        <f t="shared" ref="M2903:M2966" si="3968">K2906/K2910+K2907/K2911+K2908/K2912+K2909/K2913</f>
        <v>3.4470588235294115</v>
      </c>
    </row>
    <row r="2904" spans="1:13">
      <c r="A2904" t="s">
        <v>3155</v>
      </c>
      <c r="B2904" t="s">
        <v>3130</v>
      </c>
      <c r="C2904" t="s">
        <v>23</v>
      </c>
      <c r="D2904" t="s">
        <v>19</v>
      </c>
      <c r="E2904" t="str">
        <f t="shared" si="3939"/>
        <v>pso.oepc</v>
      </c>
      <c r="F2904" t="s">
        <v>24</v>
      </c>
      <c r="G2904">
        <v>1</v>
      </c>
      <c r="H2904">
        <v>7.0000000000000007E-2</v>
      </c>
      <c r="I2904" s="1">
        <v>7.0000000000000007E-2</v>
      </c>
      <c r="J2904" t="s">
        <v>8353</v>
      </c>
      <c r="K2904">
        <f t="shared" ref="K2904:K2967" si="3969">SUMIF(E2900:E2913,"rmo.full",I2900:I2913)</f>
        <v>3.56</v>
      </c>
    </row>
    <row r="2905" spans="1:13">
      <c r="A2905" t="s">
        <v>3156</v>
      </c>
      <c r="B2905" t="s">
        <v>3130</v>
      </c>
      <c r="C2905" t="s">
        <v>23</v>
      </c>
      <c r="D2905" t="s">
        <v>21</v>
      </c>
      <c r="E2905" t="str">
        <f t="shared" si="3939"/>
        <v>pso.opt</v>
      </c>
      <c r="F2905" t="s">
        <v>24</v>
      </c>
      <c r="G2905">
        <v>1</v>
      </c>
      <c r="H2905">
        <v>7.0000000000000007E-2</v>
      </c>
      <c r="I2905" s="1">
        <v>7.0000000000000007E-2</v>
      </c>
      <c r="J2905" t="s">
        <v>8354</v>
      </c>
      <c r="K2905">
        <f t="shared" ref="K2905:K2968" si="3970">SUMIF(E2900:E2913,"power.full",I2900:I2913)</f>
        <v>24.75</v>
      </c>
      <c r="L2905" t="s">
        <v>26</v>
      </c>
      <c r="M2905">
        <f t="shared" ref="M2905:M2968" si="3971">K2902/K2906</f>
        <v>1</v>
      </c>
    </row>
    <row r="2906" spans="1:13">
      <c r="A2906" t="s">
        <v>3157</v>
      </c>
      <c r="B2906" t="s">
        <v>3130</v>
      </c>
      <c r="C2906" t="s">
        <v>51</v>
      </c>
      <c r="D2906" t="s">
        <v>16</v>
      </c>
      <c r="E2906" t="str">
        <f t="shared" si="3939"/>
        <v>rmo.full</v>
      </c>
      <c r="F2906" t="s">
        <v>17</v>
      </c>
      <c r="G2906">
        <v>50.857142857142897</v>
      </c>
      <c r="H2906">
        <v>7.0000000000000007E-2</v>
      </c>
      <c r="I2906" s="1">
        <v>3.56</v>
      </c>
      <c r="J2906" t="s">
        <v>8355</v>
      </c>
      <c r="K2906">
        <f t="shared" ref="K2906:K2969" si="3972">SUMIF(E2900:E2913,"tso.oepc",I2900:I2913)</f>
        <v>7.0000000000000007E-2</v>
      </c>
      <c r="L2906" t="s">
        <v>27</v>
      </c>
      <c r="M2906">
        <f t="shared" si="3971"/>
        <v>0.85714285714285698</v>
      </c>
    </row>
    <row r="2907" spans="1:13">
      <c r="A2907" t="s">
        <v>3158</v>
      </c>
      <c r="B2907" t="s">
        <v>3130</v>
      </c>
      <c r="C2907" t="s">
        <v>51</v>
      </c>
      <c r="D2907" t="s">
        <v>19</v>
      </c>
      <c r="E2907" t="str">
        <f t="shared" si="3939"/>
        <v>rmo.oepc</v>
      </c>
      <c r="F2907" t="s">
        <v>17</v>
      </c>
      <c r="G2907">
        <v>5.71428571428571</v>
      </c>
      <c r="H2907">
        <v>7.0000000000000007E-2</v>
      </c>
      <c r="I2907" s="1">
        <v>0.4</v>
      </c>
      <c r="J2907" t="s">
        <v>8356</v>
      </c>
      <c r="K2907">
        <f t="shared" ref="K2907:K2970" si="3973">SUMIF(E2900:E2913,"pso.oepc",I2900:I2913)</f>
        <v>7.0000000000000007E-2</v>
      </c>
      <c r="L2907" t="s">
        <v>28</v>
      </c>
      <c r="M2907">
        <f t="shared" si="3971"/>
        <v>8.9</v>
      </c>
    </row>
    <row r="2908" spans="1:13">
      <c r="A2908" t="s">
        <v>3159</v>
      </c>
      <c r="B2908" t="s">
        <v>3130</v>
      </c>
      <c r="C2908" t="s">
        <v>51</v>
      </c>
      <c r="D2908" t="s">
        <v>21</v>
      </c>
      <c r="E2908" t="str">
        <f t="shared" si="3939"/>
        <v>rmo.opt</v>
      </c>
      <c r="F2908" t="s">
        <v>17</v>
      </c>
      <c r="G2908">
        <v>7.1428571428571397</v>
      </c>
      <c r="H2908">
        <v>7.0000000000000007E-2</v>
      </c>
      <c r="I2908" s="1">
        <v>0.5</v>
      </c>
      <c r="J2908" t="s">
        <v>8357</v>
      </c>
      <c r="K2908">
        <f t="shared" ref="K2908:K2971" si="3974">SUMIF(E2900:E2913,"rmo.oepc",I2900:I2913)</f>
        <v>0.4</v>
      </c>
      <c r="L2908" t="s">
        <v>29</v>
      </c>
      <c r="M2908">
        <f t="shared" si="3971"/>
        <v>44.999999999999993</v>
      </c>
    </row>
    <row r="2909" spans="1:13">
      <c r="A2909" t="s">
        <v>3160</v>
      </c>
      <c r="B2909" t="s">
        <v>3130</v>
      </c>
      <c r="C2909" t="s">
        <v>55</v>
      </c>
      <c r="D2909" t="s">
        <v>56</v>
      </c>
      <c r="E2909" t="str">
        <f t="shared" si="3939"/>
        <v>sc.none</v>
      </c>
      <c r="F2909" t="s">
        <v>24</v>
      </c>
      <c r="I2909" s="1">
        <v>7.0000000000000007E-2</v>
      </c>
      <c r="J2909" t="s">
        <v>8358</v>
      </c>
      <c r="K2909">
        <f t="shared" ref="K2909:K2972" si="3975">SUMIF(E2900:E2913,"power.oepc",I2900:I2913)</f>
        <v>0.55000000000000004</v>
      </c>
    </row>
    <row r="2910" spans="1:13">
      <c r="A2910" t="s">
        <v>3144</v>
      </c>
      <c r="B2910" t="s">
        <v>3130</v>
      </c>
      <c r="C2910" t="s">
        <v>58</v>
      </c>
      <c r="D2910" t="s">
        <v>59</v>
      </c>
      <c r="E2910" t="str">
        <f t="shared" si="3939"/>
        <v>tso.cav11</v>
      </c>
      <c r="F2910" t="s">
        <v>17</v>
      </c>
      <c r="G2910">
        <v>171.71428571428601</v>
      </c>
      <c r="H2910">
        <v>7.0000000000000007E-2</v>
      </c>
      <c r="I2910" s="1">
        <v>12.02</v>
      </c>
      <c r="J2910" t="s">
        <v>8359</v>
      </c>
      <c r="K2910">
        <f t="shared" ref="K2910:K2973" si="3976">SUMIF(E2900:E2913,"tso.opt",I2900:I2913)</f>
        <v>7.0000000000000007E-2</v>
      </c>
      <c r="L2910" t="s">
        <v>30</v>
      </c>
      <c r="M2910">
        <f t="shared" ref="M2910:M2973" si="3977">K2902/K2910</f>
        <v>1</v>
      </c>
    </row>
    <row r="2911" spans="1:13">
      <c r="A2911" t="s">
        <v>3145</v>
      </c>
      <c r="B2911" t="s">
        <v>3130</v>
      </c>
      <c r="C2911" t="s">
        <v>58</v>
      </c>
      <c r="D2911" t="s">
        <v>16</v>
      </c>
      <c r="E2911" t="str">
        <f t="shared" si="3939"/>
        <v>tso.full</v>
      </c>
      <c r="F2911" t="s">
        <v>24</v>
      </c>
      <c r="G2911">
        <v>1</v>
      </c>
      <c r="H2911">
        <v>7.0000000000000007E-2</v>
      </c>
      <c r="I2911" s="1">
        <v>7.0000000000000007E-2</v>
      </c>
      <c r="J2911" t="s">
        <v>8360</v>
      </c>
      <c r="K2911">
        <f t="shared" ref="K2911:K2974" si="3978">SUMIF(E2900:E2913,"pso.opt",I2900:I2913)</f>
        <v>7.0000000000000007E-2</v>
      </c>
      <c r="L2911" t="s">
        <v>33</v>
      </c>
      <c r="M2911">
        <f t="shared" si="3977"/>
        <v>0.85714285714285698</v>
      </c>
    </row>
    <row r="2912" spans="1:13">
      <c r="A2912" t="s">
        <v>3146</v>
      </c>
      <c r="B2912" t="s">
        <v>3130</v>
      </c>
      <c r="C2912" t="s">
        <v>58</v>
      </c>
      <c r="D2912" t="s">
        <v>19</v>
      </c>
      <c r="E2912" t="str">
        <f t="shared" si="3939"/>
        <v>tso.oepc</v>
      </c>
      <c r="F2912" t="s">
        <v>24</v>
      </c>
      <c r="G2912">
        <v>1</v>
      </c>
      <c r="H2912">
        <v>7.0000000000000007E-2</v>
      </c>
      <c r="I2912" s="1">
        <v>7.0000000000000007E-2</v>
      </c>
      <c r="J2912" t="s">
        <v>8361</v>
      </c>
      <c r="K2912">
        <f t="shared" ref="K2912:K2975" si="3979">SUMIF(E2900:E2913,"rmo.opt",I2900:I2913)</f>
        <v>0.5</v>
      </c>
      <c r="L2912" t="s">
        <v>32</v>
      </c>
      <c r="M2912">
        <f t="shared" si="3977"/>
        <v>7.12</v>
      </c>
    </row>
    <row r="2913" spans="1:13">
      <c r="A2913" t="s">
        <v>3147</v>
      </c>
      <c r="B2913" t="s">
        <v>3130</v>
      </c>
      <c r="C2913" t="s">
        <v>58</v>
      </c>
      <c r="D2913" t="s">
        <v>21</v>
      </c>
      <c r="E2913" t="str">
        <f t="shared" si="3939"/>
        <v>tso.opt</v>
      </c>
      <c r="F2913" t="s">
        <v>24</v>
      </c>
      <c r="G2913">
        <v>1</v>
      </c>
      <c r="H2913">
        <v>7.0000000000000007E-2</v>
      </c>
      <c r="I2913" s="1">
        <v>7.0000000000000007E-2</v>
      </c>
      <c r="J2913" t="s">
        <v>8362</v>
      </c>
      <c r="K2913">
        <f t="shared" ref="K2913:K2976" si="3980">SUMIF(E2900:E2913,"power.opt",I2900:I2913)</f>
        <v>0.85</v>
      </c>
      <c r="L2913" t="s">
        <v>31</v>
      </c>
      <c r="M2913">
        <f t="shared" si="3977"/>
        <v>29.117647058823529</v>
      </c>
    </row>
    <row r="2914" spans="1:13">
      <c r="A2914" t="s">
        <v>3148</v>
      </c>
      <c r="B2914" t="s">
        <v>3149</v>
      </c>
      <c r="C2914" t="s">
        <v>15</v>
      </c>
      <c r="D2914" t="s">
        <v>16</v>
      </c>
      <c r="E2914" t="str">
        <f t="shared" si="3939"/>
        <v>power.full</v>
      </c>
      <c r="F2914" t="s">
        <v>17</v>
      </c>
      <c r="G2914">
        <v>162.30000000000001</v>
      </c>
      <c r="H2914">
        <v>0.1</v>
      </c>
      <c r="I2914" s="1">
        <v>16.23</v>
      </c>
      <c r="L2914" t="s">
        <v>8363</v>
      </c>
      <c r="M2914">
        <f t="shared" ref="M2914:M2977" si="3981">K2915/K2924</f>
        <v>9.7080291970802914</v>
      </c>
    </row>
    <row r="2915" spans="1:13">
      <c r="A2915" t="s">
        <v>3150</v>
      </c>
      <c r="B2915" t="s">
        <v>3149</v>
      </c>
      <c r="C2915" t="s">
        <v>15</v>
      </c>
      <c r="D2915" t="s">
        <v>19</v>
      </c>
      <c r="E2915" t="str">
        <f t="shared" si="3939"/>
        <v>power.oepc</v>
      </c>
      <c r="F2915" t="s">
        <v>17</v>
      </c>
      <c r="G2915">
        <v>7.9</v>
      </c>
      <c r="H2915">
        <v>0.1</v>
      </c>
      <c r="I2915" s="1">
        <v>0.79</v>
      </c>
      <c r="J2915" t="s">
        <v>8333</v>
      </c>
      <c r="K2915">
        <f t="shared" ref="K2915:K2978" si="3982">SUMIF(E2914:E2927,"tso.cav11",I2914:I2927)</f>
        <v>13.3</v>
      </c>
      <c r="L2915" t="s">
        <v>8364</v>
      </c>
      <c r="M2915">
        <f t="shared" ref="M2915:M2978" si="3983">K2916/K2920+K2917/K2921+K2918/K2922+K2919/K2923</f>
        <v>32.795455534759014</v>
      </c>
    </row>
    <row r="2916" spans="1:13">
      <c r="A2916" t="s">
        <v>3151</v>
      </c>
      <c r="B2916" t="s">
        <v>3149</v>
      </c>
      <c r="C2916" t="s">
        <v>15</v>
      </c>
      <c r="D2916" t="s">
        <v>21</v>
      </c>
      <c r="E2916" t="str">
        <f t="shared" si="3939"/>
        <v>power.opt</v>
      </c>
      <c r="F2916" t="s">
        <v>17</v>
      </c>
      <c r="G2916">
        <v>12.6</v>
      </c>
      <c r="H2916">
        <v>0.1</v>
      </c>
      <c r="I2916" s="1">
        <v>1.26</v>
      </c>
      <c r="J2916" t="s">
        <v>8335</v>
      </c>
      <c r="K2916">
        <f t="shared" ref="K2916:K2979" si="3984">SUMIF(E2914:E2927,"tso.full",I2914:I2927)</f>
        <v>1.41</v>
      </c>
      <c r="L2916" t="s">
        <v>8365</v>
      </c>
      <c r="M2916">
        <f t="shared" ref="M2916:M2979" si="3985">K2916/K2924+K2917/K2925+K2918/K2926+K2919/K2927</f>
        <v>17.456402930254526</v>
      </c>
    </row>
    <row r="2917" spans="1:13">
      <c r="A2917" t="s">
        <v>3152</v>
      </c>
      <c r="B2917" t="s">
        <v>3149</v>
      </c>
      <c r="C2917" t="s">
        <v>23</v>
      </c>
      <c r="D2917" t="s">
        <v>16</v>
      </c>
      <c r="E2917" t="str">
        <f t="shared" si="3939"/>
        <v>pso.full</v>
      </c>
      <c r="F2917" t="s">
        <v>17</v>
      </c>
      <c r="G2917">
        <v>13.9</v>
      </c>
      <c r="H2917">
        <v>0.1</v>
      </c>
      <c r="I2917" s="1">
        <v>1.39</v>
      </c>
      <c r="J2917" t="s">
        <v>8336</v>
      </c>
      <c r="K2917">
        <f t="shared" ref="K2917:K2980" si="3986">SUMIF(E2914:E2927,"pso.full",I2914:I2927)</f>
        <v>1.39</v>
      </c>
      <c r="L2917" t="s">
        <v>8369</v>
      </c>
      <c r="M2917">
        <f t="shared" ref="M2917:M2980" si="3987">K2920/K2924+K2921/K2925+K2922/K2926+K2923/K2927</f>
        <v>2.8896509377005271</v>
      </c>
    </row>
    <row r="2918" spans="1:13">
      <c r="A2918" t="s">
        <v>3174</v>
      </c>
      <c r="B2918" t="s">
        <v>3149</v>
      </c>
      <c r="C2918" t="s">
        <v>23</v>
      </c>
      <c r="D2918" t="s">
        <v>19</v>
      </c>
      <c r="E2918" t="str">
        <f t="shared" si="3939"/>
        <v>pso.oepc</v>
      </c>
      <c r="F2918" t="s">
        <v>17</v>
      </c>
      <c r="G2918">
        <v>14.1</v>
      </c>
      <c r="H2918">
        <v>0.1</v>
      </c>
      <c r="I2918" s="1">
        <v>1.41</v>
      </c>
      <c r="J2918" t="s">
        <v>8353</v>
      </c>
      <c r="K2918">
        <f t="shared" ref="K2918:K2981" si="3988">SUMIF(E2914:E2927,"rmo.full",I2914:I2927)</f>
        <v>3.58</v>
      </c>
    </row>
    <row r="2919" spans="1:13">
      <c r="A2919" t="s">
        <v>3175</v>
      </c>
      <c r="B2919" t="s">
        <v>3149</v>
      </c>
      <c r="C2919" t="s">
        <v>23</v>
      </c>
      <c r="D2919" t="s">
        <v>21</v>
      </c>
      <c r="E2919" t="str">
        <f t="shared" si="3939"/>
        <v>pso.opt</v>
      </c>
      <c r="F2919" t="s">
        <v>17</v>
      </c>
      <c r="G2919">
        <v>13.8</v>
      </c>
      <c r="H2919">
        <v>0.1</v>
      </c>
      <c r="I2919" s="1">
        <v>1.38</v>
      </c>
      <c r="J2919" t="s">
        <v>8354</v>
      </c>
      <c r="K2919">
        <f t="shared" ref="K2919:K2982" si="3989">SUMIF(E2914:E2927,"power.full",I2914:I2927)</f>
        <v>16.23</v>
      </c>
      <c r="L2919" t="s">
        <v>26</v>
      </c>
      <c r="M2919">
        <f t="shared" ref="M2919:M2982" si="3990">K2916/K2920</f>
        <v>1.0367647058823528</v>
      </c>
    </row>
    <row r="2920" spans="1:13">
      <c r="A2920" t="s">
        <v>3176</v>
      </c>
      <c r="B2920" t="s">
        <v>3149</v>
      </c>
      <c r="C2920" t="s">
        <v>51</v>
      </c>
      <c r="D2920" t="s">
        <v>16</v>
      </c>
      <c r="E2920" t="str">
        <f t="shared" si="3939"/>
        <v>rmo.full</v>
      </c>
      <c r="F2920" t="s">
        <v>17</v>
      </c>
      <c r="G2920">
        <v>35.799999999999997</v>
      </c>
      <c r="H2920">
        <v>0.1</v>
      </c>
      <c r="I2920" s="1">
        <v>3.58</v>
      </c>
      <c r="J2920" t="s">
        <v>8355</v>
      </c>
      <c r="K2920">
        <f t="shared" ref="K2920:K2983" si="3991">SUMIF(E2914:E2927,"tso.oepc",I2914:I2927)</f>
        <v>1.36</v>
      </c>
      <c r="L2920" t="s">
        <v>27</v>
      </c>
      <c r="M2920">
        <f t="shared" si="3990"/>
        <v>0.98581560283687941</v>
      </c>
    </row>
    <row r="2921" spans="1:13">
      <c r="A2921" t="s">
        <v>3177</v>
      </c>
      <c r="B2921" t="s">
        <v>3149</v>
      </c>
      <c r="C2921" t="s">
        <v>51</v>
      </c>
      <c r="D2921" t="s">
        <v>19</v>
      </c>
      <c r="E2921" t="str">
        <f t="shared" si="3939"/>
        <v>rmo.oepc</v>
      </c>
      <c r="F2921" t="s">
        <v>17</v>
      </c>
      <c r="G2921">
        <v>3.5</v>
      </c>
      <c r="H2921">
        <v>0.1</v>
      </c>
      <c r="I2921" s="1">
        <v>0.35</v>
      </c>
      <c r="J2921" t="s">
        <v>8356</v>
      </c>
      <c r="K2921">
        <f t="shared" ref="K2921:K2984" si="3992">SUMIF(E2914:E2927,"pso.oepc",I2914:I2927)</f>
        <v>1.41</v>
      </c>
      <c r="L2921" t="s">
        <v>28</v>
      </c>
      <c r="M2921">
        <f t="shared" si="3990"/>
        <v>10.22857142857143</v>
      </c>
    </row>
    <row r="2922" spans="1:13">
      <c r="A2922" t="s">
        <v>3178</v>
      </c>
      <c r="B2922" t="s">
        <v>3149</v>
      </c>
      <c r="C2922" t="s">
        <v>51</v>
      </c>
      <c r="D2922" t="s">
        <v>21</v>
      </c>
      <c r="E2922" t="str">
        <f t="shared" si="3939"/>
        <v>rmo.opt</v>
      </c>
      <c r="F2922" t="s">
        <v>17</v>
      </c>
      <c r="G2922">
        <v>14.1</v>
      </c>
      <c r="H2922">
        <v>0.1</v>
      </c>
      <c r="I2922" s="1">
        <v>1.41</v>
      </c>
      <c r="J2922" t="s">
        <v>8357</v>
      </c>
      <c r="K2922">
        <f t="shared" ref="K2922:K2985" si="3993">SUMIF(E2914:E2927,"rmo.oepc",I2914:I2927)</f>
        <v>0.35</v>
      </c>
      <c r="L2922" t="s">
        <v>29</v>
      </c>
      <c r="M2922">
        <f t="shared" si="3990"/>
        <v>20.544303797468356</v>
      </c>
    </row>
    <row r="2923" spans="1:13">
      <c r="A2923" t="s">
        <v>3179</v>
      </c>
      <c r="B2923" t="s">
        <v>3149</v>
      </c>
      <c r="C2923" t="s">
        <v>55</v>
      </c>
      <c r="D2923" t="s">
        <v>56</v>
      </c>
      <c r="E2923" t="str">
        <f t="shared" si="3939"/>
        <v>sc.none</v>
      </c>
      <c r="F2923" t="s">
        <v>24</v>
      </c>
      <c r="I2923" s="1">
        <v>0.1</v>
      </c>
      <c r="J2923" t="s">
        <v>8358</v>
      </c>
      <c r="K2923">
        <f t="shared" ref="K2923:K2986" si="3994">SUMIF(E2914:E2927,"power.oepc",I2914:I2927)</f>
        <v>0.79</v>
      </c>
    </row>
    <row r="2924" spans="1:13">
      <c r="A2924" t="s">
        <v>3180</v>
      </c>
      <c r="B2924" t="s">
        <v>3149</v>
      </c>
      <c r="C2924" t="s">
        <v>58</v>
      </c>
      <c r="D2924" t="s">
        <v>59</v>
      </c>
      <c r="E2924" t="str">
        <f t="shared" si="3939"/>
        <v>tso.cav11</v>
      </c>
      <c r="F2924" t="s">
        <v>17</v>
      </c>
      <c r="G2924">
        <v>133</v>
      </c>
      <c r="H2924">
        <v>0.1</v>
      </c>
      <c r="I2924" s="1">
        <v>13.3</v>
      </c>
      <c r="J2924" t="s">
        <v>8359</v>
      </c>
      <c r="K2924">
        <f t="shared" ref="K2924:K2987" si="3995">SUMIF(E2914:E2927,"tso.opt",I2914:I2927)</f>
        <v>1.37</v>
      </c>
      <c r="L2924" t="s">
        <v>30</v>
      </c>
      <c r="M2924">
        <f t="shared" ref="M2924:M2987" si="3996">K2916/K2924</f>
        <v>1.0291970802919708</v>
      </c>
    </row>
    <row r="2925" spans="1:13">
      <c r="A2925" t="s">
        <v>3143</v>
      </c>
      <c r="B2925" t="s">
        <v>3149</v>
      </c>
      <c r="C2925" t="s">
        <v>58</v>
      </c>
      <c r="D2925" t="s">
        <v>16</v>
      </c>
      <c r="E2925" t="str">
        <f t="shared" si="3939"/>
        <v>tso.full</v>
      </c>
      <c r="F2925" t="s">
        <v>17</v>
      </c>
      <c r="G2925">
        <v>14.1</v>
      </c>
      <c r="H2925">
        <v>0.1</v>
      </c>
      <c r="I2925" s="1">
        <v>1.41</v>
      </c>
      <c r="J2925" t="s">
        <v>8360</v>
      </c>
      <c r="K2925">
        <f t="shared" ref="K2925:K2988" si="3997">SUMIF(E2914:E2927,"pso.opt",I2914:I2927)</f>
        <v>1.38</v>
      </c>
      <c r="L2925" t="s">
        <v>33</v>
      </c>
      <c r="M2925">
        <f t="shared" si="3996"/>
        <v>1.0072463768115942</v>
      </c>
    </row>
    <row r="2926" spans="1:13">
      <c r="A2926" t="s">
        <v>3165</v>
      </c>
      <c r="B2926" t="s">
        <v>3149</v>
      </c>
      <c r="C2926" t="s">
        <v>58</v>
      </c>
      <c r="D2926" t="s">
        <v>19</v>
      </c>
      <c r="E2926" t="str">
        <f t="shared" si="3939"/>
        <v>tso.oepc</v>
      </c>
      <c r="F2926" t="s">
        <v>17</v>
      </c>
      <c r="G2926">
        <v>13.6</v>
      </c>
      <c r="H2926">
        <v>0.1</v>
      </c>
      <c r="I2926" s="1">
        <v>1.36</v>
      </c>
      <c r="J2926" t="s">
        <v>8361</v>
      </c>
      <c r="K2926">
        <f t="shared" ref="K2926:K2989" si="3998">SUMIF(E2914:E2927,"rmo.opt",I2914:I2927)</f>
        <v>1.41</v>
      </c>
      <c r="L2926" t="s">
        <v>32</v>
      </c>
      <c r="M2926">
        <f t="shared" si="3996"/>
        <v>2.5390070921985819</v>
      </c>
    </row>
    <row r="2927" spans="1:13">
      <c r="A2927" t="s">
        <v>3166</v>
      </c>
      <c r="B2927" t="s">
        <v>3149</v>
      </c>
      <c r="C2927" t="s">
        <v>58</v>
      </c>
      <c r="D2927" t="s">
        <v>21</v>
      </c>
      <c r="E2927" t="str">
        <f t="shared" si="3939"/>
        <v>tso.opt</v>
      </c>
      <c r="F2927" t="s">
        <v>17</v>
      </c>
      <c r="G2927">
        <v>13.7</v>
      </c>
      <c r="H2927">
        <v>0.1</v>
      </c>
      <c r="I2927" s="1">
        <v>1.37</v>
      </c>
      <c r="J2927" t="s">
        <v>8362</v>
      </c>
      <c r="K2927">
        <f t="shared" ref="K2927:K2990" si="3999">SUMIF(E2914:E2927,"power.opt",I2914:I2927)</f>
        <v>1.26</v>
      </c>
      <c r="L2927" t="s">
        <v>31</v>
      </c>
      <c r="M2927">
        <f t="shared" si="3996"/>
        <v>12.880952380952381</v>
      </c>
    </row>
    <row r="2928" spans="1:13">
      <c r="A2928" t="s">
        <v>3167</v>
      </c>
      <c r="B2928" t="s">
        <v>3168</v>
      </c>
      <c r="C2928" t="s">
        <v>15</v>
      </c>
      <c r="D2928" t="s">
        <v>16</v>
      </c>
      <c r="E2928" t="str">
        <f t="shared" si="3939"/>
        <v>power.full</v>
      </c>
      <c r="F2928" t="s">
        <v>17</v>
      </c>
      <c r="G2928">
        <v>252.666666666667</v>
      </c>
      <c r="H2928">
        <v>0.09</v>
      </c>
      <c r="I2928" s="1">
        <v>22.74</v>
      </c>
      <c r="L2928" t="s">
        <v>8363</v>
      </c>
      <c r="M2928">
        <f t="shared" ref="M2928:M2991" si="4000">K2929/K2938</f>
        <v>8.0308641975308639</v>
      </c>
    </row>
    <row r="2929" spans="1:13">
      <c r="A2929" t="s">
        <v>3169</v>
      </c>
      <c r="B2929" t="s">
        <v>3168</v>
      </c>
      <c r="C2929" t="s">
        <v>15</v>
      </c>
      <c r="D2929" t="s">
        <v>19</v>
      </c>
      <c r="E2929" t="str">
        <f t="shared" si="3939"/>
        <v>power.oepc</v>
      </c>
      <c r="F2929" t="s">
        <v>17</v>
      </c>
      <c r="G2929">
        <v>6.2222222222222197</v>
      </c>
      <c r="H2929">
        <v>0.09</v>
      </c>
      <c r="I2929" s="1">
        <v>0.56000000000000005</v>
      </c>
      <c r="J2929" t="s">
        <v>8333</v>
      </c>
      <c r="K2929">
        <f t="shared" ref="K2929:K2992" si="4001">SUMIF(E2928:E2941,"tso.cav11",I2928:I2941)</f>
        <v>13.01</v>
      </c>
      <c r="L2929" t="s">
        <v>8364</v>
      </c>
      <c r="M2929">
        <f t="shared" ref="M2929:M2992" si="4002">K2930/K2934+K2931/K2935+K2932/K2936+K2933/K2937</f>
        <v>51.702494571529556</v>
      </c>
    </row>
    <row r="2930" spans="1:13">
      <c r="A2930" t="s">
        <v>3170</v>
      </c>
      <c r="B2930" t="s">
        <v>3168</v>
      </c>
      <c r="C2930" t="s">
        <v>15</v>
      </c>
      <c r="D2930" t="s">
        <v>21</v>
      </c>
      <c r="E2930" t="str">
        <f t="shared" si="3939"/>
        <v>power.opt</v>
      </c>
      <c r="F2930" t="s">
        <v>17</v>
      </c>
      <c r="G2930">
        <v>8.6666666666666696</v>
      </c>
      <c r="H2930">
        <v>0.09</v>
      </c>
      <c r="I2930" s="1">
        <v>0.78</v>
      </c>
      <c r="J2930" t="s">
        <v>8335</v>
      </c>
      <c r="K2930">
        <f t="shared" ref="K2930:K2993" si="4003">SUMIF(E2928:E2941,"tso.full",I2928:I2941)</f>
        <v>1.63</v>
      </c>
      <c r="L2930" t="s">
        <v>8365</v>
      </c>
      <c r="M2930">
        <f t="shared" ref="M2930:M2993" si="4004">K2930/K2938+K2931/K2939+K2932/K2940+K2933/K2941</f>
        <v>33.503577275560914</v>
      </c>
    </row>
    <row r="2931" spans="1:13">
      <c r="A2931" t="s">
        <v>3171</v>
      </c>
      <c r="B2931" t="s">
        <v>3168</v>
      </c>
      <c r="C2931" t="s">
        <v>23</v>
      </c>
      <c r="D2931" t="s">
        <v>16</v>
      </c>
      <c r="E2931" t="str">
        <f t="shared" si="3939"/>
        <v>pso.full</v>
      </c>
      <c r="F2931" t="s">
        <v>17</v>
      </c>
      <c r="G2931">
        <v>18</v>
      </c>
      <c r="H2931">
        <v>0.09</v>
      </c>
      <c r="I2931" s="1">
        <v>1.62</v>
      </c>
      <c r="J2931" t="s">
        <v>8336</v>
      </c>
      <c r="K2931">
        <f t="shared" ref="K2931:K2994" si="4005">SUMIF(E2928:E2941,"pso.full",I2928:I2941)</f>
        <v>1.62</v>
      </c>
      <c r="L2931" t="s">
        <v>8369</v>
      </c>
      <c r="M2931">
        <f t="shared" ref="M2931:M2994" si="4006">K2934/K2938+K2935/K2939+K2936/K2940+K2937/K2941</f>
        <v>2.981790269111332</v>
      </c>
    </row>
    <row r="2932" spans="1:13">
      <c r="A2932" t="s">
        <v>3172</v>
      </c>
      <c r="B2932" t="s">
        <v>3168</v>
      </c>
      <c r="C2932" t="s">
        <v>23</v>
      </c>
      <c r="D2932" t="s">
        <v>19</v>
      </c>
      <c r="E2932" t="str">
        <f t="shared" si="3939"/>
        <v>pso.oepc</v>
      </c>
      <c r="F2932" t="s">
        <v>17</v>
      </c>
      <c r="G2932">
        <v>17.8888888888889</v>
      </c>
      <c r="H2932">
        <v>0.09</v>
      </c>
      <c r="I2932" s="1">
        <v>1.61</v>
      </c>
      <c r="J2932" t="s">
        <v>8353</v>
      </c>
      <c r="K2932">
        <f t="shared" ref="K2932:K2995" si="4007">SUMIF(E2928:E2941,"rmo.full",I2928:I2941)</f>
        <v>3.82</v>
      </c>
    </row>
    <row r="2933" spans="1:13">
      <c r="A2933" t="s">
        <v>3173</v>
      </c>
      <c r="B2933" t="s">
        <v>3168</v>
      </c>
      <c r="C2933" t="s">
        <v>23</v>
      </c>
      <c r="D2933" t="s">
        <v>21</v>
      </c>
      <c r="E2933" t="str">
        <f t="shared" si="3939"/>
        <v>pso.opt</v>
      </c>
      <c r="F2933" t="s">
        <v>17</v>
      </c>
      <c r="G2933">
        <v>18</v>
      </c>
      <c r="H2933">
        <v>0.09</v>
      </c>
      <c r="I2933" s="1">
        <v>1.62</v>
      </c>
      <c r="J2933" t="s">
        <v>8354</v>
      </c>
      <c r="K2933">
        <f t="shared" ref="K2933:K2996" si="4008">SUMIF(E2928:E2941,"power.full",I2928:I2941)</f>
        <v>22.74</v>
      </c>
      <c r="L2933" t="s">
        <v>26</v>
      </c>
      <c r="M2933">
        <f t="shared" ref="M2933:M2996" si="4009">K2930/K2934</f>
        <v>0.99390243902439024</v>
      </c>
    </row>
    <row r="2934" spans="1:13">
      <c r="A2934" t="s">
        <v>3195</v>
      </c>
      <c r="B2934" t="s">
        <v>3168</v>
      </c>
      <c r="C2934" t="s">
        <v>51</v>
      </c>
      <c r="D2934" t="s">
        <v>16</v>
      </c>
      <c r="E2934" t="str">
        <f t="shared" si="3939"/>
        <v>rmo.full</v>
      </c>
      <c r="F2934" t="s">
        <v>17</v>
      </c>
      <c r="G2934">
        <v>42.4444444444444</v>
      </c>
      <c r="H2934">
        <v>0.09</v>
      </c>
      <c r="I2934" s="1">
        <v>3.82</v>
      </c>
      <c r="J2934" t="s">
        <v>8355</v>
      </c>
      <c r="K2934">
        <f t="shared" ref="K2934:K2997" si="4010">SUMIF(E2928:E2941,"tso.oepc",I2928:I2941)</f>
        <v>1.64</v>
      </c>
      <c r="L2934" t="s">
        <v>27</v>
      </c>
      <c r="M2934">
        <f t="shared" si="4009"/>
        <v>1.0062111801242235</v>
      </c>
    </row>
    <row r="2935" spans="1:13">
      <c r="A2935" t="s">
        <v>3196</v>
      </c>
      <c r="B2935" t="s">
        <v>3168</v>
      </c>
      <c r="C2935" t="s">
        <v>51</v>
      </c>
      <c r="D2935" t="s">
        <v>19</v>
      </c>
      <c r="E2935" t="str">
        <f t="shared" si="3939"/>
        <v>rmo.oepc</v>
      </c>
      <c r="F2935" t="s">
        <v>17</v>
      </c>
      <c r="G2935">
        <v>4.6666666666666696</v>
      </c>
      <c r="H2935">
        <v>0.09</v>
      </c>
      <c r="I2935" s="1">
        <v>0.42</v>
      </c>
      <c r="J2935" t="s">
        <v>8356</v>
      </c>
      <c r="K2935">
        <f t="shared" ref="K2935:K2998" si="4011">SUMIF(E2928:E2941,"pso.oepc",I2928:I2941)</f>
        <v>1.61</v>
      </c>
      <c r="L2935" t="s">
        <v>28</v>
      </c>
      <c r="M2935">
        <f t="shared" si="4009"/>
        <v>9.0952380952380949</v>
      </c>
    </row>
    <row r="2936" spans="1:13">
      <c r="A2936" t="s">
        <v>3197</v>
      </c>
      <c r="B2936" t="s">
        <v>3168</v>
      </c>
      <c r="C2936" t="s">
        <v>51</v>
      </c>
      <c r="D2936" t="s">
        <v>21</v>
      </c>
      <c r="E2936" t="str">
        <f t="shared" si="3939"/>
        <v>rmo.opt</v>
      </c>
      <c r="F2936" t="s">
        <v>17</v>
      </c>
      <c r="G2936">
        <v>18.1111111111111</v>
      </c>
      <c r="H2936">
        <v>0.09</v>
      </c>
      <c r="I2936" s="1">
        <v>1.63</v>
      </c>
      <c r="J2936" t="s">
        <v>8357</v>
      </c>
      <c r="K2936">
        <f t="shared" ref="K2936:K2999" si="4012">SUMIF(E2928:E2941,"rmo.oepc",I2928:I2941)</f>
        <v>0.42</v>
      </c>
      <c r="L2936" t="s">
        <v>29</v>
      </c>
      <c r="M2936">
        <f t="shared" si="4009"/>
        <v>40.607142857142847</v>
      </c>
    </row>
    <row r="2937" spans="1:13">
      <c r="A2937" t="s">
        <v>3198</v>
      </c>
      <c r="B2937" t="s">
        <v>3168</v>
      </c>
      <c r="C2937" t="s">
        <v>55</v>
      </c>
      <c r="D2937" t="s">
        <v>56</v>
      </c>
      <c r="E2937" t="str">
        <f t="shared" si="3939"/>
        <v>sc.none</v>
      </c>
      <c r="F2937" t="s">
        <v>24</v>
      </c>
      <c r="I2937" s="1">
        <v>0.09</v>
      </c>
      <c r="J2937" t="s">
        <v>8358</v>
      </c>
      <c r="K2937">
        <f t="shared" ref="K2937:K3000" si="4013">SUMIF(E2928:E2941,"power.oepc",I2928:I2941)</f>
        <v>0.56000000000000005</v>
      </c>
    </row>
    <row r="2938" spans="1:13">
      <c r="A2938" t="s">
        <v>3199</v>
      </c>
      <c r="B2938" t="s">
        <v>3168</v>
      </c>
      <c r="C2938" t="s">
        <v>58</v>
      </c>
      <c r="D2938" t="s">
        <v>59</v>
      </c>
      <c r="E2938" t="str">
        <f t="shared" si="3939"/>
        <v>tso.cav11</v>
      </c>
      <c r="F2938" t="s">
        <v>17</v>
      </c>
      <c r="G2938">
        <v>144.555555555556</v>
      </c>
      <c r="H2938">
        <v>0.09</v>
      </c>
      <c r="I2938" s="1">
        <v>13.01</v>
      </c>
      <c r="J2938" t="s">
        <v>8359</v>
      </c>
      <c r="K2938">
        <f t="shared" ref="K2938:K3001" si="4014">SUMIF(E2928:E2941,"tso.opt",I2928:I2941)</f>
        <v>1.62</v>
      </c>
      <c r="L2938" t="s">
        <v>30</v>
      </c>
      <c r="M2938">
        <f t="shared" ref="M2938:M3001" si="4015">K2930/K2938</f>
        <v>1.0061728395061726</v>
      </c>
    </row>
    <row r="2939" spans="1:13">
      <c r="A2939" t="s">
        <v>3162</v>
      </c>
      <c r="B2939" t="s">
        <v>3168</v>
      </c>
      <c r="C2939" t="s">
        <v>58</v>
      </c>
      <c r="D2939" t="s">
        <v>16</v>
      </c>
      <c r="E2939" t="str">
        <f t="shared" si="3939"/>
        <v>tso.full</v>
      </c>
      <c r="F2939" t="s">
        <v>17</v>
      </c>
      <c r="G2939">
        <v>18.1111111111111</v>
      </c>
      <c r="H2939">
        <v>0.09</v>
      </c>
      <c r="I2939" s="1">
        <v>1.63</v>
      </c>
      <c r="J2939" t="s">
        <v>8360</v>
      </c>
      <c r="K2939">
        <f t="shared" ref="K2939:K3002" si="4016">SUMIF(E2928:E2941,"pso.opt",I2928:I2941)</f>
        <v>1.62</v>
      </c>
      <c r="L2939" t="s">
        <v>33</v>
      </c>
      <c r="M2939">
        <f t="shared" si="4015"/>
        <v>1</v>
      </c>
    </row>
    <row r="2940" spans="1:13">
      <c r="A2940" t="s">
        <v>3163</v>
      </c>
      <c r="B2940" t="s">
        <v>3168</v>
      </c>
      <c r="C2940" t="s">
        <v>58</v>
      </c>
      <c r="D2940" t="s">
        <v>19</v>
      </c>
      <c r="E2940" t="str">
        <f t="shared" si="3939"/>
        <v>tso.oepc</v>
      </c>
      <c r="F2940" t="s">
        <v>17</v>
      </c>
      <c r="G2940">
        <v>18.2222222222222</v>
      </c>
      <c r="H2940">
        <v>0.09</v>
      </c>
      <c r="I2940" s="1">
        <v>1.64</v>
      </c>
      <c r="J2940" t="s">
        <v>8361</v>
      </c>
      <c r="K2940">
        <f t="shared" ref="K2940:K3003" si="4017">SUMIF(E2928:E2941,"rmo.opt",I2928:I2941)</f>
        <v>1.63</v>
      </c>
      <c r="L2940" t="s">
        <v>32</v>
      </c>
      <c r="M2940">
        <f t="shared" si="4015"/>
        <v>2.3435582822085892</v>
      </c>
    </row>
    <row r="2941" spans="1:13">
      <c r="A2941" t="s">
        <v>3164</v>
      </c>
      <c r="B2941" t="s">
        <v>3168</v>
      </c>
      <c r="C2941" t="s">
        <v>58</v>
      </c>
      <c r="D2941" t="s">
        <v>21</v>
      </c>
      <c r="E2941" t="str">
        <f t="shared" si="3939"/>
        <v>tso.opt</v>
      </c>
      <c r="F2941" t="s">
        <v>17</v>
      </c>
      <c r="G2941">
        <v>18</v>
      </c>
      <c r="H2941">
        <v>0.09</v>
      </c>
      <c r="I2941" s="1">
        <v>1.62</v>
      </c>
      <c r="J2941" t="s">
        <v>8362</v>
      </c>
      <c r="K2941">
        <f t="shared" ref="K2941:K3004" si="4018">SUMIF(E2928:E2941,"power.opt",I2928:I2941)</f>
        <v>0.78</v>
      </c>
      <c r="L2941" t="s">
        <v>31</v>
      </c>
      <c r="M2941">
        <f t="shared" si="4015"/>
        <v>29.15384615384615</v>
      </c>
    </row>
    <row r="2942" spans="1:13">
      <c r="A2942" t="s">
        <v>3186</v>
      </c>
      <c r="B2942" t="s">
        <v>3187</v>
      </c>
      <c r="C2942" t="s">
        <v>15</v>
      </c>
      <c r="D2942" t="s">
        <v>16</v>
      </c>
      <c r="E2942" t="str">
        <f t="shared" si="3939"/>
        <v>power.full</v>
      </c>
      <c r="F2942" t="s">
        <v>17</v>
      </c>
      <c r="G2942">
        <v>189.4</v>
      </c>
      <c r="H2942">
        <v>0.05</v>
      </c>
      <c r="I2942" s="1">
        <v>9.4700000000000006</v>
      </c>
      <c r="L2942" t="s">
        <v>8363</v>
      </c>
      <c r="M2942">
        <f t="shared" ref="M2942:M3005" si="4019">K2943/K2952</f>
        <v>220.5</v>
      </c>
    </row>
    <row r="2943" spans="1:13">
      <c r="A2943" t="s">
        <v>3188</v>
      </c>
      <c r="B2943" t="s">
        <v>3187</v>
      </c>
      <c r="C2943" t="s">
        <v>15</v>
      </c>
      <c r="D2943" t="s">
        <v>19</v>
      </c>
      <c r="E2943" t="str">
        <f t="shared" si="3939"/>
        <v>power.oepc</v>
      </c>
      <c r="F2943" t="s">
        <v>17</v>
      </c>
      <c r="G2943">
        <v>9.8000000000000007</v>
      </c>
      <c r="H2943">
        <v>0.05</v>
      </c>
      <c r="I2943" s="1">
        <v>0.49</v>
      </c>
      <c r="J2943" t="s">
        <v>8333</v>
      </c>
      <c r="K2943">
        <f t="shared" ref="K2943:K3006" si="4020">SUMIF(E2942:E2955,"tso.cav11",I2942:I2955)</f>
        <v>8.82</v>
      </c>
      <c r="L2943" t="s">
        <v>8364</v>
      </c>
      <c r="M2943">
        <f t="shared" ref="M2943:M3006" si="4021">K2944/K2948+K2945/K2949+K2946/K2950+K2947/K2951</f>
        <v>25.743197278911566</v>
      </c>
    </row>
    <row r="2944" spans="1:13">
      <c r="A2944" t="s">
        <v>3189</v>
      </c>
      <c r="B2944" t="s">
        <v>3187</v>
      </c>
      <c r="C2944" t="s">
        <v>15</v>
      </c>
      <c r="D2944" t="s">
        <v>21</v>
      </c>
      <c r="E2944" t="str">
        <f t="shared" si="3939"/>
        <v>power.opt</v>
      </c>
      <c r="F2944" t="s">
        <v>17</v>
      </c>
      <c r="G2944">
        <v>30.8</v>
      </c>
      <c r="H2944">
        <v>0.05</v>
      </c>
      <c r="I2944" s="1">
        <v>1.54</v>
      </c>
      <c r="J2944" t="s">
        <v>8335</v>
      </c>
      <c r="K2944">
        <f t="shared" ref="K2944:K3007" si="4022">SUMIF(E2942:E2955,"tso.full",I2942:I2955)</f>
        <v>0.05</v>
      </c>
      <c r="L2944" t="s">
        <v>8365</v>
      </c>
      <c r="M2944">
        <f t="shared" ref="M2944:M3007" si="4023">K2944/K2952+K2945/K2953+K2946/K2954+K2947/K2955</f>
        <v>10.044087491455912</v>
      </c>
    </row>
    <row r="2945" spans="1:13">
      <c r="A2945" t="s">
        <v>3190</v>
      </c>
      <c r="B2945" t="s">
        <v>3187</v>
      </c>
      <c r="C2945" t="s">
        <v>23</v>
      </c>
      <c r="D2945" t="s">
        <v>16</v>
      </c>
      <c r="E2945" t="str">
        <f t="shared" si="3939"/>
        <v>pso.full</v>
      </c>
      <c r="F2945" t="s">
        <v>24</v>
      </c>
      <c r="G2945">
        <v>1</v>
      </c>
      <c r="H2945">
        <v>0.05</v>
      </c>
      <c r="I2945" s="1">
        <v>0.05</v>
      </c>
      <c r="J2945" t="s">
        <v>8336</v>
      </c>
      <c r="K2945">
        <f t="shared" ref="K2945:K3008" si="4024">SUMIF(E2942:E2955,"pso.full",I2942:I2955)</f>
        <v>0.05</v>
      </c>
      <c r="L2945" t="s">
        <v>8369</v>
      </c>
      <c r="M2945">
        <f t="shared" ref="M2945:M3008" si="4025">K2948/K2952+K2949/K2953+K2950/K2954+K2951/K2955</f>
        <v>2.7629186602870814</v>
      </c>
    </row>
    <row r="2946" spans="1:13">
      <c r="A2946" t="s">
        <v>3191</v>
      </c>
      <c r="B2946" t="s">
        <v>3187</v>
      </c>
      <c r="C2946" t="s">
        <v>23</v>
      </c>
      <c r="D2946" t="s">
        <v>19</v>
      </c>
      <c r="E2946" t="str">
        <f t="shared" si="3939"/>
        <v>pso.oepc</v>
      </c>
      <c r="F2946" t="s">
        <v>24</v>
      </c>
      <c r="G2946">
        <v>0.8</v>
      </c>
      <c r="H2946">
        <v>0.05</v>
      </c>
      <c r="I2946" s="1">
        <v>0.04</v>
      </c>
      <c r="J2946" t="s">
        <v>8353</v>
      </c>
      <c r="K2946">
        <f t="shared" ref="K2946:K3009" si="4026">SUMIF(E2942:E2955,"rmo.full",I2942:I2955)</f>
        <v>1.25</v>
      </c>
    </row>
    <row r="2947" spans="1:13">
      <c r="A2947" t="s">
        <v>3192</v>
      </c>
      <c r="B2947" t="s">
        <v>3187</v>
      </c>
      <c r="C2947" t="s">
        <v>23</v>
      </c>
      <c r="D2947" t="s">
        <v>21</v>
      </c>
      <c r="E2947" t="str">
        <f t="shared" ref="E2947:E3010" si="4027">CONCATENATE(C2947,".",D2947)</f>
        <v>pso.opt</v>
      </c>
      <c r="F2947" t="s">
        <v>24</v>
      </c>
      <c r="G2947">
        <v>1</v>
      </c>
      <c r="H2947">
        <v>0.05</v>
      </c>
      <c r="I2947" s="1">
        <v>0.05</v>
      </c>
      <c r="J2947" t="s">
        <v>8354</v>
      </c>
      <c r="K2947">
        <f t="shared" ref="K2947:K3010" si="4028">SUMIF(E2942:E2955,"power.full",I2942:I2955)</f>
        <v>9.4700000000000006</v>
      </c>
      <c r="L2947" t="s">
        <v>26</v>
      </c>
      <c r="M2947">
        <f t="shared" ref="M2947:M3010" si="4029">K2944/K2948</f>
        <v>1</v>
      </c>
    </row>
    <row r="2948" spans="1:13">
      <c r="A2948" t="s">
        <v>3193</v>
      </c>
      <c r="B2948" t="s">
        <v>3187</v>
      </c>
      <c r="C2948" t="s">
        <v>51</v>
      </c>
      <c r="D2948" t="s">
        <v>16</v>
      </c>
      <c r="E2948" t="str">
        <f t="shared" si="4027"/>
        <v>rmo.full</v>
      </c>
      <c r="F2948" t="s">
        <v>17</v>
      </c>
      <c r="G2948">
        <v>25</v>
      </c>
      <c r="H2948">
        <v>0.05</v>
      </c>
      <c r="I2948" s="1">
        <v>1.25</v>
      </c>
      <c r="J2948" t="s">
        <v>8355</v>
      </c>
      <c r="K2948">
        <f t="shared" ref="K2948:K3011" si="4030">SUMIF(E2942:E2955,"tso.oepc",I2942:I2955)</f>
        <v>0.05</v>
      </c>
      <c r="L2948" t="s">
        <v>27</v>
      </c>
      <c r="M2948">
        <f t="shared" si="4029"/>
        <v>1.25</v>
      </c>
    </row>
    <row r="2949" spans="1:13">
      <c r="A2949" t="s">
        <v>3194</v>
      </c>
      <c r="B2949" t="s">
        <v>3187</v>
      </c>
      <c r="C2949" t="s">
        <v>51</v>
      </c>
      <c r="D2949" t="s">
        <v>19</v>
      </c>
      <c r="E2949" t="str">
        <f t="shared" si="4027"/>
        <v>rmo.oepc</v>
      </c>
      <c r="F2949" t="s">
        <v>17</v>
      </c>
      <c r="G2949">
        <v>6</v>
      </c>
      <c r="H2949">
        <v>0.05</v>
      </c>
      <c r="I2949" s="1">
        <v>0.3</v>
      </c>
      <c r="J2949" t="s">
        <v>8356</v>
      </c>
      <c r="K2949">
        <f t="shared" ref="K2949:K3012" si="4031">SUMIF(E2942:E2955,"pso.oepc",I2942:I2955)</f>
        <v>0.04</v>
      </c>
      <c r="L2949" t="s">
        <v>28</v>
      </c>
      <c r="M2949">
        <f t="shared" si="4029"/>
        <v>4.166666666666667</v>
      </c>
    </row>
    <row r="2950" spans="1:13">
      <c r="A2950" t="s">
        <v>3215</v>
      </c>
      <c r="B2950" t="s">
        <v>3187</v>
      </c>
      <c r="C2950" t="s">
        <v>51</v>
      </c>
      <c r="D2950" t="s">
        <v>21</v>
      </c>
      <c r="E2950" t="str">
        <f t="shared" si="4027"/>
        <v>rmo.opt</v>
      </c>
      <c r="F2950" t="s">
        <v>17</v>
      </c>
      <c r="G2950">
        <v>15.2</v>
      </c>
      <c r="H2950">
        <v>0.05</v>
      </c>
      <c r="I2950" s="1">
        <v>0.76</v>
      </c>
      <c r="J2950" t="s">
        <v>8357</v>
      </c>
      <c r="K2950">
        <f t="shared" ref="K2950:K3013" si="4032">SUMIF(E2942:E2955,"rmo.oepc",I2942:I2955)</f>
        <v>0.3</v>
      </c>
      <c r="L2950" t="s">
        <v>29</v>
      </c>
      <c r="M2950">
        <f t="shared" si="4029"/>
        <v>19.326530612244898</v>
      </c>
    </row>
    <row r="2951" spans="1:13">
      <c r="A2951" t="s">
        <v>3216</v>
      </c>
      <c r="B2951" t="s">
        <v>3187</v>
      </c>
      <c r="C2951" t="s">
        <v>55</v>
      </c>
      <c r="D2951" t="s">
        <v>56</v>
      </c>
      <c r="E2951" t="str">
        <f t="shared" si="4027"/>
        <v>sc.none</v>
      </c>
      <c r="F2951" t="s">
        <v>24</v>
      </c>
      <c r="I2951" s="1">
        <v>0.05</v>
      </c>
      <c r="J2951" t="s">
        <v>8358</v>
      </c>
      <c r="K2951">
        <f t="shared" ref="K2951:K3014" si="4033">SUMIF(E2942:E2955,"power.oepc",I2942:I2955)</f>
        <v>0.49</v>
      </c>
    </row>
    <row r="2952" spans="1:13">
      <c r="A2952" t="s">
        <v>3217</v>
      </c>
      <c r="B2952" t="s">
        <v>3187</v>
      </c>
      <c r="C2952" t="s">
        <v>58</v>
      </c>
      <c r="D2952" t="s">
        <v>59</v>
      </c>
      <c r="E2952" t="str">
        <f t="shared" si="4027"/>
        <v>tso.cav11</v>
      </c>
      <c r="F2952" t="s">
        <v>24</v>
      </c>
      <c r="G2952">
        <v>176.4</v>
      </c>
      <c r="H2952">
        <v>0.05</v>
      </c>
      <c r="I2952" s="1">
        <v>8.82</v>
      </c>
      <c r="J2952" t="s">
        <v>8359</v>
      </c>
      <c r="K2952">
        <f t="shared" ref="K2952:K3015" si="4034">SUMIF(E2942:E2955,"tso.opt",I2942:I2955)</f>
        <v>0.04</v>
      </c>
      <c r="L2952" t="s">
        <v>30</v>
      </c>
      <c r="M2952">
        <f t="shared" ref="M2952:M3015" si="4035">K2944/K2952</f>
        <v>1.25</v>
      </c>
    </row>
    <row r="2953" spans="1:13">
      <c r="A2953" t="s">
        <v>3218</v>
      </c>
      <c r="B2953" t="s">
        <v>3187</v>
      </c>
      <c r="C2953" t="s">
        <v>58</v>
      </c>
      <c r="D2953" t="s">
        <v>16</v>
      </c>
      <c r="E2953" t="str">
        <f t="shared" si="4027"/>
        <v>tso.full</v>
      </c>
      <c r="F2953" t="s">
        <v>24</v>
      </c>
      <c r="G2953">
        <v>1</v>
      </c>
      <c r="H2953">
        <v>0.05</v>
      </c>
      <c r="I2953" s="1">
        <v>0.05</v>
      </c>
      <c r="J2953" t="s">
        <v>8360</v>
      </c>
      <c r="K2953">
        <f t="shared" ref="K2953:K3016" si="4036">SUMIF(E2942:E2955,"pso.opt",I2942:I2955)</f>
        <v>0.05</v>
      </c>
      <c r="L2953" t="s">
        <v>33</v>
      </c>
      <c r="M2953">
        <f t="shared" si="4035"/>
        <v>1</v>
      </c>
    </row>
    <row r="2954" spans="1:13">
      <c r="A2954" t="s">
        <v>3181</v>
      </c>
      <c r="B2954" t="s">
        <v>3187</v>
      </c>
      <c r="C2954" t="s">
        <v>58</v>
      </c>
      <c r="D2954" t="s">
        <v>19</v>
      </c>
      <c r="E2954" t="str">
        <f t="shared" si="4027"/>
        <v>tso.oepc</v>
      </c>
      <c r="F2954" t="s">
        <v>24</v>
      </c>
      <c r="G2954">
        <v>1</v>
      </c>
      <c r="H2954">
        <v>0.05</v>
      </c>
      <c r="I2954" s="1">
        <v>0.05</v>
      </c>
      <c r="J2954" t="s">
        <v>8361</v>
      </c>
      <c r="K2954">
        <f t="shared" ref="K2954:K3017" si="4037">SUMIF(E2942:E2955,"rmo.opt",I2942:I2955)</f>
        <v>0.76</v>
      </c>
      <c r="L2954" t="s">
        <v>32</v>
      </c>
      <c r="M2954">
        <f t="shared" si="4035"/>
        <v>1.6447368421052631</v>
      </c>
    </row>
    <row r="2955" spans="1:13">
      <c r="A2955" t="s">
        <v>3182</v>
      </c>
      <c r="B2955" t="s">
        <v>3187</v>
      </c>
      <c r="C2955" t="s">
        <v>58</v>
      </c>
      <c r="D2955" t="s">
        <v>21</v>
      </c>
      <c r="E2955" t="str">
        <f t="shared" si="4027"/>
        <v>tso.opt</v>
      </c>
      <c r="F2955" t="s">
        <v>24</v>
      </c>
      <c r="G2955">
        <v>0.8</v>
      </c>
      <c r="H2955">
        <v>0.05</v>
      </c>
      <c r="I2955" s="1">
        <v>0.04</v>
      </c>
      <c r="J2955" t="s">
        <v>8362</v>
      </c>
      <c r="K2955">
        <f t="shared" ref="K2955:K3018" si="4038">SUMIF(E2942:E2955,"power.opt",I2942:I2955)</f>
        <v>1.54</v>
      </c>
      <c r="L2955" t="s">
        <v>31</v>
      </c>
      <c r="M2955">
        <f t="shared" si="4035"/>
        <v>6.1493506493506498</v>
      </c>
    </row>
    <row r="2956" spans="1:13">
      <c r="A2956" t="s">
        <v>3183</v>
      </c>
      <c r="B2956" t="s">
        <v>3184</v>
      </c>
      <c r="C2956" t="s">
        <v>15</v>
      </c>
      <c r="D2956" t="s">
        <v>16</v>
      </c>
      <c r="E2956" t="str">
        <f t="shared" si="4027"/>
        <v>power.full</v>
      </c>
      <c r="F2956" t="s">
        <v>17</v>
      </c>
      <c r="G2956">
        <v>243.6</v>
      </c>
      <c r="H2956">
        <v>0.1</v>
      </c>
      <c r="I2956" s="1">
        <v>24.36</v>
      </c>
      <c r="L2956" t="s">
        <v>8363</v>
      </c>
      <c r="M2956">
        <f t="shared" ref="M2956:M3019" si="4039">K2957/K2966</f>
        <v>153.25</v>
      </c>
    </row>
    <row r="2957" spans="1:13">
      <c r="A2957" t="s">
        <v>3185</v>
      </c>
      <c r="B2957" t="s">
        <v>3184</v>
      </c>
      <c r="C2957" t="s">
        <v>15</v>
      </c>
      <c r="D2957" t="s">
        <v>19</v>
      </c>
      <c r="E2957" t="str">
        <f t="shared" si="4027"/>
        <v>power.oepc</v>
      </c>
      <c r="F2957" t="s">
        <v>17</v>
      </c>
      <c r="G2957">
        <v>5.9</v>
      </c>
      <c r="H2957">
        <v>0.1</v>
      </c>
      <c r="I2957" s="1">
        <v>0.59</v>
      </c>
      <c r="J2957" t="s">
        <v>8333</v>
      </c>
      <c r="K2957">
        <f t="shared" ref="K2957:K3020" si="4040">SUMIF(E2956:E2969,"tso.cav11",I2956:I2969)</f>
        <v>12.26</v>
      </c>
      <c r="L2957" t="s">
        <v>8364</v>
      </c>
      <c r="M2957">
        <f t="shared" ref="M2957:M3020" si="4041">K2958/K2962+K2959/K2963+K2960/K2964+K2961/K2965</f>
        <v>51.465913370998116</v>
      </c>
    </row>
    <row r="2958" spans="1:13">
      <c r="A2958" t="s">
        <v>3207</v>
      </c>
      <c r="B2958" t="s">
        <v>3184</v>
      </c>
      <c r="C2958" t="s">
        <v>15</v>
      </c>
      <c r="D2958" t="s">
        <v>21</v>
      </c>
      <c r="E2958" t="str">
        <f t="shared" si="4027"/>
        <v>power.opt</v>
      </c>
      <c r="F2958" t="s">
        <v>17</v>
      </c>
      <c r="G2958">
        <v>8.8000000000000007</v>
      </c>
      <c r="H2958">
        <v>0.1</v>
      </c>
      <c r="I2958" s="1">
        <v>0.88</v>
      </c>
      <c r="J2958" t="s">
        <v>8335</v>
      </c>
      <c r="K2958">
        <f t="shared" ref="K2958:K3021" si="4042">SUMIF(E2956:E2969,"tso.full",I2956:I2969)</f>
        <v>0.08</v>
      </c>
      <c r="L2958" t="s">
        <v>8365</v>
      </c>
      <c r="M2958">
        <f t="shared" ref="M2958:M3021" si="4043">K2958/K2966+K2959/K2967+K2960/K2968+K2961/K2969</f>
        <v>33.86363636363636</v>
      </c>
    </row>
    <row r="2959" spans="1:13">
      <c r="A2959" t="s">
        <v>3208</v>
      </c>
      <c r="B2959" t="s">
        <v>3184</v>
      </c>
      <c r="C2959" t="s">
        <v>23</v>
      </c>
      <c r="D2959" t="s">
        <v>16</v>
      </c>
      <c r="E2959" t="str">
        <f t="shared" si="4027"/>
        <v>pso.full</v>
      </c>
      <c r="F2959" t="s">
        <v>17</v>
      </c>
      <c r="G2959">
        <v>8.6999999999999993</v>
      </c>
      <c r="H2959">
        <v>0.1</v>
      </c>
      <c r="I2959" s="1">
        <v>0.87</v>
      </c>
      <c r="J2959" t="s">
        <v>8336</v>
      </c>
      <c r="K2959">
        <f t="shared" ref="K2959:K3022" si="4044">SUMIF(E2956:E2969,"pso.full",I2956:I2969)</f>
        <v>0.87</v>
      </c>
      <c r="L2959" t="s">
        <v>8369</v>
      </c>
      <c r="M2959">
        <f t="shared" ref="M2959:M3022" si="4045">K2962/K2966+K2963/K2967+K2964/K2968+K2965/K2969</f>
        <v>3.1818181818181817</v>
      </c>
    </row>
    <row r="2960" spans="1:13">
      <c r="A2960" t="s">
        <v>3209</v>
      </c>
      <c r="B2960" t="s">
        <v>3184</v>
      </c>
      <c r="C2960" t="s">
        <v>23</v>
      </c>
      <c r="D2960" t="s">
        <v>19</v>
      </c>
      <c r="E2960" t="str">
        <f t="shared" si="4027"/>
        <v>pso.oepc</v>
      </c>
      <c r="F2960" t="s">
        <v>17</v>
      </c>
      <c r="G2960">
        <v>8.6999999999999993</v>
      </c>
      <c r="H2960">
        <v>0.1</v>
      </c>
      <c r="I2960" s="1">
        <v>0.87</v>
      </c>
      <c r="J2960" t="s">
        <v>8353</v>
      </c>
      <c r="K2960">
        <f t="shared" ref="K2960:K3023" si="4046">SUMIF(E2956:E2969,"rmo.full",I2956:I2969)</f>
        <v>3.68</v>
      </c>
    </row>
    <row r="2961" spans="1:13">
      <c r="A2961" t="s">
        <v>3210</v>
      </c>
      <c r="B2961" t="s">
        <v>3184</v>
      </c>
      <c r="C2961" t="s">
        <v>23</v>
      </c>
      <c r="D2961" t="s">
        <v>21</v>
      </c>
      <c r="E2961" t="str">
        <f t="shared" si="4027"/>
        <v>pso.opt</v>
      </c>
      <c r="F2961" t="s">
        <v>17</v>
      </c>
      <c r="G2961">
        <v>8.6999999999999993</v>
      </c>
      <c r="H2961">
        <v>0.1</v>
      </c>
      <c r="I2961" s="1">
        <v>0.87</v>
      </c>
      <c r="J2961" t="s">
        <v>8354</v>
      </c>
      <c r="K2961">
        <f t="shared" ref="K2961:K3024" si="4047">SUMIF(E2956:E2969,"power.full",I2956:I2969)</f>
        <v>24.36</v>
      </c>
      <c r="L2961" t="s">
        <v>26</v>
      </c>
      <c r="M2961">
        <f t="shared" ref="M2961:M3024" si="4048">K2958/K2962</f>
        <v>1</v>
      </c>
    </row>
    <row r="2962" spans="1:13">
      <c r="A2962" t="s">
        <v>3211</v>
      </c>
      <c r="B2962" t="s">
        <v>3184</v>
      </c>
      <c r="C2962" t="s">
        <v>51</v>
      </c>
      <c r="D2962" t="s">
        <v>16</v>
      </c>
      <c r="E2962" t="str">
        <f t="shared" si="4027"/>
        <v>rmo.full</v>
      </c>
      <c r="F2962" t="s">
        <v>17</v>
      </c>
      <c r="G2962">
        <v>36.799999999999997</v>
      </c>
      <c r="H2962">
        <v>0.1</v>
      </c>
      <c r="I2962" s="1">
        <v>3.68</v>
      </c>
      <c r="J2962" t="s">
        <v>8355</v>
      </c>
      <c r="K2962">
        <f t="shared" ref="K2962:K3025" si="4049">SUMIF(E2956:E2969,"tso.oepc",I2956:I2969)</f>
        <v>0.08</v>
      </c>
      <c r="L2962" t="s">
        <v>27</v>
      </c>
      <c r="M2962">
        <f t="shared" si="4048"/>
        <v>1</v>
      </c>
    </row>
    <row r="2963" spans="1:13">
      <c r="A2963" t="s">
        <v>3212</v>
      </c>
      <c r="B2963" t="s">
        <v>3184</v>
      </c>
      <c r="C2963" t="s">
        <v>51</v>
      </c>
      <c r="D2963" t="s">
        <v>19</v>
      </c>
      <c r="E2963" t="str">
        <f t="shared" si="4027"/>
        <v>rmo.oepc</v>
      </c>
      <c r="F2963" t="s">
        <v>17</v>
      </c>
      <c r="G2963">
        <v>4.5</v>
      </c>
      <c r="H2963">
        <v>0.1</v>
      </c>
      <c r="I2963" s="1">
        <v>0.45</v>
      </c>
      <c r="J2963" t="s">
        <v>8356</v>
      </c>
      <c r="K2963">
        <f t="shared" ref="K2963:K3026" si="4050">SUMIF(E2956:E2969,"pso.oepc",I2956:I2969)</f>
        <v>0.87</v>
      </c>
      <c r="L2963" t="s">
        <v>28</v>
      </c>
      <c r="M2963">
        <f t="shared" si="4048"/>
        <v>8.1777777777777771</v>
      </c>
    </row>
    <row r="2964" spans="1:13">
      <c r="A2964" t="s">
        <v>3213</v>
      </c>
      <c r="B2964" t="s">
        <v>3184</v>
      </c>
      <c r="C2964" t="s">
        <v>51</v>
      </c>
      <c r="D2964" t="s">
        <v>21</v>
      </c>
      <c r="E2964" t="str">
        <f t="shared" si="4027"/>
        <v>rmo.opt</v>
      </c>
      <c r="F2964" t="s">
        <v>17</v>
      </c>
      <c r="G2964">
        <v>8.8000000000000007</v>
      </c>
      <c r="H2964">
        <v>0.1</v>
      </c>
      <c r="I2964" s="1">
        <v>0.88</v>
      </c>
      <c r="J2964" t="s">
        <v>8357</v>
      </c>
      <c r="K2964">
        <f t="shared" ref="K2964:K3027" si="4051">SUMIF(E2956:E2969,"rmo.oepc",I2956:I2969)</f>
        <v>0.45</v>
      </c>
      <c r="L2964" t="s">
        <v>29</v>
      </c>
      <c r="M2964">
        <f t="shared" si="4048"/>
        <v>41.288135593220339</v>
      </c>
    </row>
    <row r="2965" spans="1:13">
      <c r="A2965" t="s">
        <v>3214</v>
      </c>
      <c r="B2965" t="s">
        <v>3184</v>
      </c>
      <c r="C2965" t="s">
        <v>55</v>
      </c>
      <c r="D2965" t="s">
        <v>56</v>
      </c>
      <c r="E2965" t="str">
        <f t="shared" si="4027"/>
        <v>sc.none</v>
      </c>
      <c r="F2965" t="s">
        <v>24</v>
      </c>
      <c r="I2965" s="1">
        <v>0.1</v>
      </c>
      <c r="J2965" t="s">
        <v>8358</v>
      </c>
      <c r="K2965">
        <f t="shared" ref="K2965:K3028" si="4052">SUMIF(E2956:E2969,"power.oepc",I2956:I2969)</f>
        <v>0.59</v>
      </c>
    </row>
    <row r="2966" spans="1:13">
      <c r="A2966" t="s">
        <v>3236</v>
      </c>
      <c r="B2966" t="s">
        <v>3184</v>
      </c>
      <c r="C2966" t="s">
        <v>58</v>
      </c>
      <c r="D2966" t="s">
        <v>59</v>
      </c>
      <c r="E2966" t="str">
        <f t="shared" si="4027"/>
        <v>tso.cav11</v>
      </c>
      <c r="F2966" t="s">
        <v>17</v>
      </c>
      <c r="G2966">
        <v>122.6</v>
      </c>
      <c r="H2966">
        <v>0.1</v>
      </c>
      <c r="I2966" s="1">
        <v>12.26</v>
      </c>
      <c r="J2966" t="s">
        <v>8359</v>
      </c>
      <c r="K2966">
        <f t="shared" ref="K2966:K3029" si="4053">SUMIF(E2956:E2969,"tso.opt",I2956:I2969)</f>
        <v>0.08</v>
      </c>
      <c r="L2966" t="s">
        <v>30</v>
      </c>
      <c r="M2966">
        <f t="shared" ref="M2966:M3029" si="4054">K2958/K2966</f>
        <v>1</v>
      </c>
    </row>
    <row r="2967" spans="1:13">
      <c r="A2967" t="s">
        <v>3237</v>
      </c>
      <c r="B2967" t="s">
        <v>3184</v>
      </c>
      <c r="C2967" t="s">
        <v>58</v>
      </c>
      <c r="D2967" t="s">
        <v>16</v>
      </c>
      <c r="E2967" t="str">
        <f t="shared" si="4027"/>
        <v>tso.full</v>
      </c>
      <c r="F2967" t="s">
        <v>24</v>
      </c>
      <c r="G2967">
        <v>0.8</v>
      </c>
      <c r="H2967">
        <v>0.1</v>
      </c>
      <c r="I2967" s="1">
        <v>0.08</v>
      </c>
      <c r="J2967" t="s">
        <v>8360</v>
      </c>
      <c r="K2967">
        <f t="shared" ref="K2967:K3030" si="4055">SUMIF(E2956:E2969,"pso.opt",I2956:I2969)</f>
        <v>0.87</v>
      </c>
      <c r="L2967" t="s">
        <v>33</v>
      </c>
      <c r="M2967">
        <f t="shared" si="4054"/>
        <v>1</v>
      </c>
    </row>
    <row r="2968" spans="1:13">
      <c r="A2968" t="s">
        <v>3200</v>
      </c>
      <c r="B2968" t="s">
        <v>3184</v>
      </c>
      <c r="C2968" t="s">
        <v>58</v>
      </c>
      <c r="D2968" t="s">
        <v>19</v>
      </c>
      <c r="E2968" t="str">
        <f t="shared" si="4027"/>
        <v>tso.oepc</v>
      </c>
      <c r="F2968" t="s">
        <v>24</v>
      </c>
      <c r="G2968">
        <v>0.8</v>
      </c>
      <c r="H2968">
        <v>0.1</v>
      </c>
      <c r="I2968" s="1">
        <v>0.08</v>
      </c>
      <c r="J2968" t="s">
        <v>8361</v>
      </c>
      <c r="K2968">
        <f t="shared" ref="K2968:K3031" si="4056">SUMIF(E2956:E2969,"rmo.opt",I2956:I2969)</f>
        <v>0.88</v>
      </c>
      <c r="L2968" t="s">
        <v>32</v>
      </c>
      <c r="M2968">
        <f t="shared" si="4054"/>
        <v>4.1818181818181817</v>
      </c>
    </row>
    <row r="2969" spans="1:13">
      <c r="A2969" t="s">
        <v>3201</v>
      </c>
      <c r="B2969" t="s">
        <v>3184</v>
      </c>
      <c r="C2969" t="s">
        <v>58</v>
      </c>
      <c r="D2969" t="s">
        <v>21</v>
      </c>
      <c r="E2969" t="str">
        <f t="shared" si="4027"/>
        <v>tso.opt</v>
      </c>
      <c r="F2969" t="s">
        <v>24</v>
      </c>
      <c r="G2969">
        <v>0.8</v>
      </c>
      <c r="H2969">
        <v>0.1</v>
      </c>
      <c r="I2969" s="1">
        <v>0.08</v>
      </c>
      <c r="J2969" t="s">
        <v>8362</v>
      </c>
      <c r="K2969">
        <f t="shared" ref="K2969:K3032" si="4057">SUMIF(E2956:E2969,"power.opt",I2956:I2969)</f>
        <v>0.88</v>
      </c>
      <c r="L2969" t="s">
        <v>31</v>
      </c>
      <c r="M2969">
        <f t="shared" si="4054"/>
        <v>27.68181818181818</v>
      </c>
    </row>
    <row r="2970" spans="1:13">
      <c r="A2970" t="s">
        <v>3202</v>
      </c>
      <c r="B2970" t="s">
        <v>3203</v>
      </c>
      <c r="C2970" t="s">
        <v>15</v>
      </c>
      <c r="D2970" t="s">
        <v>16</v>
      </c>
      <c r="E2970" t="str">
        <f t="shared" si="4027"/>
        <v>power.full</v>
      </c>
      <c r="F2970" t="s">
        <v>17</v>
      </c>
      <c r="G2970">
        <v>307.75</v>
      </c>
      <c r="H2970">
        <v>0.08</v>
      </c>
      <c r="I2970" s="1">
        <v>24.62</v>
      </c>
      <c r="L2970" t="s">
        <v>8363</v>
      </c>
      <c r="M2970">
        <f t="shared" ref="M2970:M3033" si="4058">K2971/K2980</f>
        <v>221.28571428571428</v>
      </c>
    </row>
    <row r="2971" spans="1:13">
      <c r="A2971" t="s">
        <v>3204</v>
      </c>
      <c r="B2971" t="s">
        <v>3203</v>
      </c>
      <c r="C2971" t="s">
        <v>15</v>
      </c>
      <c r="D2971" t="s">
        <v>19</v>
      </c>
      <c r="E2971" t="str">
        <f t="shared" si="4027"/>
        <v>power.oepc</v>
      </c>
      <c r="F2971" t="s">
        <v>17</v>
      </c>
      <c r="G2971">
        <v>7.125</v>
      </c>
      <c r="H2971">
        <v>0.08</v>
      </c>
      <c r="I2971" s="1">
        <v>0.56999999999999995</v>
      </c>
      <c r="J2971" t="s">
        <v>8333</v>
      </c>
      <c r="K2971">
        <f t="shared" ref="K2971:K3034" si="4059">SUMIF(E2970:E2983,"tso.cav11",I2970:I2983)</f>
        <v>15.49</v>
      </c>
      <c r="L2971" t="s">
        <v>8364</v>
      </c>
      <c r="M2971">
        <f t="shared" ref="M2971:M3034" si="4060">K2972/K2976+K2973/K2977+K2974/K2978+K2975/K2979</f>
        <v>51.967982456140355</v>
      </c>
    </row>
    <row r="2972" spans="1:13">
      <c r="A2972" t="s">
        <v>3205</v>
      </c>
      <c r="B2972" t="s">
        <v>3203</v>
      </c>
      <c r="C2972" t="s">
        <v>15</v>
      </c>
      <c r="D2972" t="s">
        <v>21</v>
      </c>
      <c r="E2972" t="str">
        <f t="shared" si="4027"/>
        <v>power.opt</v>
      </c>
      <c r="F2972" t="s">
        <v>17</v>
      </c>
      <c r="G2972">
        <v>8.5</v>
      </c>
      <c r="H2972">
        <v>0.08</v>
      </c>
      <c r="I2972" s="1">
        <v>0.68</v>
      </c>
      <c r="J2972" t="s">
        <v>8335</v>
      </c>
      <c r="K2972">
        <f t="shared" ref="K2972:K3035" si="4061">SUMIF(E2970:E2983,"tso.full",I2970:I2983)</f>
        <v>7.0000000000000007E-2</v>
      </c>
      <c r="L2972" t="s">
        <v>8365</v>
      </c>
      <c r="M2972">
        <f t="shared" ref="M2972:M3035" si="4062">K2972/K2980+K2973/K2981+K2974/K2982+K2975/K2983</f>
        <v>41.320824881676806</v>
      </c>
    </row>
    <row r="2973" spans="1:13">
      <c r="A2973" t="s">
        <v>3206</v>
      </c>
      <c r="B2973" t="s">
        <v>3203</v>
      </c>
      <c r="C2973" t="s">
        <v>23</v>
      </c>
      <c r="D2973" t="s">
        <v>16</v>
      </c>
      <c r="E2973" t="str">
        <f t="shared" si="4027"/>
        <v>pso.full</v>
      </c>
      <c r="F2973" t="s">
        <v>17</v>
      </c>
      <c r="G2973">
        <v>11</v>
      </c>
      <c r="H2973">
        <v>0.08</v>
      </c>
      <c r="I2973" s="1">
        <v>0.88</v>
      </c>
      <c r="J2973" t="s">
        <v>8336</v>
      </c>
      <c r="K2973">
        <f t="shared" ref="K2973:K3036" si="4063">SUMIF(E2970:E2983,"pso.full",I2970:I2983)</f>
        <v>0.88</v>
      </c>
      <c r="L2973" t="s">
        <v>8369</v>
      </c>
      <c r="M2973">
        <f t="shared" ref="M2973:M3036" si="4064">K2976/K2980+K2977/K2981+K2978/K2982+K2979/K2983</f>
        <v>3.2980054090601758</v>
      </c>
    </row>
    <row r="2974" spans="1:13">
      <c r="A2974" t="s">
        <v>3228</v>
      </c>
      <c r="B2974" t="s">
        <v>3203</v>
      </c>
      <c r="C2974" t="s">
        <v>23</v>
      </c>
      <c r="D2974" t="s">
        <v>19</v>
      </c>
      <c r="E2974" t="str">
        <f t="shared" si="4027"/>
        <v>pso.oepc</v>
      </c>
      <c r="F2974" t="s">
        <v>17</v>
      </c>
      <c r="G2974">
        <v>11</v>
      </c>
      <c r="H2974">
        <v>0.08</v>
      </c>
      <c r="I2974" s="1">
        <v>0.88</v>
      </c>
      <c r="J2974" t="s">
        <v>8353</v>
      </c>
      <c r="K2974">
        <f t="shared" ref="K2974:K3037" si="4065">SUMIF(E2970:E2983,"rmo.full",I2970:I2983)</f>
        <v>2.71</v>
      </c>
    </row>
    <row r="2975" spans="1:13">
      <c r="A2975" t="s">
        <v>3229</v>
      </c>
      <c r="B2975" t="s">
        <v>3203</v>
      </c>
      <c r="C2975" t="s">
        <v>23</v>
      </c>
      <c r="D2975" t="s">
        <v>21</v>
      </c>
      <c r="E2975" t="str">
        <f t="shared" si="4027"/>
        <v>pso.opt</v>
      </c>
      <c r="F2975" t="s">
        <v>17</v>
      </c>
      <c r="G2975">
        <v>11</v>
      </c>
      <c r="H2975">
        <v>0.08</v>
      </c>
      <c r="I2975" s="1">
        <v>0.88</v>
      </c>
      <c r="J2975" t="s">
        <v>8354</v>
      </c>
      <c r="K2975">
        <f t="shared" ref="K2975:K3038" si="4066">SUMIF(E2970:E2983,"power.full",I2970:I2983)</f>
        <v>24.62</v>
      </c>
      <c r="L2975" t="s">
        <v>26</v>
      </c>
      <c r="M2975">
        <f t="shared" ref="M2975:M3038" si="4067">K2972/K2976</f>
        <v>1</v>
      </c>
    </row>
    <row r="2976" spans="1:13">
      <c r="A2976" t="s">
        <v>3230</v>
      </c>
      <c r="B2976" t="s">
        <v>3203</v>
      </c>
      <c r="C2976" t="s">
        <v>51</v>
      </c>
      <c r="D2976" t="s">
        <v>16</v>
      </c>
      <c r="E2976" t="str">
        <f t="shared" si="4027"/>
        <v>rmo.full</v>
      </c>
      <c r="F2976" t="s">
        <v>17</v>
      </c>
      <c r="G2976">
        <v>33.875</v>
      </c>
      <c r="H2976">
        <v>0.08</v>
      </c>
      <c r="I2976" s="1">
        <v>2.71</v>
      </c>
      <c r="J2976" t="s">
        <v>8355</v>
      </c>
      <c r="K2976">
        <f t="shared" ref="K2976:K3039" si="4068">SUMIF(E2970:E2983,"tso.oepc",I2970:I2983)</f>
        <v>7.0000000000000007E-2</v>
      </c>
      <c r="L2976" t="s">
        <v>27</v>
      </c>
      <c r="M2976">
        <f t="shared" si="4067"/>
        <v>1</v>
      </c>
    </row>
    <row r="2977" spans="1:13">
      <c r="A2977" t="s">
        <v>3231</v>
      </c>
      <c r="B2977" t="s">
        <v>3203</v>
      </c>
      <c r="C2977" t="s">
        <v>51</v>
      </c>
      <c r="D2977" t="s">
        <v>19</v>
      </c>
      <c r="E2977" t="str">
        <f t="shared" si="4027"/>
        <v>rmo.oepc</v>
      </c>
      <c r="F2977" t="s">
        <v>17</v>
      </c>
      <c r="G2977">
        <v>5</v>
      </c>
      <c r="H2977">
        <v>0.08</v>
      </c>
      <c r="I2977" s="1">
        <v>0.4</v>
      </c>
      <c r="J2977" t="s">
        <v>8356</v>
      </c>
      <c r="K2977">
        <f t="shared" ref="K2977:K3040" si="4069">SUMIF(E2970:E2983,"pso.oepc",I2970:I2983)</f>
        <v>0.88</v>
      </c>
      <c r="L2977" t="s">
        <v>28</v>
      </c>
      <c r="M2977">
        <f t="shared" si="4067"/>
        <v>6.7749999999999995</v>
      </c>
    </row>
    <row r="2978" spans="1:13">
      <c r="A2978" t="s">
        <v>3232</v>
      </c>
      <c r="B2978" t="s">
        <v>3203</v>
      </c>
      <c r="C2978" t="s">
        <v>51</v>
      </c>
      <c r="D2978" t="s">
        <v>21</v>
      </c>
      <c r="E2978" t="str">
        <f t="shared" si="4027"/>
        <v>rmo.opt</v>
      </c>
      <c r="F2978" t="s">
        <v>17</v>
      </c>
      <c r="G2978">
        <v>10.875</v>
      </c>
      <c r="H2978">
        <v>0.08</v>
      </c>
      <c r="I2978" s="1">
        <v>0.87</v>
      </c>
      <c r="J2978" t="s">
        <v>8357</v>
      </c>
      <c r="K2978">
        <f t="shared" ref="K2978:K3041" si="4070">SUMIF(E2970:E2983,"rmo.oepc",I2970:I2983)</f>
        <v>0.4</v>
      </c>
      <c r="L2978" t="s">
        <v>29</v>
      </c>
      <c r="M2978">
        <f t="shared" si="4067"/>
        <v>43.192982456140356</v>
      </c>
    </row>
    <row r="2979" spans="1:13">
      <c r="A2979" t="s">
        <v>3233</v>
      </c>
      <c r="B2979" t="s">
        <v>3203</v>
      </c>
      <c r="C2979" t="s">
        <v>55</v>
      </c>
      <c r="D2979" t="s">
        <v>56</v>
      </c>
      <c r="E2979" t="str">
        <f t="shared" si="4027"/>
        <v>sc.none</v>
      </c>
      <c r="F2979" t="s">
        <v>24</v>
      </c>
      <c r="I2979" s="1">
        <v>0.08</v>
      </c>
      <c r="J2979" t="s">
        <v>8358</v>
      </c>
      <c r="K2979">
        <f t="shared" ref="K2979:K3042" si="4071">SUMIF(E2970:E2983,"power.oepc",I2970:I2983)</f>
        <v>0.56999999999999995</v>
      </c>
    </row>
    <row r="2980" spans="1:13">
      <c r="A2980" t="s">
        <v>3234</v>
      </c>
      <c r="B2980" t="s">
        <v>3203</v>
      </c>
      <c r="C2980" t="s">
        <v>58</v>
      </c>
      <c r="D2980" t="s">
        <v>59</v>
      </c>
      <c r="E2980" t="str">
        <f t="shared" si="4027"/>
        <v>tso.cav11</v>
      </c>
      <c r="F2980" t="s">
        <v>17</v>
      </c>
      <c r="G2980">
        <v>193.625</v>
      </c>
      <c r="H2980">
        <v>0.08</v>
      </c>
      <c r="I2980" s="1">
        <v>15.49</v>
      </c>
      <c r="J2980" t="s">
        <v>8359</v>
      </c>
      <c r="K2980">
        <f t="shared" ref="K2980:K3043" si="4072">SUMIF(E2970:E2983,"tso.opt",I2970:I2983)</f>
        <v>7.0000000000000007E-2</v>
      </c>
      <c r="L2980" t="s">
        <v>30</v>
      </c>
      <c r="M2980">
        <f t="shared" ref="M2980:M3043" si="4073">K2972/K2980</f>
        <v>1</v>
      </c>
    </row>
    <row r="2981" spans="1:13">
      <c r="A2981" t="s">
        <v>3235</v>
      </c>
      <c r="B2981" t="s">
        <v>3203</v>
      </c>
      <c r="C2981" t="s">
        <v>58</v>
      </c>
      <c r="D2981" t="s">
        <v>16</v>
      </c>
      <c r="E2981" t="str">
        <f t="shared" si="4027"/>
        <v>tso.full</v>
      </c>
      <c r="F2981" t="s">
        <v>24</v>
      </c>
      <c r="G2981">
        <v>0.875</v>
      </c>
      <c r="H2981">
        <v>0.08</v>
      </c>
      <c r="I2981" s="1">
        <v>7.0000000000000007E-2</v>
      </c>
      <c r="J2981" t="s">
        <v>8360</v>
      </c>
      <c r="K2981">
        <f t="shared" ref="K2981:K3044" si="4074">SUMIF(E2970:E2983,"pso.opt",I2970:I2983)</f>
        <v>0.88</v>
      </c>
      <c r="L2981" t="s">
        <v>33</v>
      </c>
      <c r="M2981">
        <f t="shared" si="4073"/>
        <v>1</v>
      </c>
    </row>
    <row r="2982" spans="1:13">
      <c r="A2982" t="s">
        <v>3219</v>
      </c>
      <c r="B2982" t="s">
        <v>3203</v>
      </c>
      <c r="C2982" t="s">
        <v>58</v>
      </c>
      <c r="D2982" t="s">
        <v>19</v>
      </c>
      <c r="E2982" t="str">
        <f t="shared" si="4027"/>
        <v>tso.oepc</v>
      </c>
      <c r="F2982" t="s">
        <v>24</v>
      </c>
      <c r="G2982">
        <v>0.875</v>
      </c>
      <c r="H2982">
        <v>0.08</v>
      </c>
      <c r="I2982" s="1">
        <v>7.0000000000000007E-2</v>
      </c>
      <c r="J2982" t="s">
        <v>8361</v>
      </c>
      <c r="K2982">
        <f t="shared" ref="K2982:K3045" si="4075">SUMIF(E2970:E2983,"rmo.opt",I2970:I2983)</f>
        <v>0.87</v>
      </c>
      <c r="L2982" t="s">
        <v>32</v>
      </c>
      <c r="M2982">
        <f t="shared" si="4073"/>
        <v>3.1149425287356323</v>
      </c>
    </row>
    <row r="2983" spans="1:13">
      <c r="A2983" t="s">
        <v>3220</v>
      </c>
      <c r="B2983" t="s">
        <v>3203</v>
      </c>
      <c r="C2983" t="s">
        <v>58</v>
      </c>
      <c r="D2983" t="s">
        <v>21</v>
      </c>
      <c r="E2983" t="str">
        <f t="shared" si="4027"/>
        <v>tso.opt</v>
      </c>
      <c r="F2983" t="s">
        <v>24</v>
      </c>
      <c r="G2983">
        <v>0.875</v>
      </c>
      <c r="H2983">
        <v>0.08</v>
      </c>
      <c r="I2983" s="1">
        <v>7.0000000000000007E-2</v>
      </c>
      <c r="J2983" t="s">
        <v>8362</v>
      </c>
      <c r="K2983">
        <f t="shared" ref="K2983:K3046" si="4076">SUMIF(E2970:E2983,"power.opt",I2970:I2983)</f>
        <v>0.68</v>
      </c>
      <c r="L2983" t="s">
        <v>31</v>
      </c>
      <c r="M2983">
        <f t="shared" si="4073"/>
        <v>36.205882352941174</v>
      </c>
    </row>
    <row r="2984" spans="1:13">
      <c r="A2984" t="s">
        <v>3221</v>
      </c>
      <c r="B2984" t="s">
        <v>3222</v>
      </c>
      <c r="C2984" t="s">
        <v>15</v>
      </c>
      <c r="D2984" t="s">
        <v>16</v>
      </c>
      <c r="E2984" t="str">
        <f t="shared" si="4027"/>
        <v>power.full</v>
      </c>
      <c r="F2984" t="s">
        <v>17</v>
      </c>
      <c r="G2984">
        <v>442.25</v>
      </c>
      <c r="H2984">
        <v>0.04</v>
      </c>
      <c r="I2984" s="1">
        <v>17.690000000000001</v>
      </c>
      <c r="L2984" t="s">
        <v>8363</v>
      </c>
      <c r="M2984">
        <f t="shared" ref="M2984:M3047" si="4077">K2985/K2994</f>
        <v>180</v>
      </c>
    </row>
    <row r="2985" spans="1:13">
      <c r="A2985" t="s">
        <v>3223</v>
      </c>
      <c r="B2985" t="s">
        <v>3222</v>
      </c>
      <c r="C2985" t="s">
        <v>15</v>
      </c>
      <c r="D2985" t="s">
        <v>19</v>
      </c>
      <c r="E2985" t="str">
        <f t="shared" si="4027"/>
        <v>power.oepc</v>
      </c>
      <c r="F2985" t="s">
        <v>17</v>
      </c>
      <c r="G2985">
        <v>11</v>
      </c>
      <c r="H2985">
        <v>0.04</v>
      </c>
      <c r="I2985" s="1">
        <v>0.44</v>
      </c>
      <c r="J2985" t="s">
        <v>8333</v>
      </c>
      <c r="K2985">
        <f t="shared" ref="K2985:K3048" si="4078">SUMIF(E2984:E2997,"tso.cav11",I2984:I2997)</f>
        <v>7.2</v>
      </c>
      <c r="L2985" t="s">
        <v>8364</v>
      </c>
      <c r="M2985">
        <f t="shared" ref="M2985:M3048" si="4079">K2986/K2990+K2987/K2991+K2988/K2992+K2989/K2993</f>
        <v>48.416666666666671</v>
      </c>
    </row>
    <row r="2986" spans="1:13">
      <c r="A2986" t="s">
        <v>3224</v>
      </c>
      <c r="B2986" t="s">
        <v>3222</v>
      </c>
      <c r="C2986" t="s">
        <v>15</v>
      </c>
      <c r="D2986" t="s">
        <v>21</v>
      </c>
      <c r="E2986" t="str">
        <f t="shared" si="4027"/>
        <v>power.opt</v>
      </c>
      <c r="F2986" t="s">
        <v>17</v>
      </c>
      <c r="G2986">
        <v>14.5</v>
      </c>
      <c r="H2986">
        <v>0.04</v>
      </c>
      <c r="I2986" s="1">
        <v>0.57999999999999996</v>
      </c>
      <c r="J2986" t="s">
        <v>8335</v>
      </c>
      <c r="K2986">
        <f t="shared" ref="K2986:K3049" si="4080">SUMIF(E2984:E2997,"tso.full",I2984:I2997)</f>
        <v>0.05</v>
      </c>
      <c r="L2986" t="s">
        <v>8365</v>
      </c>
      <c r="M2986">
        <f t="shared" ref="M2986:M3049" si="4081">K2986/K2994+K2987/K2995+K2988/K2996+K2989/K2997</f>
        <v>34.933962264150949</v>
      </c>
    </row>
    <row r="2987" spans="1:13">
      <c r="A2987" t="s">
        <v>3225</v>
      </c>
      <c r="B2987" t="s">
        <v>3222</v>
      </c>
      <c r="C2987" t="s">
        <v>23</v>
      </c>
      <c r="D2987" t="s">
        <v>16</v>
      </c>
      <c r="E2987" t="str">
        <f t="shared" si="4027"/>
        <v>pso.full</v>
      </c>
      <c r="F2987" t="s">
        <v>24</v>
      </c>
      <c r="G2987">
        <v>1.25</v>
      </c>
      <c r="H2987">
        <v>0.04</v>
      </c>
      <c r="I2987" s="1">
        <v>0.05</v>
      </c>
      <c r="J2987" t="s">
        <v>8336</v>
      </c>
      <c r="K2987">
        <f t="shared" ref="K2987:K3050" si="4082">SUMIF(E2984:E2997,"pso.full",I2984:I2997)</f>
        <v>0.05</v>
      </c>
      <c r="L2987" t="s">
        <v>8369</v>
      </c>
      <c r="M2987">
        <f t="shared" ref="M2987:M3050" si="4083">K2990/K2994+K2991/K2995+K2992/K2996+K2993/K2997</f>
        <v>3.5699414443721538</v>
      </c>
    </row>
    <row r="2988" spans="1:13">
      <c r="A2988" t="s">
        <v>3226</v>
      </c>
      <c r="B2988" t="s">
        <v>3222</v>
      </c>
      <c r="C2988" t="s">
        <v>23</v>
      </c>
      <c r="D2988" t="s">
        <v>19</v>
      </c>
      <c r="E2988" t="str">
        <f t="shared" si="4027"/>
        <v>pso.oepc</v>
      </c>
      <c r="F2988" t="s">
        <v>24</v>
      </c>
      <c r="G2988">
        <v>1.25</v>
      </c>
      <c r="H2988">
        <v>0.04</v>
      </c>
      <c r="I2988" s="1">
        <v>0.05</v>
      </c>
      <c r="J2988" t="s">
        <v>8353</v>
      </c>
      <c r="K2988">
        <f t="shared" ref="K2988:K3051" si="4084">SUMIF(E2984:E2997,"rmo.full",I2984:I2997)</f>
        <v>2.0499999999999998</v>
      </c>
    </row>
    <row r="2989" spans="1:13">
      <c r="A2989" t="s">
        <v>3227</v>
      </c>
      <c r="B2989" t="s">
        <v>3222</v>
      </c>
      <c r="C2989" t="s">
        <v>23</v>
      </c>
      <c r="D2989" t="s">
        <v>21</v>
      </c>
      <c r="E2989" t="str">
        <f t="shared" si="4027"/>
        <v>pso.opt</v>
      </c>
      <c r="F2989" t="s">
        <v>24</v>
      </c>
      <c r="G2989">
        <v>1</v>
      </c>
      <c r="H2989">
        <v>0.04</v>
      </c>
      <c r="I2989" s="1">
        <v>0.04</v>
      </c>
      <c r="J2989" t="s">
        <v>8354</v>
      </c>
      <c r="K2989">
        <f t="shared" ref="K2989:K3052" si="4085">SUMIF(E2984:E2997,"power.full",I2984:I2997)</f>
        <v>17.690000000000001</v>
      </c>
      <c r="L2989" t="s">
        <v>26</v>
      </c>
      <c r="M2989">
        <f t="shared" ref="M2989:M3052" si="4086">K2986/K2990</f>
        <v>1</v>
      </c>
    </row>
    <row r="2990" spans="1:13">
      <c r="A2990" t="s">
        <v>3249</v>
      </c>
      <c r="B2990" t="s">
        <v>3222</v>
      </c>
      <c r="C2990" t="s">
        <v>51</v>
      </c>
      <c r="D2990" t="s">
        <v>16</v>
      </c>
      <c r="E2990" t="str">
        <f t="shared" si="4027"/>
        <v>rmo.full</v>
      </c>
      <c r="F2990" t="s">
        <v>17</v>
      </c>
      <c r="G2990">
        <v>51.25</v>
      </c>
      <c r="H2990">
        <v>0.04</v>
      </c>
      <c r="I2990" s="1">
        <v>2.0499999999999998</v>
      </c>
      <c r="J2990" t="s">
        <v>8355</v>
      </c>
      <c r="K2990">
        <f t="shared" ref="K2990:K3053" si="4087">SUMIF(E2984:E2997,"tso.oepc",I2984:I2997)</f>
        <v>0.05</v>
      </c>
      <c r="L2990" t="s">
        <v>27</v>
      </c>
      <c r="M2990">
        <f t="shared" si="4086"/>
        <v>1</v>
      </c>
    </row>
    <row r="2991" spans="1:13">
      <c r="A2991" t="s">
        <v>3250</v>
      </c>
      <c r="B2991" t="s">
        <v>3222</v>
      </c>
      <c r="C2991" t="s">
        <v>51</v>
      </c>
      <c r="D2991" t="s">
        <v>19</v>
      </c>
      <c r="E2991" t="str">
        <f t="shared" si="4027"/>
        <v>rmo.oepc</v>
      </c>
      <c r="F2991" t="s">
        <v>17</v>
      </c>
      <c r="G2991">
        <v>8.25</v>
      </c>
      <c r="H2991">
        <v>0.04</v>
      </c>
      <c r="I2991" s="1">
        <v>0.33</v>
      </c>
      <c r="J2991" t="s">
        <v>8356</v>
      </c>
      <c r="K2991">
        <f t="shared" ref="K2991:K3054" si="4088">SUMIF(E2984:E2997,"pso.oepc",I2984:I2997)</f>
        <v>0.05</v>
      </c>
      <c r="L2991" t="s">
        <v>28</v>
      </c>
      <c r="M2991">
        <f t="shared" si="4086"/>
        <v>6.212121212121211</v>
      </c>
    </row>
    <row r="2992" spans="1:13">
      <c r="A2992" t="s">
        <v>3251</v>
      </c>
      <c r="B2992" t="s">
        <v>3222</v>
      </c>
      <c r="C2992" t="s">
        <v>51</v>
      </c>
      <c r="D2992" t="s">
        <v>21</v>
      </c>
      <c r="E2992" t="str">
        <f t="shared" si="4027"/>
        <v>rmo.opt</v>
      </c>
      <c r="F2992" t="s">
        <v>17</v>
      </c>
      <c r="G2992">
        <v>26.5</v>
      </c>
      <c r="H2992">
        <v>0.04</v>
      </c>
      <c r="I2992" s="1">
        <v>1.06</v>
      </c>
      <c r="J2992" t="s">
        <v>8357</v>
      </c>
      <c r="K2992">
        <f t="shared" ref="K2992:K3055" si="4089">SUMIF(E2984:E2997,"rmo.oepc",I2984:I2997)</f>
        <v>0.33</v>
      </c>
      <c r="L2992" t="s">
        <v>29</v>
      </c>
      <c r="M2992">
        <f t="shared" si="4086"/>
        <v>40.20454545454546</v>
      </c>
    </row>
    <row r="2993" spans="1:13">
      <c r="A2993" t="s">
        <v>3252</v>
      </c>
      <c r="B2993" t="s">
        <v>3222</v>
      </c>
      <c r="C2993" t="s">
        <v>55</v>
      </c>
      <c r="D2993" t="s">
        <v>56</v>
      </c>
      <c r="E2993" t="str">
        <f t="shared" si="4027"/>
        <v>sc.none</v>
      </c>
      <c r="F2993" t="s">
        <v>24</v>
      </c>
      <c r="I2993" s="1">
        <v>0.04</v>
      </c>
      <c r="J2993" t="s">
        <v>8358</v>
      </c>
      <c r="K2993">
        <f t="shared" ref="K2993:K3056" si="4090">SUMIF(E2984:E2997,"power.oepc",I2984:I2997)</f>
        <v>0.44</v>
      </c>
    </row>
    <row r="2994" spans="1:13">
      <c r="A2994" t="s">
        <v>3253</v>
      </c>
      <c r="B2994" t="s">
        <v>3222</v>
      </c>
      <c r="C2994" t="s">
        <v>58</v>
      </c>
      <c r="D2994" t="s">
        <v>59</v>
      </c>
      <c r="E2994" t="str">
        <f t="shared" si="4027"/>
        <v>tso.cav11</v>
      </c>
      <c r="F2994" t="s">
        <v>17</v>
      </c>
      <c r="G2994">
        <v>180</v>
      </c>
      <c r="H2994">
        <v>0.04</v>
      </c>
      <c r="I2994" s="1">
        <v>7.2</v>
      </c>
      <c r="J2994" t="s">
        <v>8359</v>
      </c>
      <c r="K2994">
        <f t="shared" ref="K2994:K3057" si="4091">SUMIF(E2984:E2997,"tso.opt",I2984:I2997)</f>
        <v>0.04</v>
      </c>
      <c r="L2994" t="s">
        <v>30</v>
      </c>
      <c r="M2994">
        <f t="shared" ref="M2994:M3057" si="4092">K2986/K2994</f>
        <v>1.25</v>
      </c>
    </row>
    <row r="2995" spans="1:13">
      <c r="A2995" t="s">
        <v>3254</v>
      </c>
      <c r="B2995" t="s">
        <v>3222</v>
      </c>
      <c r="C2995" t="s">
        <v>58</v>
      </c>
      <c r="D2995" t="s">
        <v>16</v>
      </c>
      <c r="E2995" t="str">
        <f t="shared" si="4027"/>
        <v>tso.full</v>
      </c>
      <c r="F2995" t="s">
        <v>24</v>
      </c>
      <c r="G2995">
        <v>1.25</v>
      </c>
      <c r="H2995">
        <v>0.04</v>
      </c>
      <c r="I2995" s="1">
        <v>0.05</v>
      </c>
      <c r="J2995" t="s">
        <v>8360</v>
      </c>
      <c r="K2995">
        <f t="shared" ref="K2995:K3058" si="4093">SUMIF(E2984:E2997,"pso.opt",I2984:I2997)</f>
        <v>0.04</v>
      </c>
      <c r="L2995" t="s">
        <v>33</v>
      </c>
      <c r="M2995">
        <f t="shared" si="4092"/>
        <v>1.25</v>
      </c>
    </row>
    <row r="2996" spans="1:13">
      <c r="A2996" t="s">
        <v>3255</v>
      </c>
      <c r="B2996" t="s">
        <v>3222</v>
      </c>
      <c r="C2996" t="s">
        <v>58</v>
      </c>
      <c r="D2996" t="s">
        <v>19</v>
      </c>
      <c r="E2996" t="str">
        <f t="shared" si="4027"/>
        <v>tso.oepc</v>
      </c>
      <c r="F2996" t="s">
        <v>24</v>
      </c>
      <c r="G2996">
        <v>1.25</v>
      </c>
      <c r="H2996">
        <v>0.04</v>
      </c>
      <c r="I2996" s="1">
        <v>0.05</v>
      </c>
      <c r="J2996" t="s">
        <v>8361</v>
      </c>
      <c r="K2996">
        <f t="shared" ref="K2996:K3059" si="4094">SUMIF(E2984:E2997,"rmo.opt",I2984:I2997)</f>
        <v>1.06</v>
      </c>
      <c r="L2996" t="s">
        <v>32</v>
      </c>
      <c r="M2996">
        <f t="shared" si="4092"/>
        <v>1.9339622641509431</v>
      </c>
    </row>
    <row r="2997" spans="1:13">
      <c r="A2997" t="s">
        <v>3256</v>
      </c>
      <c r="B2997" t="s">
        <v>3222</v>
      </c>
      <c r="C2997" t="s">
        <v>58</v>
      </c>
      <c r="D2997" t="s">
        <v>21</v>
      </c>
      <c r="E2997" t="str">
        <f t="shared" si="4027"/>
        <v>tso.opt</v>
      </c>
      <c r="F2997" t="s">
        <v>24</v>
      </c>
      <c r="G2997">
        <v>1</v>
      </c>
      <c r="H2997">
        <v>0.04</v>
      </c>
      <c r="I2997" s="1">
        <v>0.04</v>
      </c>
      <c r="J2997" t="s">
        <v>8362</v>
      </c>
      <c r="K2997">
        <f t="shared" ref="K2997:K3060" si="4095">SUMIF(E2984:E2997,"power.opt",I2984:I2997)</f>
        <v>0.57999999999999996</v>
      </c>
      <c r="L2997" t="s">
        <v>31</v>
      </c>
      <c r="M2997">
        <f t="shared" si="4092"/>
        <v>30.500000000000004</v>
      </c>
    </row>
    <row r="2998" spans="1:13">
      <c r="A2998" t="s">
        <v>3240</v>
      </c>
      <c r="B2998" t="s">
        <v>3241</v>
      </c>
      <c r="C2998" t="s">
        <v>15</v>
      </c>
      <c r="D2998" t="s">
        <v>16</v>
      </c>
      <c r="E2998" t="str">
        <f t="shared" si="4027"/>
        <v>power.full</v>
      </c>
      <c r="F2998" t="s">
        <v>17</v>
      </c>
      <c r="G2998">
        <v>164.888888888889</v>
      </c>
      <c r="H2998">
        <v>0.09</v>
      </c>
      <c r="I2998" s="1">
        <v>14.84</v>
      </c>
      <c r="L2998" t="s">
        <v>8363</v>
      </c>
      <c r="M2998">
        <f t="shared" ref="M2998:M3061" si="4096">K2999/K3008</f>
        <v>6.4705882352941178</v>
      </c>
    </row>
    <row r="2999" spans="1:13">
      <c r="A2999" t="s">
        <v>3242</v>
      </c>
      <c r="B2999" t="s">
        <v>3241</v>
      </c>
      <c r="C2999" t="s">
        <v>15</v>
      </c>
      <c r="D2999" t="s">
        <v>19</v>
      </c>
      <c r="E2999" t="str">
        <f t="shared" si="4027"/>
        <v>power.oepc</v>
      </c>
      <c r="F2999" t="s">
        <v>17</v>
      </c>
      <c r="G2999">
        <v>9.8888888888888893</v>
      </c>
      <c r="H2999">
        <v>0.09</v>
      </c>
      <c r="I2999" s="1">
        <v>0.89</v>
      </c>
      <c r="J2999" t="s">
        <v>8333</v>
      </c>
      <c r="K2999">
        <f t="shared" ref="K2999:K3062" si="4097">SUMIF(E2998:E3011,"tso.cav11",I2998:I3011)</f>
        <v>9.9</v>
      </c>
      <c r="L2999" t="s">
        <v>8364</v>
      </c>
      <c r="M2999">
        <f t="shared" ref="M2999:M3062" si="4098">K3000/K3004+K3001/K3005+K3002/K3006+K3003/K3007</f>
        <v>30.380245659459142</v>
      </c>
    </row>
    <row r="3000" spans="1:13">
      <c r="A3000" t="s">
        <v>3243</v>
      </c>
      <c r="B3000" t="s">
        <v>3241</v>
      </c>
      <c r="C3000" t="s">
        <v>15</v>
      </c>
      <c r="D3000" t="s">
        <v>21</v>
      </c>
      <c r="E3000" t="str">
        <f t="shared" si="4027"/>
        <v>power.opt</v>
      </c>
      <c r="F3000" t="s">
        <v>17</v>
      </c>
      <c r="G3000">
        <v>5.4444444444444402</v>
      </c>
      <c r="H3000">
        <v>0.09</v>
      </c>
      <c r="I3000" s="1">
        <v>0.49</v>
      </c>
      <c r="J3000" t="s">
        <v>8335</v>
      </c>
      <c r="K3000">
        <f t="shared" ref="K3000:K3063" si="4099">SUMIF(E2998:E3011,"tso.full",I2998:I3011)</f>
        <v>3.76</v>
      </c>
      <c r="L3000" t="s">
        <v>8365</v>
      </c>
      <c r="M3000">
        <f t="shared" ref="M3000:M3063" si="4100">K3000/K3008+K3001/K3009+K3002/K3010+K3003/K3011</f>
        <v>40.389270859859096</v>
      </c>
    </row>
    <row r="3001" spans="1:13">
      <c r="A3001" t="s">
        <v>3244</v>
      </c>
      <c r="B3001" t="s">
        <v>3241</v>
      </c>
      <c r="C3001" t="s">
        <v>23</v>
      </c>
      <c r="D3001" t="s">
        <v>16</v>
      </c>
      <c r="E3001" t="str">
        <f t="shared" si="4027"/>
        <v>pso.full</v>
      </c>
      <c r="F3001" t="s">
        <v>17</v>
      </c>
      <c r="G3001">
        <v>42.3333333333333</v>
      </c>
      <c r="H3001">
        <v>0.09</v>
      </c>
      <c r="I3001" s="1">
        <v>3.81</v>
      </c>
      <c r="J3001" t="s">
        <v>8336</v>
      </c>
      <c r="K3001">
        <f t="shared" ref="K3001:K3064" si="4101">SUMIF(E2998:E3011,"pso.full",I2998:I3011)</f>
        <v>3.81</v>
      </c>
      <c r="L3001" t="s">
        <v>8369</v>
      </c>
      <c r="M3001">
        <f t="shared" ref="M3001:M3064" si="4102">K3004/K3008+K3005/K3009+K3006/K3010+K3007/K3011</f>
        <v>4.4268859058775023</v>
      </c>
    </row>
    <row r="3002" spans="1:13">
      <c r="A3002" t="s">
        <v>3245</v>
      </c>
      <c r="B3002" t="s">
        <v>3241</v>
      </c>
      <c r="C3002" t="s">
        <v>23</v>
      </c>
      <c r="D3002" t="s">
        <v>19</v>
      </c>
      <c r="E3002" t="str">
        <f t="shared" si="4027"/>
        <v>pso.oepc</v>
      </c>
      <c r="F3002" t="s">
        <v>17</v>
      </c>
      <c r="G3002">
        <v>17.3333333333333</v>
      </c>
      <c r="H3002">
        <v>0.09</v>
      </c>
      <c r="I3002" s="1">
        <v>1.56</v>
      </c>
      <c r="J3002" t="s">
        <v>8353</v>
      </c>
      <c r="K3002">
        <f t="shared" ref="K3002:K3065" si="4103">SUMIF(E2998:E3011,"rmo.full",I2998:I3011)</f>
        <v>7.94</v>
      </c>
    </row>
    <row r="3003" spans="1:13">
      <c r="A3003" t="s">
        <v>3246</v>
      </c>
      <c r="B3003" t="s">
        <v>3241</v>
      </c>
      <c r="C3003" t="s">
        <v>23</v>
      </c>
      <c r="D3003" t="s">
        <v>21</v>
      </c>
      <c r="E3003" t="str">
        <f t="shared" si="4027"/>
        <v>pso.opt</v>
      </c>
      <c r="F3003" t="s">
        <v>17</v>
      </c>
      <c r="G3003">
        <v>17</v>
      </c>
      <c r="H3003">
        <v>0.09</v>
      </c>
      <c r="I3003" s="1">
        <v>1.53</v>
      </c>
      <c r="J3003" t="s">
        <v>8354</v>
      </c>
      <c r="K3003">
        <f t="shared" ref="K3003:K3066" si="4104">SUMIF(E2998:E3011,"power.full",I2998:I3011)</f>
        <v>14.84</v>
      </c>
      <c r="L3003" t="s">
        <v>26</v>
      </c>
      <c r="M3003">
        <f t="shared" ref="M3003:M3066" si="4105">K3000/K3004</f>
        <v>2.4415584415584415</v>
      </c>
    </row>
    <row r="3004" spans="1:13">
      <c r="A3004" t="s">
        <v>3247</v>
      </c>
      <c r="B3004" t="s">
        <v>3241</v>
      </c>
      <c r="C3004" t="s">
        <v>51</v>
      </c>
      <c r="D3004" t="s">
        <v>16</v>
      </c>
      <c r="E3004" t="str">
        <f t="shared" si="4027"/>
        <v>rmo.full</v>
      </c>
      <c r="F3004" t="s">
        <v>17</v>
      </c>
      <c r="G3004">
        <v>88.2222222222222</v>
      </c>
      <c r="H3004">
        <v>0.09</v>
      </c>
      <c r="I3004" s="1">
        <v>7.94</v>
      </c>
      <c r="J3004" t="s">
        <v>8355</v>
      </c>
      <c r="K3004">
        <f t="shared" ref="K3004:K3067" si="4106">SUMIF(E2998:E3011,"tso.oepc",I2998:I3011)</f>
        <v>1.54</v>
      </c>
      <c r="L3004" t="s">
        <v>27</v>
      </c>
      <c r="M3004">
        <f t="shared" si="4105"/>
        <v>2.4423076923076921</v>
      </c>
    </row>
    <row r="3005" spans="1:13">
      <c r="A3005" t="s">
        <v>3248</v>
      </c>
      <c r="B3005" t="s">
        <v>3241</v>
      </c>
      <c r="C3005" t="s">
        <v>51</v>
      </c>
      <c r="D3005" t="s">
        <v>19</v>
      </c>
      <c r="E3005" t="str">
        <f t="shared" si="4027"/>
        <v>rmo.oepc</v>
      </c>
      <c r="F3005" t="s">
        <v>17</v>
      </c>
      <c r="G3005">
        <v>10</v>
      </c>
      <c r="H3005">
        <v>0.09</v>
      </c>
      <c r="I3005" s="1">
        <v>0.9</v>
      </c>
      <c r="J3005" t="s">
        <v>8356</v>
      </c>
      <c r="K3005">
        <f t="shared" ref="K3005:K3068" si="4107">SUMIF(E2998:E3011,"pso.oepc",I2998:I3011)</f>
        <v>1.56</v>
      </c>
      <c r="L3005" t="s">
        <v>28</v>
      </c>
      <c r="M3005">
        <f t="shared" si="4105"/>
        <v>8.8222222222222229</v>
      </c>
    </row>
    <row r="3006" spans="1:13">
      <c r="A3006" t="s">
        <v>3269</v>
      </c>
      <c r="B3006" t="s">
        <v>3241</v>
      </c>
      <c r="C3006" t="s">
        <v>51</v>
      </c>
      <c r="D3006" t="s">
        <v>21</v>
      </c>
      <c r="E3006" t="str">
        <f t="shared" si="4027"/>
        <v>rmo.opt</v>
      </c>
      <c r="F3006" t="s">
        <v>17</v>
      </c>
      <c r="G3006">
        <v>17.1111111111111</v>
      </c>
      <c r="H3006">
        <v>0.09</v>
      </c>
      <c r="I3006" s="1">
        <v>1.54</v>
      </c>
      <c r="J3006" t="s">
        <v>8357</v>
      </c>
      <c r="K3006">
        <f t="shared" ref="K3006:K3069" si="4108">SUMIF(E2998:E3011,"rmo.oepc",I2998:I3011)</f>
        <v>0.9</v>
      </c>
      <c r="L3006" t="s">
        <v>29</v>
      </c>
      <c r="M3006">
        <f t="shared" si="4105"/>
        <v>16.674157303370787</v>
      </c>
    </row>
    <row r="3007" spans="1:13">
      <c r="A3007" t="s">
        <v>3270</v>
      </c>
      <c r="B3007" t="s">
        <v>3241</v>
      </c>
      <c r="C3007" t="s">
        <v>55</v>
      </c>
      <c r="D3007" t="s">
        <v>56</v>
      </c>
      <c r="E3007" t="str">
        <f t="shared" si="4027"/>
        <v>sc.none</v>
      </c>
      <c r="F3007" t="s">
        <v>24</v>
      </c>
      <c r="I3007" s="1">
        <v>0.09</v>
      </c>
      <c r="J3007" t="s">
        <v>8358</v>
      </c>
      <c r="K3007">
        <f t="shared" ref="K3007:K3070" si="4109">SUMIF(E2998:E3011,"power.oepc",I2998:I3011)</f>
        <v>0.89</v>
      </c>
    </row>
    <row r="3008" spans="1:13">
      <c r="A3008" t="s">
        <v>3271</v>
      </c>
      <c r="B3008" t="s">
        <v>3241</v>
      </c>
      <c r="C3008" t="s">
        <v>58</v>
      </c>
      <c r="D3008" t="s">
        <v>59</v>
      </c>
      <c r="E3008" t="str">
        <f t="shared" si="4027"/>
        <v>tso.cav11</v>
      </c>
      <c r="F3008" t="s">
        <v>17</v>
      </c>
      <c r="G3008">
        <v>110</v>
      </c>
      <c r="H3008">
        <v>0.09</v>
      </c>
      <c r="I3008" s="1">
        <v>9.9</v>
      </c>
      <c r="J3008" t="s">
        <v>8359</v>
      </c>
      <c r="K3008">
        <f t="shared" ref="K3008:K3071" si="4110">SUMIF(E2998:E3011,"tso.opt",I2998:I3011)</f>
        <v>1.53</v>
      </c>
      <c r="L3008" t="s">
        <v>30</v>
      </c>
      <c r="M3008">
        <f t="shared" ref="M3008:M3071" si="4111">K3000/K3008</f>
        <v>2.4575163398692808</v>
      </c>
    </row>
    <row r="3009" spans="1:13">
      <c r="A3009" t="s">
        <v>3272</v>
      </c>
      <c r="B3009" t="s">
        <v>3241</v>
      </c>
      <c r="C3009" t="s">
        <v>58</v>
      </c>
      <c r="D3009" t="s">
        <v>16</v>
      </c>
      <c r="E3009" t="str">
        <f t="shared" si="4027"/>
        <v>tso.full</v>
      </c>
      <c r="F3009" t="s">
        <v>17</v>
      </c>
      <c r="G3009">
        <v>41.7777777777778</v>
      </c>
      <c r="H3009">
        <v>0.09</v>
      </c>
      <c r="I3009" s="1">
        <v>3.76</v>
      </c>
      <c r="J3009" t="s">
        <v>8360</v>
      </c>
      <c r="K3009">
        <f t="shared" ref="K3009:K3072" si="4112">SUMIF(E2998:E3011,"pso.opt",I2998:I3011)</f>
        <v>1.53</v>
      </c>
      <c r="L3009" t="s">
        <v>33</v>
      </c>
      <c r="M3009">
        <f t="shared" si="4111"/>
        <v>2.4901960784313726</v>
      </c>
    </row>
    <row r="3010" spans="1:13">
      <c r="A3010" t="s">
        <v>3273</v>
      </c>
      <c r="B3010" t="s">
        <v>3241</v>
      </c>
      <c r="C3010" t="s">
        <v>58</v>
      </c>
      <c r="D3010" t="s">
        <v>19</v>
      </c>
      <c r="E3010" t="str">
        <f t="shared" si="4027"/>
        <v>tso.oepc</v>
      </c>
      <c r="F3010" t="s">
        <v>17</v>
      </c>
      <c r="G3010">
        <v>17.1111111111111</v>
      </c>
      <c r="H3010">
        <v>0.09</v>
      </c>
      <c r="I3010" s="1">
        <v>1.54</v>
      </c>
      <c r="J3010" t="s">
        <v>8361</v>
      </c>
      <c r="K3010">
        <f t="shared" ref="K3010:K3073" si="4113">SUMIF(E2998:E3011,"rmo.opt",I2998:I3011)</f>
        <v>1.54</v>
      </c>
      <c r="L3010" t="s">
        <v>32</v>
      </c>
      <c r="M3010">
        <f t="shared" si="4111"/>
        <v>5.1558441558441563</v>
      </c>
    </row>
    <row r="3011" spans="1:13">
      <c r="A3011" t="s">
        <v>3274</v>
      </c>
      <c r="B3011" t="s">
        <v>3241</v>
      </c>
      <c r="C3011" t="s">
        <v>58</v>
      </c>
      <c r="D3011" t="s">
        <v>21</v>
      </c>
      <c r="E3011" t="str">
        <f t="shared" ref="E3011:E3074" si="4114">CONCATENATE(C3011,".",D3011)</f>
        <v>tso.opt</v>
      </c>
      <c r="F3011" t="s">
        <v>17</v>
      </c>
      <c r="G3011">
        <v>17</v>
      </c>
      <c r="H3011">
        <v>0.09</v>
      </c>
      <c r="I3011" s="1">
        <v>1.53</v>
      </c>
      <c r="J3011" t="s">
        <v>8362</v>
      </c>
      <c r="K3011">
        <f t="shared" ref="K3011:K3074" si="4115">SUMIF(E2998:E3011,"power.opt",I2998:I3011)</f>
        <v>0.49</v>
      </c>
      <c r="L3011" t="s">
        <v>31</v>
      </c>
      <c r="M3011">
        <f t="shared" si="4111"/>
        <v>30.285714285714285</v>
      </c>
    </row>
    <row r="3012" spans="1:13">
      <c r="A3012" t="s">
        <v>3275</v>
      </c>
      <c r="B3012" t="s">
        <v>3238</v>
      </c>
      <c r="C3012" t="s">
        <v>15</v>
      </c>
      <c r="D3012" t="s">
        <v>16</v>
      </c>
      <c r="E3012" t="str">
        <f t="shared" si="4114"/>
        <v>power.full</v>
      </c>
      <c r="F3012" t="s">
        <v>17</v>
      </c>
      <c r="G3012">
        <v>185.54545454545499</v>
      </c>
      <c r="H3012">
        <v>0.11</v>
      </c>
      <c r="I3012" s="1">
        <v>20.41</v>
      </c>
      <c r="L3012" t="s">
        <v>8363</v>
      </c>
      <c r="M3012">
        <f t="shared" ref="M3012:M3075" si="4116">K3013/K3022</f>
        <v>16</v>
      </c>
    </row>
    <row r="3013" spans="1:13">
      <c r="A3013" t="s">
        <v>3239</v>
      </c>
      <c r="B3013" t="s">
        <v>3238</v>
      </c>
      <c r="C3013" t="s">
        <v>15</v>
      </c>
      <c r="D3013" t="s">
        <v>19</v>
      </c>
      <c r="E3013" t="str">
        <f t="shared" si="4114"/>
        <v>power.oepc</v>
      </c>
      <c r="F3013" t="s">
        <v>17</v>
      </c>
      <c r="G3013">
        <v>12</v>
      </c>
      <c r="H3013">
        <v>0.11</v>
      </c>
      <c r="I3013" s="1">
        <v>1.32</v>
      </c>
      <c r="J3013" t="s">
        <v>8333</v>
      </c>
      <c r="K3013">
        <f t="shared" ref="K3013:K3076" si="4117">SUMIF(E3012:E3025,"tso.cav11",I3012:I3025)</f>
        <v>9.6</v>
      </c>
      <c r="L3013" t="s">
        <v>8364</v>
      </c>
      <c r="M3013">
        <f t="shared" ref="M3013:M3076" si="4118">K3014/K3018+K3015/K3019+K3016/K3020+K3017/K3021</f>
        <v>36.609430211533017</v>
      </c>
    </row>
    <row r="3014" spans="1:13">
      <c r="A3014" t="s">
        <v>3262</v>
      </c>
      <c r="B3014" t="s">
        <v>3238</v>
      </c>
      <c r="C3014" t="s">
        <v>15</v>
      </c>
      <c r="D3014" t="s">
        <v>21</v>
      </c>
      <c r="E3014" t="str">
        <f t="shared" si="4114"/>
        <v>power.opt</v>
      </c>
      <c r="F3014" t="s">
        <v>17</v>
      </c>
      <c r="G3014">
        <v>13.181818181818199</v>
      </c>
      <c r="H3014">
        <v>0.11</v>
      </c>
      <c r="I3014" s="1">
        <v>1.45</v>
      </c>
      <c r="J3014" t="s">
        <v>8335</v>
      </c>
      <c r="K3014">
        <f t="shared" ref="K3014:K3077" si="4119">SUMIF(E3012:E3025,"tso.full",I3012:I3025)</f>
        <v>4.67</v>
      </c>
      <c r="L3014" t="s">
        <v>8365</v>
      </c>
      <c r="M3014">
        <f t="shared" ref="M3014:M3077" si="4120">K3014/K3022+K3015/K3023+K3016/K3024+K3017/K3025</f>
        <v>52.175862068965529</v>
      </c>
    </row>
    <row r="3015" spans="1:13">
      <c r="A3015" t="s">
        <v>3263</v>
      </c>
      <c r="B3015" t="s">
        <v>3238</v>
      </c>
      <c r="C3015" t="s">
        <v>23</v>
      </c>
      <c r="D3015" t="s">
        <v>16</v>
      </c>
      <c r="E3015" t="str">
        <f t="shared" si="4114"/>
        <v>pso.full</v>
      </c>
      <c r="F3015" t="s">
        <v>17</v>
      </c>
      <c r="G3015">
        <v>43</v>
      </c>
      <c r="H3015">
        <v>0.11</v>
      </c>
      <c r="I3015" s="1">
        <v>4.7300000000000004</v>
      </c>
      <c r="J3015" t="s">
        <v>8336</v>
      </c>
      <c r="K3015">
        <f t="shared" ref="K3015:K3078" si="4121">SUMIF(E3012:E3025,"pso.full",I3012:I3025)</f>
        <v>4.7300000000000004</v>
      </c>
      <c r="L3015" t="s">
        <v>8369</v>
      </c>
      <c r="M3015">
        <f t="shared" ref="M3015:M3078" si="4122">K3018/K3022+K3019/K3023+K3020/K3024+K3021/K3025</f>
        <v>6.2603448275862066</v>
      </c>
    </row>
    <row r="3016" spans="1:13">
      <c r="A3016" t="s">
        <v>3264</v>
      </c>
      <c r="B3016" t="s">
        <v>3238</v>
      </c>
      <c r="C3016" t="s">
        <v>23</v>
      </c>
      <c r="D3016" t="s">
        <v>19</v>
      </c>
      <c r="E3016" t="str">
        <f t="shared" si="4114"/>
        <v>pso.oepc</v>
      </c>
      <c r="F3016" t="s">
        <v>17</v>
      </c>
      <c r="G3016">
        <v>9.7272727272727302</v>
      </c>
      <c r="H3016">
        <v>0.11</v>
      </c>
      <c r="I3016" s="1">
        <v>1.07</v>
      </c>
      <c r="J3016" t="s">
        <v>8353</v>
      </c>
      <c r="K3016">
        <f t="shared" ref="K3016:K3079" si="4123">SUMIF(E3012:E3025,"rmo.full",I3012:I3025)</f>
        <v>13.46</v>
      </c>
    </row>
    <row r="3017" spans="1:13">
      <c r="A3017" t="s">
        <v>3265</v>
      </c>
      <c r="B3017" t="s">
        <v>3238</v>
      </c>
      <c r="C3017" t="s">
        <v>23</v>
      </c>
      <c r="D3017" t="s">
        <v>21</v>
      </c>
      <c r="E3017" t="str">
        <f t="shared" si="4114"/>
        <v>pso.opt</v>
      </c>
      <c r="F3017" t="s">
        <v>17</v>
      </c>
      <c r="G3017">
        <v>5.4545454545454497</v>
      </c>
      <c r="H3017">
        <v>0.11</v>
      </c>
      <c r="I3017" s="1">
        <v>0.6</v>
      </c>
      <c r="J3017" t="s">
        <v>8354</v>
      </c>
      <c r="K3017">
        <f t="shared" ref="K3017:K3080" si="4124">SUMIF(E3012:E3025,"power.full",I3012:I3025)</f>
        <v>20.41</v>
      </c>
      <c r="L3017" t="s">
        <v>26</v>
      </c>
      <c r="M3017">
        <f t="shared" ref="M3017:M3080" si="4125">K3014/K3018</f>
        <v>4.490384615384615</v>
      </c>
    </row>
    <row r="3018" spans="1:13">
      <c r="A3018" t="s">
        <v>3266</v>
      </c>
      <c r="B3018" t="s">
        <v>3238</v>
      </c>
      <c r="C3018" t="s">
        <v>51</v>
      </c>
      <c r="D3018" t="s">
        <v>16</v>
      </c>
      <c r="E3018" t="str">
        <f t="shared" si="4114"/>
        <v>rmo.full</v>
      </c>
      <c r="F3018" t="s">
        <v>17</v>
      </c>
      <c r="G3018">
        <v>122.363636363636</v>
      </c>
      <c r="H3018">
        <v>0.11</v>
      </c>
      <c r="I3018" s="1">
        <v>13.46</v>
      </c>
      <c r="J3018" t="s">
        <v>8355</v>
      </c>
      <c r="K3018">
        <f t="shared" ref="K3018:K3081" si="4126">SUMIF(E3012:E3025,"tso.oepc",I3012:I3025)</f>
        <v>1.04</v>
      </c>
      <c r="L3018" t="s">
        <v>27</v>
      </c>
      <c r="M3018">
        <f t="shared" si="4125"/>
        <v>4.4205607476635516</v>
      </c>
    </row>
    <row r="3019" spans="1:13">
      <c r="A3019" t="s">
        <v>3267</v>
      </c>
      <c r="B3019" t="s">
        <v>3238</v>
      </c>
      <c r="C3019" t="s">
        <v>51</v>
      </c>
      <c r="D3019" t="s">
        <v>19</v>
      </c>
      <c r="E3019" t="str">
        <f t="shared" si="4114"/>
        <v>rmo.oepc</v>
      </c>
      <c r="F3019" t="s">
        <v>17</v>
      </c>
      <c r="G3019">
        <v>10</v>
      </c>
      <c r="H3019">
        <v>0.11</v>
      </c>
      <c r="I3019" s="1">
        <v>1.1000000000000001</v>
      </c>
      <c r="J3019" t="s">
        <v>8356</v>
      </c>
      <c r="K3019">
        <f t="shared" ref="K3019:K3082" si="4127">SUMIF(E3012:E3025,"pso.oepc",I3012:I3025)</f>
        <v>1.07</v>
      </c>
      <c r="L3019" t="s">
        <v>28</v>
      </c>
      <c r="M3019">
        <f t="shared" si="4125"/>
        <v>12.236363636363636</v>
      </c>
    </row>
    <row r="3020" spans="1:13">
      <c r="A3020" t="s">
        <v>3268</v>
      </c>
      <c r="B3020" t="s">
        <v>3238</v>
      </c>
      <c r="C3020" t="s">
        <v>51</v>
      </c>
      <c r="D3020" t="s">
        <v>21</v>
      </c>
      <c r="E3020" t="str">
        <f t="shared" si="4114"/>
        <v>rmo.opt</v>
      </c>
      <c r="F3020" t="s">
        <v>17</v>
      </c>
      <c r="G3020">
        <v>5.4545454545454497</v>
      </c>
      <c r="H3020">
        <v>0.11</v>
      </c>
      <c r="I3020" s="1">
        <v>0.6</v>
      </c>
      <c r="J3020" t="s">
        <v>8357</v>
      </c>
      <c r="K3020">
        <f t="shared" ref="K3020:K3083" si="4128">SUMIF(E3012:E3025,"rmo.oepc",I3012:I3025)</f>
        <v>1.1000000000000001</v>
      </c>
      <c r="L3020" t="s">
        <v>29</v>
      </c>
      <c r="M3020">
        <f t="shared" si="4125"/>
        <v>15.462121212121211</v>
      </c>
    </row>
    <row r="3021" spans="1:13">
      <c r="A3021" t="s">
        <v>3291</v>
      </c>
      <c r="B3021" t="s">
        <v>3238</v>
      </c>
      <c r="C3021" t="s">
        <v>55</v>
      </c>
      <c r="D3021" t="s">
        <v>56</v>
      </c>
      <c r="E3021" t="str">
        <f t="shared" si="4114"/>
        <v>sc.none</v>
      </c>
      <c r="F3021" t="s">
        <v>24</v>
      </c>
      <c r="I3021" s="1">
        <v>0.11</v>
      </c>
      <c r="J3021" t="s">
        <v>8358</v>
      </c>
      <c r="K3021">
        <f t="shared" ref="K3021:K3084" si="4129">SUMIF(E3012:E3025,"power.oepc",I3012:I3025)</f>
        <v>1.32</v>
      </c>
    </row>
    <row r="3022" spans="1:13">
      <c r="A3022" t="s">
        <v>3292</v>
      </c>
      <c r="B3022" t="s">
        <v>3238</v>
      </c>
      <c r="C3022" t="s">
        <v>58</v>
      </c>
      <c r="D3022" t="s">
        <v>59</v>
      </c>
      <c r="E3022" t="str">
        <f t="shared" si="4114"/>
        <v>tso.cav11</v>
      </c>
      <c r="F3022" t="s">
        <v>17</v>
      </c>
      <c r="G3022">
        <v>87.272727272727295</v>
      </c>
      <c r="H3022">
        <v>0.11</v>
      </c>
      <c r="I3022" s="1">
        <v>9.6</v>
      </c>
      <c r="J3022" t="s">
        <v>8359</v>
      </c>
      <c r="K3022">
        <f t="shared" ref="K3022:K3085" si="4130">SUMIF(E3012:E3025,"tso.opt",I3012:I3025)</f>
        <v>0.6</v>
      </c>
      <c r="L3022" t="s">
        <v>30</v>
      </c>
      <c r="M3022">
        <f t="shared" ref="M3022:M3085" si="4131">K3014/K3022</f>
        <v>7.7833333333333332</v>
      </c>
    </row>
    <row r="3023" spans="1:13">
      <c r="A3023" t="s">
        <v>3293</v>
      </c>
      <c r="B3023" t="s">
        <v>3238</v>
      </c>
      <c r="C3023" t="s">
        <v>58</v>
      </c>
      <c r="D3023" t="s">
        <v>16</v>
      </c>
      <c r="E3023" t="str">
        <f t="shared" si="4114"/>
        <v>tso.full</v>
      </c>
      <c r="F3023" t="s">
        <v>17</v>
      </c>
      <c r="G3023">
        <v>42.454545454545503</v>
      </c>
      <c r="H3023">
        <v>0.11</v>
      </c>
      <c r="I3023" s="1">
        <v>4.67</v>
      </c>
      <c r="J3023" t="s">
        <v>8360</v>
      </c>
      <c r="K3023">
        <f t="shared" ref="K3023:K3086" si="4132">SUMIF(E3012:E3025,"pso.opt",I3012:I3025)</f>
        <v>0.6</v>
      </c>
      <c r="L3023" t="s">
        <v>33</v>
      </c>
      <c r="M3023">
        <f t="shared" si="4131"/>
        <v>7.8833333333333346</v>
      </c>
    </row>
    <row r="3024" spans="1:13">
      <c r="A3024" t="s">
        <v>3294</v>
      </c>
      <c r="B3024" t="s">
        <v>3238</v>
      </c>
      <c r="C3024" t="s">
        <v>58</v>
      </c>
      <c r="D3024" t="s">
        <v>19</v>
      </c>
      <c r="E3024" t="str">
        <f t="shared" si="4114"/>
        <v>tso.oepc</v>
      </c>
      <c r="F3024" t="s">
        <v>17</v>
      </c>
      <c r="G3024">
        <v>9.4545454545454604</v>
      </c>
      <c r="H3024">
        <v>0.11</v>
      </c>
      <c r="I3024" s="1">
        <v>1.04</v>
      </c>
      <c r="J3024" t="s">
        <v>8361</v>
      </c>
      <c r="K3024">
        <f t="shared" ref="K3024:K3087" si="4133">SUMIF(E3012:E3025,"rmo.opt",I3012:I3025)</f>
        <v>0.6</v>
      </c>
      <c r="L3024" t="s">
        <v>32</v>
      </c>
      <c r="M3024">
        <f t="shared" si="4131"/>
        <v>22.433333333333337</v>
      </c>
    </row>
    <row r="3025" spans="1:13">
      <c r="A3025" t="s">
        <v>3257</v>
      </c>
      <c r="B3025" t="s">
        <v>3238</v>
      </c>
      <c r="C3025" t="s">
        <v>58</v>
      </c>
      <c r="D3025" t="s">
        <v>21</v>
      </c>
      <c r="E3025" t="str">
        <f t="shared" si="4114"/>
        <v>tso.opt</v>
      </c>
      <c r="F3025" t="s">
        <v>17</v>
      </c>
      <c r="G3025">
        <v>5.4545454545454497</v>
      </c>
      <c r="H3025">
        <v>0.11</v>
      </c>
      <c r="I3025" s="1">
        <v>0.6</v>
      </c>
      <c r="J3025" t="s">
        <v>8362</v>
      </c>
      <c r="K3025">
        <f t="shared" ref="K3025:K3088" si="4134">SUMIF(E3012:E3025,"power.opt",I3012:I3025)</f>
        <v>1.45</v>
      </c>
      <c r="L3025" t="s">
        <v>31</v>
      </c>
      <c r="M3025">
        <f t="shared" si="4131"/>
        <v>14.075862068965519</v>
      </c>
    </row>
    <row r="3026" spans="1:13">
      <c r="A3026" t="s">
        <v>3258</v>
      </c>
      <c r="B3026" t="s">
        <v>3259</v>
      </c>
      <c r="C3026" t="s">
        <v>15</v>
      </c>
      <c r="D3026" t="s">
        <v>16</v>
      </c>
      <c r="E3026" t="str">
        <f t="shared" si="4114"/>
        <v>power.full</v>
      </c>
      <c r="F3026" t="s">
        <v>17</v>
      </c>
      <c r="G3026">
        <v>141.166666666667</v>
      </c>
      <c r="H3026">
        <v>0.06</v>
      </c>
      <c r="I3026" s="1">
        <v>8.4700000000000006</v>
      </c>
      <c r="L3026" t="s">
        <v>8363</v>
      </c>
      <c r="M3026">
        <f t="shared" ref="M3026:M3089" si="4135">K3027/K3036</f>
        <v>26.113636363636363</v>
      </c>
    </row>
    <row r="3027" spans="1:13">
      <c r="A3027" t="s">
        <v>3260</v>
      </c>
      <c r="B3027" t="s">
        <v>3259</v>
      </c>
      <c r="C3027" t="s">
        <v>15</v>
      </c>
      <c r="D3027" t="s">
        <v>19</v>
      </c>
      <c r="E3027" t="str">
        <f t="shared" si="4114"/>
        <v>power.oepc</v>
      </c>
      <c r="F3027" t="s">
        <v>17</v>
      </c>
      <c r="G3027">
        <v>17.6666666666667</v>
      </c>
      <c r="H3027">
        <v>0.06</v>
      </c>
      <c r="I3027" s="1">
        <v>1.06</v>
      </c>
      <c r="J3027" t="s">
        <v>8333</v>
      </c>
      <c r="K3027">
        <f t="shared" ref="K3027:K3090" si="4136">SUMIF(E3026:E3039,"tso.cav11",I3026:I3039)</f>
        <v>11.49</v>
      </c>
      <c r="L3027" t="s">
        <v>8364</v>
      </c>
      <c r="M3027">
        <f t="shared" ref="M3027:M3090" si="4137">K3028/K3032+K3029/K3033+K3030/K3034+K3031/K3035</f>
        <v>11.712883880535619</v>
      </c>
    </row>
    <row r="3028" spans="1:13">
      <c r="A3028" t="s">
        <v>3261</v>
      </c>
      <c r="B3028" t="s">
        <v>3259</v>
      </c>
      <c r="C3028" t="s">
        <v>15</v>
      </c>
      <c r="D3028" t="s">
        <v>21</v>
      </c>
      <c r="E3028" t="str">
        <f t="shared" si="4114"/>
        <v>power.opt</v>
      </c>
      <c r="F3028" t="s">
        <v>17</v>
      </c>
      <c r="G3028">
        <v>7.3333333333333304</v>
      </c>
      <c r="H3028">
        <v>0.06</v>
      </c>
      <c r="I3028" s="1">
        <v>0.44</v>
      </c>
      <c r="J3028" t="s">
        <v>8335</v>
      </c>
      <c r="K3028">
        <f t="shared" ref="K3028:K3091" si="4138">SUMIF(E3026:E3039,"tso.full",I3026:I3039)</f>
        <v>0.44</v>
      </c>
      <c r="L3028" t="s">
        <v>8365</v>
      </c>
      <c r="M3028">
        <f t="shared" ref="M3028:M3091" si="4139">K3028/K3036+K3029/K3037+K3030/K3038+K3031/K3039</f>
        <v>24.689024390243901</v>
      </c>
    </row>
    <row r="3029" spans="1:13">
      <c r="A3029" t="s">
        <v>3283</v>
      </c>
      <c r="B3029" t="s">
        <v>3259</v>
      </c>
      <c r="C3029" t="s">
        <v>23</v>
      </c>
      <c r="D3029" t="s">
        <v>16</v>
      </c>
      <c r="E3029" t="str">
        <f t="shared" si="4114"/>
        <v>pso.full</v>
      </c>
      <c r="F3029" t="s">
        <v>17</v>
      </c>
      <c r="G3029">
        <v>7.1666666666666696</v>
      </c>
      <c r="H3029">
        <v>0.06</v>
      </c>
      <c r="I3029" s="1">
        <v>0.43</v>
      </c>
      <c r="J3029" t="s">
        <v>8336</v>
      </c>
      <c r="K3029">
        <f t="shared" ref="K3029:K3092" si="4140">SUMIF(E3026:E3039,"pso.full",I3026:I3039)</f>
        <v>0.43</v>
      </c>
      <c r="L3029" t="s">
        <v>8369</v>
      </c>
      <c r="M3029">
        <f t="shared" ref="M3029:M3092" si="4141">K3032/K3036+K3033/K3037+K3034/K3038+K3035/K3039</f>
        <v>6.4368070953436805</v>
      </c>
    </row>
    <row r="3030" spans="1:13">
      <c r="A3030" t="s">
        <v>3284</v>
      </c>
      <c r="B3030" t="s">
        <v>3259</v>
      </c>
      <c r="C3030" t="s">
        <v>23</v>
      </c>
      <c r="D3030" t="s">
        <v>19</v>
      </c>
      <c r="E3030" t="str">
        <f t="shared" si="4114"/>
        <v>pso.oepc</v>
      </c>
      <c r="F3030" t="s">
        <v>17</v>
      </c>
      <c r="G3030">
        <v>7.1666666666666696</v>
      </c>
      <c r="H3030">
        <v>0.06</v>
      </c>
      <c r="I3030" s="1">
        <v>0.43</v>
      </c>
      <c r="J3030" t="s">
        <v>8353</v>
      </c>
      <c r="K3030">
        <f t="shared" ref="K3030:K3093" si="4142">SUMIF(E3026:E3039,"rmo.full",I3026:I3039)</f>
        <v>1.39</v>
      </c>
    </row>
    <row r="3031" spans="1:13">
      <c r="A3031" t="s">
        <v>3285</v>
      </c>
      <c r="B3031" t="s">
        <v>3259</v>
      </c>
      <c r="C3031" t="s">
        <v>23</v>
      </c>
      <c r="D3031" t="s">
        <v>21</v>
      </c>
      <c r="E3031" t="str">
        <f t="shared" si="4114"/>
        <v>pso.opt</v>
      </c>
      <c r="F3031" t="s">
        <v>17</v>
      </c>
      <c r="G3031">
        <v>6.8333333333333304</v>
      </c>
      <c r="H3031">
        <v>0.06</v>
      </c>
      <c r="I3031" s="1">
        <v>0.41</v>
      </c>
      <c r="J3031" t="s">
        <v>8354</v>
      </c>
      <c r="K3031">
        <f t="shared" ref="K3031:K3094" si="4143">SUMIF(E3026:E3039,"power.full",I3026:I3039)</f>
        <v>8.4700000000000006</v>
      </c>
      <c r="L3031" t="s">
        <v>26</v>
      </c>
      <c r="M3031">
        <f t="shared" ref="M3031:M3094" si="4144">K3028/K3032</f>
        <v>1.0476190476190477</v>
      </c>
    </row>
    <row r="3032" spans="1:13">
      <c r="A3032" t="s">
        <v>3286</v>
      </c>
      <c r="B3032" t="s">
        <v>3259</v>
      </c>
      <c r="C3032" t="s">
        <v>51</v>
      </c>
      <c r="D3032" t="s">
        <v>16</v>
      </c>
      <c r="E3032" t="str">
        <f t="shared" si="4114"/>
        <v>rmo.full</v>
      </c>
      <c r="F3032" t="s">
        <v>17</v>
      </c>
      <c r="G3032">
        <v>23.1666666666667</v>
      </c>
      <c r="H3032">
        <v>0.06</v>
      </c>
      <c r="I3032" s="1">
        <v>1.39</v>
      </c>
      <c r="J3032" t="s">
        <v>8355</v>
      </c>
      <c r="K3032">
        <f t="shared" ref="K3032:K3095" si="4145">SUMIF(E3026:E3039,"tso.oepc",I3026:I3039)</f>
        <v>0.42</v>
      </c>
      <c r="L3032" t="s">
        <v>27</v>
      </c>
      <c r="M3032">
        <f t="shared" si="4144"/>
        <v>1</v>
      </c>
    </row>
    <row r="3033" spans="1:13">
      <c r="A3033" t="s">
        <v>3287</v>
      </c>
      <c r="B3033" t="s">
        <v>3259</v>
      </c>
      <c r="C3033" t="s">
        <v>51</v>
      </c>
      <c r="D3033" t="s">
        <v>19</v>
      </c>
      <c r="E3033" t="str">
        <f t="shared" si="4114"/>
        <v>rmo.oepc</v>
      </c>
      <c r="F3033" t="s">
        <v>17</v>
      </c>
      <c r="G3033">
        <v>13.8333333333333</v>
      </c>
      <c r="H3033">
        <v>0.06</v>
      </c>
      <c r="I3033" s="1">
        <v>0.83</v>
      </c>
      <c r="J3033" t="s">
        <v>8356</v>
      </c>
      <c r="K3033">
        <f t="shared" ref="K3033:K3096" si="4146">SUMIF(E3026:E3039,"pso.oepc",I3026:I3039)</f>
        <v>0.43</v>
      </c>
      <c r="L3033" t="s">
        <v>28</v>
      </c>
      <c r="M3033">
        <f t="shared" si="4144"/>
        <v>1.6746987951807228</v>
      </c>
    </row>
    <row r="3034" spans="1:13">
      <c r="A3034" t="s">
        <v>3288</v>
      </c>
      <c r="B3034" t="s">
        <v>3259</v>
      </c>
      <c r="C3034" t="s">
        <v>51</v>
      </c>
      <c r="D3034" t="s">
        <v>21</v>
      </c>
      <c r="E3034" t="str">
        <f t="shared" si="4114"/>
        <v>rmo.opt</v>
      </c>
      <c r="F3034" t="s">
        <v>17</v>
      </c>
      <c r="G3034">
        <v>6.8333333333333304</v>
      </c>
      <c r="H3034">
        <v>0.06</v>
      </c>
      <c r="I3034" s="1">
        <v>0.41</v>
      </c>
      <c r="J3034" t="s">
        <v>8357</v>
      </c>
      <c r="K3034">
        <f t="shared" ref="K3034:K3097" si="4147">SUMIF(E3026:E3039,"rmo.oepc",I3026:I3039)</f>
        <v>0.83</v>
      </c>
      <c r="L3034" t="s">
        <v>29</v>
      </c>
      <c r="M3034">
        <f t="shared" si="4144"/>
        <v>7.9905660377358494</v>
      </c>
    </row>
    <row r="3035" spans="1:13">
      <c r="A3035" t="s">
        <v>3289</v>
      </c>
      <c r="B3035" t="s">
        <v>3259</v>
      </c>
      <c r="C3035" t="s">
        <v>55</v>
      </c>
      <c r="D3035" t="s">
        <v>56</v>
      </c>
      <c r="E3035" t="str">
        <f t="shared" si="4114"/>
        <v>sc.none</v>
      </c>
      <c r="F3035" t="s">
        <v>24</v>
      </c>
      <c r="I3035" s="1">
        <v>0.06</v>
      </c>
      <c r="J3035" t="s">
        <v>8358</v>
      </c>
      <c r="K3035">
        <f t="shared" ref="K3035:K3098" si="4148">SUMIF(E3026:E3039,"power.oepc",I3026:I3039)</f>
        <v>1.06</v>
      </c>
    </row>
    <row r="3036" spans="1:13">
      <c r="A3036" t="s">
        <v>3290</v>
      </c>
      <c r="B3036" t="s">
        <v>3259</v>
      </c>
      <c r="C3036" t="s">
        <v>58</v>
      </c>
      <c r="D3036" t="s">
        <v>59</v>
      </c>
      <c r="E3036" t="str">
        <f t="shared" si="4114"/>
        <v>tso.cav11</v>
      </c>
      <c r="F3036" t="s">
        <v>17</v>
      </c>
      <c r="G3036">
        <v>191.5</v>
      </c>
      <c r="H3036">
        <v>0.06</v>
      </c>
      <c r="I3036" s="1">
        <v>11.49</v>
      </c>
      <c r="J3036" t="s">
        <v>8359</v>
      </c>
      <c r="K3036">
        <f t="shared" ref="K3036:K3099" si="4149">SUMIF(E3026:E3039,"tso.opt",I3026:I3039)</f>
        <v>0.44</v>
      </c>
      <c r="L3036" t="s">
        <v>30</v>
      </c>
      <c r="M3036">
        <f t="shared" ref="M3036:M3099" si="4150">K3028/K3036</f>
        <v>1</v>
      </c>
    </row>
    <row r="3037" spans="1:13">
      <c r="A3037" t="s">
        <v>3312</v>
      </c>
      <c r="B3037" t="s">
        <v>3259</v>
      </c>
      <c r="C3037" t="s">
        <v>58</v>
      </c>
      <c r="D3037" t="s">
        <v>16</v>
      </c>
      <c r="E3037" t="str">
        <f t="shared" si="4114"/>
        <v>tso.full</v>
      </c>
      <c r="F3037" t="s">
        <v>17</v>
      </c>
      <c r="G3037">
        <v>7.3333333333333304</v>
      </c>
      <c r="H3037">
        <v>0.06</v>
      </c>
      <c r="I3037" s="1">
        <v>0.44</v>
      </c>
      <c r="J3037" t="s">
        <v>8360</v>
      </c>
      <c r="K3037">
        <f t="shared" ref="K3037:K3100" si="4151">SUMIF(E3026:E3039,"pso.opt",I3026:I3039)</f>
        <v>0.41</v>
      </c>
      <c r="L3037" t="s">
        <v>33</v>
      </c>
      <c r="M3037">
        <f t="shared" si="4150"/>
        <v>1.0487804878048781</v>
      </c>
    </row>
    <row r="3038" spans="1:13">
      <c r="A3038" t="s">
        <v>3313</v>
      </c>
      <c r="B3038" t="s">
        <v>3259</v>
      </c>
      <c r="C3038" t="s">
        <v>58</v>
      </c>
      <c r="D3038" t="s">
        <v>19</v>
      </c>
      <c r="E3038" t="str">
        <f t="shared" si="4114"/>
        <v>tso.oepc</v>
      </c>
      <c r="F3038" t="s">
        <v>17</v>
      </c>
      <c r="G3038">
        <v>7</v>
      </c>
      <c r="H3038">
        <v>0.06</v>
      </c>
      <c r="I3038" s="1">
        <v>0.42</v>
      </c>
      <c r="J3038" t="s">
        <v>8361</v>
      </c>
      <c r="K3038">
        <f t="shared" ref="K3038:K3101" si="4152">SUMIF(E3026:E3039,"rmo.opt",I3026:I3039)</f>
        <v>0.41</v>
      </c>
      <c r="L3038" t="s">
        <v>32</v>
      </c>
      <c r="M3038">
        <f t="shared" si="4150"/>
        <v>3.3902439024390243</v>
      </c>
    </row>
    <row r="3039" spans="1:13">
      <c r="A3039" t="s">
        <v>3276</v>
      </c>
      <c r="B3039" t="s">
        <v>3259</v>
      </c>
      <c r="C3039" t="s">
        <v>58</v>
      </c>
      <c r="D3039" t="s">
        <v>21</v>
      </c>
      <c r="E3039" t="str">
        <f t="shared" si="4114"/>
        <v>tso.opt</v>
      </c>
      <c r="F3039" t="s">
        <v>17</v>
      </c>
      <c r="G3039">
        <v>7.3333333333333304</v>
      </c>
      <c r="H3039">
        <v>0.06</v>
      </c>
      <c r="I3039" s="1">
        <v>0.44</v>
      </c>
      <c r="J3039" t="s">
        <v>8362</v>
      </c>
      <c r="K3039">
        <f t="shared" ref="K3039:K3102" si="4153">SUMIF(E3026:E3039,"power.opt",I3026:I3039)</f>
        <v>0.44</v>
      </c>
      <c r="L3039" t="s">
        <v>31</v>
      </c>
      <c r="M3039">
        <f t="shared" si="4150"/>
        <v>19.25</v>
      </c>
    </row>
    <row r="3040" spans="1:13">
      <c r="A3040" t="s">
        <v>3277</v>
      </c>
      <c r="B3040" t="s">
        <v>3278</v>
      </c>
      <c r="C3040" t="s">
        <v>15</v>
      </c>
      <c r="D3040" t="s">
        <v>16</v>
      </c>
      <c r="E3040" t="str">
        <f t="shared" si="4114"/>
        <v>power.full</v>
      </c>
      <c r="F3040" t="s">
        <v>17</v>
      </c>
      <c r="G3040">
        <v>175.5</v>
      </c>
      <c r="H3040">
        <v>0.1</v>
      </c>
      <c r="I3040" s="1">
        <v>17.55</v>
      </c>
      <c r="L3040" t="s">
        <v>8363</v>
      </c>
      <c r="M3040">
        <f t="shared" ref="M3040:M3103" si="4154">K3041/K3050</f>
        <v>13.048192771084338</v>
      </c>
    </row>
    <row r="3041" spans="1:13">
      <c r="A3041" t="s">
        <v>3279</v>
      </c>
      <c r="B3041" t="s">
        <v>3278</v>
      </c>
      <c r="C3041" t="s">
        <v>15</v>
      </c>
      <c r="D3041" t="s">
        <v>19</v>
      </c>
      <c r="E3041" t="str">
        <f t="shared" si="4114"/>
        <v>power.oepc</v>
      </c>
      <c r="F3041" t="s">
        <v>17</v>
      </c>
      <c r="G3041">
        <v>12.7</v>
      </c>
      <c r="H3041">
        <v>0.1</v>
      </c>
      <c r="I3041" s="1">
        <v>1.27</v>
      </c>
      <c r="J3041" t="s">
        <v>8333</v>
      </c>
      <c r="K3041">
        <f t="shared" ref="K3041:K3104" si="4155">SUMIF(E3040:E3053,"tso.cav11",I3040:I3053)</f>
        <v>10.83</v>
      </c>
      <c r="L3041" t="s">
        <v>8364</v>
      </c>
      <c r="M3041">
        <f t="shared" ref="M3041:M3104" si="4156">K3042/K3046+K3043/K3047+K3044/K3048+K3045/K3049</f>
        <v>31.326697309388052</v>
      </c>
    </row>
    <row r="3042" spans="1:13">
      <c r="A3042" t="s">
        <v>3280</v>
      </c>
      <c r="B3042" t="s">
        <v>3278</v>
      </c>
      <c r="C3042" t="s">
        <v>15</v>
      </c>
      <c r="D3042" t="s">
        <v>21</v>
      </c>
      <c r="E3042" t="str">
        <f t="shared" si="4114"/>
        <v>power.opt</v>
      </c>
      <c r="F3042" t="s">
        <v>17</v>
      </c>
      <c r="G3042">
        <v>20.100000000000001</v>
      </c>
      <c r="H3042">
        <v>0.1</v>
      </c>
      <c r="I3042" s="1">
        <v>2.0099999999999998</v>
      </c>
      <c r="J3042" t="s">
        <v>8335</v>
      </c>
      <c r="K3042">
        <f t="shared" ref="K3042:K3105" si="4157">SUMIF(E3040:E3053,"tso.full",I3040:I3053)</f>
        <v>0.82</v>
      </c>
      <c r="L3042" t="s">
        <v>8365</v>
      </c>
      <c r="M3042">
        <f t="shared" ref="M3042:M3105" si="4158">K3042/K3050+K3043/K3051+K3044/K3052+K3045/K3053</f>
        <v>26.409771281287199</v>
      </c>
    </row>
    <row r="3043" spans="1:13">
      <c r="A3043" t="s">
        <v>3281</v>
      </c>
      <c r="B3043" t="s">
        <v>3278</v>
      </c>
      <c r="C3043" t="s">
        <v>23</v>
      </c>
      <c r="D3043" t="s">
        <v>16</v>
      </c>
      <c r="E3043" t="str">
        <f t="shared" si="4114"/>
        <v>pso.full</v>
      </c>
      <c r="F3043" t="s">
        <v>17</v>
      </c>
      <c r="G3043">
        <v>44.5</v>
      </c>
      <c r="H3043">
        <v>0.1</v>
      </c>
      <c r="I3043" s="1">
        <v>4.45</v>
      </c>
      <c r="J3043" t="s">
        <v>8336</v>
      </c>
      <c r="K3043">
        <f t="shared" ref="K3043:K3106" si="4159">SUMIF(E3040:E3053,"pso.full",I3040:I3053)</f>
        <v>4.45</v>
      </c>
      <c r="L3043" t="s">
        <v>8369</v>
      </c>
      <c r="M3043">
        <f t="shared" ref="M3043:M3106" si="4160">K3046/K3050+K3047/K3051+K3048/K3052+K3049/K3053</f>
        <v>3.6555068889631022</v>
      </c>
    </row>
    <row r="3044" spans="1:13">
      <c r="A3044" t="s">
        <v>3282</v>
      </c>
      <c r="B3044" t="s">
        <v>3278</v>
      </c>
      <c r="C3044" t="s">
        <v>23</v>
      </c>
      <c r="D3044" t="s">
        <v>19</v>
      </c>
      <c r="E3044" t="str">
        <f t="shared" si="4114"/>
        <v>pso.oepc</v>
      </c>
      <c r="F3044" t="s">
        <v>17</v>
      </c>
      <c r="G3044">
        <v>8.6999999999999993</v>
      </c>
      <c r="H3044">
        <v>0.1</v>
      </c>
      <c r="I3044" s="1">
        <v>0.87</v>
      </c>
      <c r="J3044" t="s">
        <v>8353</v>
      </c>
      <c r="K3044">
        <f t="shared" ref="K3044:K3107" si="4161">SUMIF(E3040:E3053,"rmo.full",I3040:I3053)</f>
        <v>9.57</v>
      </c>
    </row>
    <row r="3045" spans="1:13">
      <c r="A3045" t="s">
        <v>3304</v>
      </c>
      <c r="B3045" t="s">
        <v>3278</v>
      </c>
      <c r="C3045" t="s">
        <v>23</v>
      </c>
      <c r="D3045" t="s">
        <v>21</v>
      </c>
      <c r="E3045" t="str">
        <f t="shared" si="4114"/>
        <v>pso.opt</v>
      </c>
      <c r="F3045" t="s">
        <v>17</v>
      </c>
      <c r="G3045">
        <v>8.4</v>
      </c>
      <c r="H3045">
        <v>0.1</v>
      </c>
      <c r="I3045" s="1">
        <v>0.84</v>
      </c>
      <c r="J3045" t="s">
        <v>8354</v>
      </c>
      <c r="K3045">
        <f t="shared" ref="K3045:K3108" si="4162">SUMIF(E3040:E3053,"power.full",I3040:I3053)</f>
        <v>17.55</v>
      </c>
      <c r="L3045" t="s">
        <v>26</v>
      </c>
      <c r="M3045">
        <f t="shared" ref="M3045:M3108" si="4163">K3042/K3046</f>
        <v>1</v>
      </c>
    </row>
    <row r="3046" spans="1:13">
      <c r="A3046" t="s">
        <v>3305</v>
      </c>
      <c r="B3046" t="s">
        <v>3278</v>
      </c>
      <c r="C3046" t="s">
        <v>51</v>
      </c>
      <c r="D3046" t="s">
        <v>16</v>
      </c>
      <c r="E3046" t="str">
        <f t="shared" si="4114"/>
        <v>rmo.full</v>
      </c>
      <c r="F3046" t="s">
        <v>17</v>
      </c>
      <c r="G3046">
        <v>95.7</v>
      </c>
      <c r="H3046">
        <v>0.1</v>
      </c>
      <c r="I3046" s="1">
        <v>9.57</v>
      </c>
      <c r="J3046" t="s">
        <v>8355</v>
      </c>
      <c r="K3046">
        <f t="shared" ref="K3046:K3109" si="4164">SUMIF(E3040:E3053,"tso.oepc",I3040:I3053)</f>
        <v>0.82</v>
      </c>
      <c r="L3046" t="s">
        <v>27</v>
      </c>
      <c r="M3046">
        <f t="shared" si="4163"/>
        <v>5.1149425287356323</v>
      </c>
    </row>
    <row r="3047" spans="1:13">
      <c r="A3047" t="s">
        <v>3306</v>
      </c>
      <c r="B3047" t="s">
        <v>3278</v>
      </c>
      <c r="C3047" t="s">
        <v>51</v>
      </c>
      <c r="D3047" t="s">
        <v>19</v>
      </c>
      <c r="E3047" t="str">
        <f t="shared" si="4114"/>
        <v>rmo.oepc</v>
      </c>
      <c r="F3047" t="s">
        <v>17</v>
      </c>
      <c r="G3047">
        <v>8.4</v>
      </c>
      <c r="H3047">
        <v>0.1</v>
      </c>
      <c r="I3047" s="1">
        <v>0.84</v>
      </c>
      <c r="J3047" t="s">
        <v>8356</v>
      </c>
      <c r="K3047">
        <f t="shared" ref="K3047:K3110" si="4165">SUMIF(E3040:E3053,"pso.oepc",I3040:I3053)</f>
        <v>0.87</v>
      </c>
      <c r="L3047" t="s">
        <v>28</v>
      </c>
      <c r="M3047">
        <f t="shared" si="4163"/>
        <v>11.392857142857144</v>
      </c>
    </row>
    <row r="3048" spans="1:13">
      <c r="A3048" t="s">
        <v>3307</v>
      </c>
      <c r="B3048" t="s">
        <v>3278</v>
      </c>
      <c r="C3048" t="s">
        <v>51</v>
      </c>
      <c r="D3048" t="s">
        <v>21</v>
      </c>
      <c r="E3048" t="str">
        <f t="shared" si="4114"/>
        <v>rmo.opt</v>
      </c>
      <c r="F3048" t="s">
        <v>17</v>
      </c>
      <c r="G3048">
        <v>8.4</v>
      </c>
      <c r="H3048">
        <v>0.1</v>
      </c>
      <c r="I3048" s="1">
        <v>0.84</v>
      </c>
      <c r="J3048" t="s">
        <v>8357</v>
      </c>
      <c r="K3048">
        <f t="shared" ref="K3048:K3111" si="4166">SUMIF(E3040:E3053,"rmo.oepc",I3040:I3053)</f>
        <v>0.84</v>
      </c>
      <c r="L3048" t="s">
        <v>29</v>
      </c>
      <c r="M3048">
        <f t="shared" si="4163"/>
        <v>13.818897637795276</v>
      </c>
    </row>
    <row r="3049" spans="1:13">
      <c r="A3049" t="s">
        <v>3308</v>
      </c>
      <c r="B3049" t="s">
        <v>3278</v>
      </c>
      <c r="C3049" t="s">
        <v>55</v>
      </c>
      <c r="D3049" t="s">
        <v>56</v>
      </c>
      <c r="E3049" t="str">
        <f t="shared" si="4114"/>
        <v>sc.none</v>
      </c>
      <c r="F3049" t="s">
        <v>24</v>
      </c>
      <c r="I3049" s="1">
        <v>0.1</v>
      </c>
      <c r="J3049" t="s">
        <v>8358</v>
      </c>
      <c r="K3049">
        <f t="shared" ref="K3049:K3112" si="4167">SUMIF(E3040:E3053,"power.oepc",I3040:I3053)</f>
        <v>1.27</v>
      </c>
    </row>
    <row r="3050" spans="1:13">
      <c r="A3050" t="s">
        <v>3309</v>
      </c>
      <c r="B3050" t="s">
        <v>3278</v>
      </c>
      <c r="C3050" t="s">
        <v>58</v>
      </c>
      <c r="D3050" t="s">
        <v>59</v>
      </c>
      <c r="E3050" t="str">
        <f t="shared" si="4114"/>
        <v>tso.cav11</v>
      </c>
      <c r="F3050" t="s">
        <v>17</v>
      </c>
      <c r="G3050">
        <v>108.3</v>
      </c>
      <c r="H3050">
        <v>0.1</v>
      </c>
      <c r="I3050" s="1">
        <v>10.83</v>
      </c>
      <c r="J3050" t="s">
        <v>8359</v>
      </c>
      <c r="K3050">
        <f t="shared" ref="K3050:K3113" si="4168">SUMIF(E3040:E3053,"tso.opt",I3040:I3053)</f>
        <v>0.83</v>
      </c>
      <c r="L3050" t="s">
        <v>30</v>
      </c>
      <c r="M3050">
        <f t="shared" ref="M3050:M3113" si="4169">K3042/K3050</f>
        <v>0.98795180722891562</v>
      </c>
    </row>
    <row r="3051" spans="1:13">
      <c r="A3051" t="s">
        <v>3310</v>
      </c>
      <c r="B3051" t="s">
        <v>3278</v>
      </c>
      <c r="C3051" t="s">
        <v>58</v>
      </c>
      <c r="D3051" t="s">
        <v>16</v>
      </c>
      <c r="E3051" t="str">
        <f t="shared" si="4114"/>
        <v>tso.full</v>
      </c>
      <c r="F3051" t="s">
        <v>17</v>
      </c>
      <c r="G3051">
        <v>8.1999999999999993</v>
      </c>
      <c r="H3051">
        <v>0.1</v>
      </c>
      <c r="I3051" s="1">
        <v>0.82</v>
      </c>
      <c r="J3051" t="s">
        <v>8360</v>
      </c>
      <c r="K3051">
        <f t="shared" ref="K3051:K3114" si="4170">SUMIF(E3040:E3053,"pso.opt",I3040:I3053)</f>
        <v>0.84</v>
      </c>
      <c r="L3051" t="s">
        <v>33</v>
      </c>
      <c r="M3051">
        <f t="shared" si="4169"/>
        <v>5.2976190476190483</v>
      </c>
    </row>
    <row r="3052" spans="1:13">
      <c r="A3052" t="s">
        <v>3311</v>
      </c>
      <c r="B3052" t="s">
        <v>3278</v>
      </c>
      <c r="C3052" t="s">
        <v>58</v>
      </c>
      <c r="D3052" t="s">
        <v>19</v>
      </c>
      <c r="E3052" t="str">
        <f t="shared" si="4114"/>
        <v>tso.oepc</v>
      </c>
      <c r="F3052" t="s">
        <v>17</v>
      </c>
      <c r="G3052">
        <v>8.1999999999999993</v>
      </c>
      <c r="H3052">
        <v>0.1</v>
      </c>
      <c r="I3052" s="1">
        <v>0.82</v>
      </c>
      <c r="J3052" t="s">
        <v>8361</v>
      </c>
      <c r="K3052">
        <f t="shared" ref="K3052:K3115" si="4171">SUMIF(E3040:E3053,"rmo.opt",I3040:I3053)</f>
        <v>0.84</v>
      </c>
      <c r="L3052" t="s">
        <v>32</v>
      </c>
      <c r="M3052">
        <f t="shared" si="4169"/>
        <v>11.392857142857144</v>
      </c>
    </row>
    <row r="3053" spans="1:13">
      <c r="A3053" t="s">
        <v>3295</v>
      </c>
      <c r="B3053" t="s">
        <v>3278</v>
      </c>
      <c r="C3053" t="s">
        <v>58</v>
      </c>
      <c r="D3053" t="s">
        <v>21</v>
      </c>
      <c r="E3053" t="str">
        <f t="shared" si="4114"/>
        <v>tso.opt</v>
      </c>
      <c r="F3053" t="s">
        <v>17</v>
      </c>
      <c r="G3053">
        <v>8.3000000000000007</v>
      </c>
      <c r="H3053">
        <v>0.1</v>
      </c>
      <c r="I3053" s="1">
        <v>0.83</v>
      </c>
      <c r="J3053" t="s">
        <v>8362</v>
      </c>
      <c r="K3053">
        <f t="shared" ref="K3053:K3116" si="4172">SUMIF(E3040:E3053,"power.opt",I3040:I3053)</f>
        <v>2.0099999999999998</v>
      </c>
      <c r="L3053" t="s">
        <v>31</v>
      </c>
      <c r="M3053">
        <f t="shared" si="4169"/>
        <v>8.7313432835820901</v>
      </c>
    </row>
    <row r="3054" spans="1:13">
      <c r="A3054" t="s">
        <v>3296</v>
      </c>
      <c r="B3054" t="s">
        <v>3297</v>
      </c>
      <c r="C3054" t="s">
        <v>15</v>
      </c>
      <c r="D3054" t="s">
        <v>16</v>
      </c>
      <c r="E3054" t="str">
        <f t="shared" si="4114"/>
        <v>power.full</v>
      </c>
      <c r="F3054" t="s">
        <v>17</v>
      </c>
      <c r="G3054">
        <v>191.45454545454501</v>
      </c>
      <c r="H3054">
        <v>0.11</v>
      </c>
      <c r="I3054" s="1">
        <v>21.06</v>
      </c>
      <c r="L3054" t="s">
        <v>8363</v>
      </c>
      <c r="M3054">
        <f t="shared" ref="M3054:M3117" si="4173">K3055/K3064</f>
        <v>9.8660714285714288</v>
      </c>
    </row>
    <row r="3055" spans="1:13">
      <c r="A3055" t="s">
        <v>3298</v>
      </c>
      <c r="B3055" t="s">
        <v>3297</v>
      </c>
      <c r="C3055" t="s">
        <v>15</v>
      </c>
      <c r="D3055" t="s">
        <v>19</v>
      </c>
      <c r="E3055" t="str">
        <f t="shared" si="4114"/>
        <v>power.oepc</v>
      </c>
      <c r="F3055" t="s">
        <v>17</v>
      </c>
      <c r="G3055">
        <v>12.2727272727273</v>
      </c>
      <c r="H3055">
        <v>0.11</v>
      </c>
      <c r="I3055" s="1">
        <v>1.35</v>
      </c>
      <c r="J3055" t="s">
        <v>8333</v>
      </c>
      <c r="K3055">
        <f t="shared" ref="K3055:K3118" si="4174">SUMIF(E3054:E3067,"tso.cav11",I3054:I3067)</f>
        <v>11.05</v>
      </c>
      <c r="L3055" t="s">
        <v>8364</v>
      </c>
      <c r="M3055">
        <f t="shared" ref="M3055:M3118" si="4175">K3056/K3060+K3057/K3061+K3058/K3062+K3059/K3063</f>
        <v>32.930649798734905</v>
      </c>
    </row>
    <row r="3056" spans="1:13">
      <c r="A3056" t="s">
        <v>3299</v>
      </c>
      <c r="B3056" t="s">
        <v>3297</v>
      </c>
      <c r="C3056" t="s">
        <v>15</v>
      </c>
      <c r="D3056" t="s">
        <v>21</v>
      </c>
      <c r="E3056" t="str">
        <f t="shared" si="4114"/>
        <v>power.opt</v>
      </c>
      <c r="F3056" t="s">
        <v>17</v>
      </c>
      <c r="G3056">
        <v>11.181818181818199</v>
      </c>
      <c r="H3056">
        <v>0.11</v>
      </c>
      <c r="I3056" s="1">
        <v>1.23</v>
      </c>
      <c r="J3056" t="s">
        <v>8335</v>
      </c>
      <c r="K3056">
        <f t="shared" ref="K3056:K3119" si="4176">SUMIF(E3054:E3067,"tso.full",I3054:I3067)</f>
        <v>1.08</v>
      </c>
      <c r="L3056" t="s">
        <v>8365</v>
      </c>
      <c r="M3056">
        <f t="shared" ref="M3056:M3119" si="4177">K3056/K3064+K3057/K3065+K3058/K3066+K3059/K3067</f>
        <v>33.540271325332299</v>
      </c>
    </row>
    <row r="3057" spans="1:13">
      <c r="A3057" t="s">
        <v>3300</v>
      </c>
      <c r="B3057" t="s">
        <v>3297</v>
      </c>
      <c r="C3057" t="s">
        <v>23</v>
      </c>
      <c r="D3057" t="s">
        <v>16</v>
      </c>
      <c r="E3057" t="str">
        <f t="shared" si="4114"/>
        <v>pso.full</v>
      </c>
      <c r="F3057" t="s">
        <v>17</v>
      </c>
      <c r="G3057">
        <v>53.636363636363598</v>
      </c>
      <c r="H3057">
        <v>0.11</v>
      </c>
      <c r="I3057" s="1">
        <v>5.9</v>
      </c>
      <c r="J3057" t="s">
        <v>8336</v>
      </c>
      <c r="K3057">
        <f t="shared" ref="K3057:K3120" si="4178">SUMIF(E3054:E3067,"pso.full",I3054:I3067)</f>
        <v>5.9</v>
      </c>
      <c r="L3057" t="s">
        <v>8369</v>
      </c>
      <c r="M3057">
        <f t="shared" ref="M3057:M3120" si="4179">K3060/K3064+K3061/K3065+K3062/K3066+K3063/K3067</f>
        <v>3.9500742031229836</v>
      </c>
    </row>
    <row r="3058" spans="1:13">
      <c r="A3058" t="s">
        <v>3301</v>
      </c>
      <c r="B3058" t="s">
        <v>3297</v>
      </c>
      <c r="C3058" t="s">
        <v>23</v>
      </c>
      <c r="D3058" t="s">
        <v>19</v>
      </c>
      <c r="E3058" t="str">
        <f t="shared" si="4114"/>
        <v>pso.oepc</v>
      </c>
      <c r="F3058" t="s">
        <v>17</v>
      </c>
      <c r="G3058">
        <v>8.5454545454545396</v>
      </c>
      <c r="H3058">
        <v>0.11</v>
      </c>
      <c r="I3058" s="1">
        <v>0.94</v>
      </c>
      <c r="J3058" t="s">
        <v>8353</v>
      </c>
      <c r="K3058">
        <f t="shared" ref="K3058:K3121" si="4180">SUMIF(E3054:E3067,"rmo.full",I3054:I3067)</f>
        <v>11.19</v>
      </c>
    </row>
    <row r="3059" spans="1:13">
      <c r="A3059" t="s">
        <v>3302</v>
      </c>
      <c r="B3059" t="s">
        <v>3297</v>
      </c>
      <c r="C3059" t="s">
        <v>23</v>
      </c>
      <c r="D3059" t="s">
        <v>21</v>
      </c>
      <c r="E3059" t="str">
        <f t="shared" si="4114"/>
        <v>pso.opt</v>
      </c>
      <c r="F3059" t="s">
        <v>17</v>
      </c>
      <c r="G3059">
        <v>9.8181818181818201</v>
      </c>
      <c r="H3059">
        <v>0.11</v>
      </c>
      <c r="I3059" s="1">
        <v>1.08</v>
      </c>
      <c r="J3059" t="s">
        <v>8354</v>
      </c>
      <c r="K3059">
        <f t="shared" ref="K3059:K3122" si="4181">SUMIF(E3054:E3067,"power.full",I3054:I3067)</f>
        <v>21.06</v>
      </c>
      <c r="L3059" t="s">
        <v>26</v>
      </c>
      <c r="M3059">
        <f t="shared" ref="M3059:M3122" si="4182">K3056/K3060</f>
        <v>0.97297297297297292</v>
      </c>
    </row>
    <row r="3060" spans="1:13">
      <c r="A3060" t="s">
        <v>3303</v>
      </c>
      <c r="B3060" t="s">
        <v>3297</v>
      </c>
      <c r="C3060" t="s">
        <v>51</v>
      </c>
      <c r="D3060" t="s">
        <v>16</v>
      </c>
      <c r="E3060" t="str">
        <f t="shared" si="4114"/>
        <v>rmo.full</v>
      </c>
      <c r="F3060" t="s">
        <v>17</v>
      </c>
      <c r="G3060">
        <v>101.727272727273</v>
      </c>
      <c r="H3060">
        <v>0.11</v>
      </c>
      <c r="I3060" s="1">
        <v>11.19</v>
      </c>
      <c r="J3060" t="s">
        <v>8355</v>
      </c>
      <c r="K3060">
        <f t="shared" ref="K3060:K3123" si="4183">SUMIF(E3054:E3067,"tso.oepc",I3054:I3067)</f>
        <v>1.1100000000000001</v>
      </c>
      <c r="L3060" t="s">
        <v>27</v>
      </c>
      <c r="M3060">
        <f t="shared" si="4182"/>
        <v>6.2765957446808516</v>
      </c>
    </row>
    <row r="3061" spans="1:13">
      <c r="A3061" t="s">
        <v>3324</v>
      </c>
      <c r="B3061" t="s">
        <v>3297</v>
      </c>
      <c r="C3061" t="s">
        <v>51</v>
      </c>
      <c r="D3061" t="s">
        <v>19</v>
      </c>
      <c r="E3061" t="str">
        <f t="shared" si="4114"/>
        <v>rmo.oepc</v>
      </c>
      <c r="F3061" t="s">
        <v>17</v>
      </c>
      <c r="G3061">
        <v>10.090909090909101</v>
      </c>
      <c r="H3061">
        <v>0.11</v>
      </c>
      <c r="I3061" s="1">
        <v>1.1100000000000001</v>
      </c>
      <c r="J3061" t="s">
        <v>8356</v>
      </c>
      <c r="K3061">
        <f t="shared" ref="K3061:K3124" si="4184">SUMIF(E3054:E3067,"pso.oepc",I3054:I3067)</f>
        <v>0.94</v>
      </c>
      <c r="L3061" t="s">
        <v>28</v>
      </c>
      <c r="M3061">
        <f t="shared" si="4182"/>
        <v>10.081081081081079</v>
      </c>
    </row>
    <row r="3062" spans="1:13">
      <c r="A3062" t="s">
        <v>3325</v>
      </c>
      <c r="B3062" t="s">
        <v>3297</v>
      </c>
      <c r="C3062" t="s">
        <v>51</v>
      </c>
      <c r="D3062" t="s">
        <v>21</v>
      </c>
      <c r="E3062" t="str">
        <f t="shared" si="4114"/>
        <v>rmo.opt</v>
      </c>
      <c r="F3062" t="s">
        <v>17</v>
      </c>
      <c r="G3062">
        <v>10.181818181818199</v>
      </c>
      <c r="H3062">
        <v>0.11</v>
      </c>
      <c r="I3062" s="1">
        <v>1.1200000000000001</v>
      </c>
      <c r="J3062" t="s">
        <v>8357</v>
      </c>
      <c r="K3062">
        <f t="shared" ref="K3062:K3125" si="4185">SUMIF(E3054:E3067,"rmo.oepc",I3054:I3067)</f>
        <v>1.1100000000000001</v>
      </c>
      <c r="L3062" t="s">
        <v>29</v>
      </c>
      <c r="M3062">
        <f t="shared" si="4182"/>
        <v>15.599999999999998</v>
      </c>
    </row>
    <row r="3063" spans="1:13">
      <c r="A3063" t="s">
        <v>3326</v>
      </c>
      <c r="B3063" t="s">
        <v>3297</v>
      </c>
      <c r="C3063" t="s">
        <v>55</v>
      </c>
      <c r="D3063" t="s">
        <v>56</v>
      </c>
      <c r="E3063" t="str">
        <f t="shared" si="4114"/>
        <v>sc.none</v>
      </c>
      <c r="F3063" t="s">
        <v>24</v>
      </c>
      <c r="I3063" s="1">
        <v>0.11</v>
      </c>
      <c r="J3063" t="s">
        <v>8358</v>
      </c>
      <c r="K3063">
        <f t="shared" ref="K3063:K3126" si="4186">SUMIF(E3054:E3067,"power.oepc",I3054:I3067)</f>
        <v>1.35</v>
      </c>
    </row>
    <row r="3064" spans="1:13">
      <c r="A3064" t="s">
        <v>3327</v>
      </c>
      <c r="B3064" t="s">
        <v>3297</v>
      </c>
      <c r="C3064" t="s">
        <v>58</v>
      </c>
      <c r="D3064" t="s">
        <v>59</v>
      </c>
      <c r="E3064" t="str">
        <f t="shared" si="4114"/>
        <v>tso.cav11</v>
      </c>
      <c r="F3064" t="s">
        <v>17</v>
      </c>
      <c r="G3064">
        <v>100.454545454545</v>
      </c>
      <c r="H3064">
        <v>0.11</v>
      </c>
      <c r="I3064" s="1">
        <v>11.05</v>
      </c>
      <c r="J3064" t="s">
        <v>8359</v>
      </c>
      <c r="K3064">
        <f t="shared" ref="K3064:K3127" si="4187">SUMIF(E3054:E3067,"tso.opt",I3054:I3067)</f>
        <v>1.1200000000000001</v>
      </c>
      <c r="L3064" t="s">
        <v>30</v>
      </c>
      <c r="M3064">
        <f t="shared" ref="M3064:M3127" si="4188">K3056/K3064</f>
        <v>0.9642857142857143</v>
      </c>
    </row>
    <row r="3065" spans="1:13">
      <c r="A3065" t="s">
        <v>3328</v>
      </c>
      <c r="B3065" t="s">
        <v>3297</v>
      </c>
      <c r="C3065" t="s">
        <v>58</v>
      </c>
      <c r="D3065" t="s">
        <v>16</v>
      </c>
      <c r="E3065" t="str">
        <f t="shared" si="4114"/>
        <v>tso.full</v>
      </c>
      <c r="F3065" t="s">
        <v>17</v>
      </c>
      <c r="G3065">
        <v>9.8181818181818201</v>
      </c>
      <c r="H3065">
        <v>0.11</v>
      </c>
      <c r="I3065" s="1">
        <v>1.08</v>
      </c>
      <c r="J3065" t="s">
        <v>8360</v>
      </c>
      <c r="K3065">
        <f t="shared" ref="K3065:K3128" si="4189">SUMIF(E3054:E3067,"pso.opt",I3054:I3067)</f>
        <v>1.08</v>
      </c>
      <c r="L3065" t="s">
        <v>33</v>
      </c>
      <c r="M3065">
        <f t="shared" si="4188"/>
        <v>5.4629629629629628</v>
      </c>
    </row>
    <row r="3066" spans="1:13">
      <c r="A3066" t="s">
        <v>3329</v>
      </c>
      <c r="B3066" t="s">
        <v>3297</v>
      </c>
      <c r="C3066" t="s">
        <v>58</v>
      </c>
      <c r="D3066" t="s">
        <v>19</v>
      </c>
      <c r="E3066" t="str">
        <f t="shared" si="4114"/>
        <v>tso.oepc</v>
      </c>
      <c r="F3066" t="s">
        <v>17</v>
      </c>
      <c r="G3066">
        <v>10.090909090909101</v>
      </c>
      <c r="H3066">
        <v>0.11</v>
      </c>
      <c r="I3066" s="1">
        <v>1.1100000000000001</v>
      </c>
      <c r="J3066" t="s">
        <v>8361</v>
      </c>
      <c r="K3066">
        <f t="shared" ref="K3066:K3129" si="4190">SUMIF(E3054:E3067,"rmo.opt",I3054:I3067)</f>
        <v>1.1200000000000001</v>
      </c>
      <c r="L3066" t="s">
        <v>32</v>
      </c>
      <c r="M3066">
        <f t="shared" si="4188"/>
        <v>9.991071428571427</v>
      </c>
    </row>
    <row r="3067" spans="1:13">
      <c r="A3067" t="s">
        <v>3330</v>
      </c>
      <c r="B3067" t="s">
        <v>3297</v>
      </c>
      <c r="C3067" t="s">
        <v>58</v>
      </c>
      <c r="D3067" t="s">
        <v>21</v>
      </c>
      <c r="E3067" t="str">
        <f t="shared" si="4114"/>
        <v>tso.opt</v>
      </c>
      <c r="F3067" t="s">
        <v>17</v>
      </c>
      <c r="G3067">
        <v>10.181818181818199</v>
      </c>
      <c r="H3067">
        <v>0.11</v>
      </c>
      <c r="I3067" s="1">
        <v>1.1200000000000001</v>
      </c>
      <c r="J3067" t="s">
        <v>8362</v>
      </c>
      <c r="K3067">
        <f t="shared" ref="K3067:K3130" si="4191">SUMIF(E3054:E3067,"power.opt",I3054:I3067)</f>
        <v>1.23</v>
      </c>
      <c r="L3067" t="s">
        <v>31</v>
      </c>
      <c r="M3067">
        <f t="shared" si="4188"/>
        <v>17.121951219512194</v>
      </c>
    </row>
    <row r="3068" spans="1:13">
      <c r="A3068" t="s">
        <v>3331</v>
      </c>
      <c r="B3068" t="s">
        <v>3332</v>
      </c>
      <c r="C3068" t="s">
        <v>15</v>
      </c>
      <c r="D3068" t="s">
        <v>16</v>
      </c>
      <c r="E3068" t="str">
        <f t="shared" si="4114"/>
        <v>power.full</v>
      </c>
      <c r="F3068" t="s">
        <v>17</v>
      </c>
      <c r="G3068">
        <v>351.8</v>
      </c>
      <c r="H3068">
        <v>0.05</v>
      </c>
      <c r="I3068" s="1">
        <v>17.59</v>
      </c>
      <c r="L3068" t="s">
        <v>8363</v>
      </c>
      <c r="M3068">
        <f t="shared" ref="M3068:M3131" si="4192">K3069/K3078</f>
        <v>13.185714285714287</v>
      </c>
    </row>
    <row r="3069" spans="1:13">
      <c r="A3069" t="s">
        <v>3316</v>
      </c>
      <c r="B3069" t="s">
        <v>3332</v>
      </c>
      <c r="C3069" t="s">
        <v>15</v>
      </c>
      <c r="D3069" t="s">
        <v>19</v>
      </c>
      <c r="E3069" t="str">
        <f t="shared" si="4114"/>
        <v>power.oepc</v>
      </c>
      <c r="F3069" t="s">
        <v>17</v>
      </c>
      <c r="G3069">
        <v>15.6</v>
      </c>
      <c r="H3069">
        <v>0.05</v>
      </c>
      <c r="I3069" s="1">
        <v>0.78</v>
      </c>
      <c r="J3069" t="s">
        <v>8333</v>
      </c>
      <c r="K3069">
        <f t="shared" ref="K3069:K3132" si="4193">SUMIF(E3068:E3081,"tso.cav11",I3068:I3081)</f>
        <v>9.23</v>
      </c>
      <c r="L3069" t="s">
        <v>8364</v>
      </c>
      <c r="M3069">
        <f t="shared" ref="M3069:M3132" si="4194">K3070/K3074+K3071/K3075+K3072/K3076+K3073/K3077</f>
        <v>28.105912866476245</v>
      </c>
    </row>
    <row r="3070" spans="1:13">
      <c r="A3070" t="s">
        <v>3317</v>
      </c>
      <c r="B3070" t="s">
        <v>3332</v>
      </c>
      <c r="C3070" t="s">
        <v>15</v>
      </c>
      <c r="D3070" t="s">
        <v>21</v>
      </c>
      <c r="E3070" t="str">
        <f t="shared" si="4114"/>
        <v>power.opt</v>
      </c>
      <c r="F3070" t="s">
        <v>17</v>
      </c>
      <c r="G3070">
        <v>27.4</v>
      </c>
      <c r="H3070">
        <v>0.05</v>
      </c>
      <c r="I3070" s="1">
        <v>1.37</v>
      </c>
      <c r="J3070" t="s">
        <v>8335</v>
      </c>
      <c r="K3070">
        <f t="shared" ref="K3070:K3133" si="4195">SUMIF(E3068:E3081,"tso.full",I3068:I3081)</f>
        <v>0.71</v>
      </c>
      <c r="L3070" t="s">
        <v>8365</v>
      </c>
      <c r="M3070">
        <f t="shared" ref="M3070:M3133" si="4196">K3070/K3078+K3071/K3079+K3072/K3080+K3073/K3081</f>
        <v>18.462397424853787</v>
      </c>
    </row>
    <row r="3071" spans="1:13">
      <c r="A3071" t="s">
        <v>3318</v>
      </c>
      <c r="B3071" t="s">
        <v>3332</v>
      </c>
      <c r="C3071" t="s">
        <v>23</v>
      </c>
      <c r="D3071" t="s">
        <v>16</v>
      </c>
      <c r="E3071" t="str">
        <f t="shared" si="4114"/>
        <v>pso.full</v>
      </c>
      <c r="F3071" t="s">
        <v>17</v>
      </c>
      <c r="G3071">
        <v>13.8</v>
      </c>
      <c r="H3071">
        <v>0.05</v>
      </c>
      <c r="I3071" s="1">
        <v>0.69</v>
      </c>
      <c r="J3071" t="s">
        <v>8336</v>
      </c>
      <c r="K3071">
        <f t="shared" ref="K3071:K3134" si="4197">SUMIF(E3068:E3081,"pso.full",I3068:I3081)</f>
        <v>0.69</v>
      </c>
      <c r="L3071" t="s">
        <v>8369</v>
      </c>
      <c r="M3071">
        <f t="shared" ref="M3071:M3134" si="4198">K3074/K3078+K3075/K3079+K3076/K3080+K3077/K3081</f>
        <v>3.5701712230433276</v>
      </c>
    </row>
    <row r="3072" spans="1:13">
      <c r="A3072" t="s">
        <v>3319</v>
      </c>
      <c r="B3072" t="s">
        <v>3332</v>
      </c>
      <c r="C3072" t="s">
        <v>23</v>
      </c>
      <c r="D3072" t="s">
        <v>19</v>
      </c>
      <c r="E3072" t="str">
        <f t="shared" si="4114"/>
        <v>pso.oepc</v>
      </c>
      <c r="F3072" t="s">
        <v>17</v>
      </c>
      <c r="G3072">
        <v>14.2</v>
      </c>
      <c r="H3072">
        <v>0.05</v>
      </c>
      <c r="I3072" s="1">
        <v>0.71</v>
      </c>
      <c r="J3072" t="s">
        <v>8353</v>
      </c>
      <c r="K3072">
        <f t="shared" ref="K3072:K3135" si="4199">SUMIF(E3068:E3081,"rmo.full",I3068:I3081)</f>
        <v>2.4900000000000002</v>
      </c>
    </row>
    <row r="3073" spans="1:13">
      <c r="A3073" t="s">
        <v>3320</v>
      </c>
      <c r="B3073" t="s">
        <v>3332</v>
      </c>
      <c r="C3073" t="s">
        <v>23</v>
      </c>
      <c r="D3073" t="s">
        <v>21</v>
      </c>
      <c r="E3073" t="str">
        <f t="shared" si="4114"/>
        <v>pso.opt</v>
      </c>
      <c r="F3073" t="s">
        <v>17</v>
      </c>
      <c r="G3073">
        <v>13.8</v>
      </c>
      <c r="H3073">
        <v>0.05</v>
      </c>
      <c r="I3073" s="1">
        <v>0.69</v>
      </c>
      <c r="J3073" t="s">
        <v>8354</v>
      </c>
      <c r="K3073">
        <f t="shared" ref="K3073:K3136" si="4200">SUMIF(E3068:E3081,"power.full",I3068:I3081)</f>
        <v>17.59</v>
      </c>
      <c r="L3073" t="s">
        <v>26</v>
      </c>
      <c r="M3073">
        <f t="shared" ref="M3073:M3136" si="4201">K3070/K3074</f>
        <v>1.0757575757575757</v>
      </c>
    </row>
    <row r="3074" spans="1:13">
      <c r="A3074" t="s">
        <v>3321</v>
      </c>
      <c r="B3074" t="s">
        <v>3332</v>
      </c>
      <c r="C3074" t="s">
        <v>51</v>
      </c>
      <c r="D3074" t="s">
        <v>16</v>
      </c>
      <c r="E3074" t="str">
        <f t="shared" si="4114"/>
        <v>rmo.full</v>
      </c>
      <c r="F3074" t="s">
        <v>17</v>
      </c>
      <c r="G3074">
        <v>49.8</v>
      </c>
      <c r="H3074">
        <v>0.05</v>
      </c>
      <c r="I3074" s="1">
        <v>2.4900000000000002</v>
      </c>
      <c r="J3074" t="s">
        <v>8355</v>
      </c>
      <c r="K3074">
        <f t="shared" ref="K3074:K3137" si="4202">SUMIF(E3068:E3081,"tso.oepc",I3068:I3081)</f>
        <v>0.66</v>
      </c>
      <c r="L3074" t="s">
        <v>27</v>
      </c>
      <c r="M3074">
        <f t="shared" si="4201"/>
        <v>0.97183098591549288</v>
      </c>
    </row>
    <row r="3075" spans="1:13">
      <c r="A3075" t="s">
        <v>3322</v>
      </c>
      <c r="B3075" t="s">
        <v>3332</v>
      </c>
      <c r="C3075" t="s">
        <v>51</v>
      </c>
      <c r="D3075" t="s">
        <v>19</v>
      </c>
      <c r="E3075" t="str">
        <f t="shared" ref="E3075:E3138" si="4203">CONCATENATE(C3075,".",D3075)</f>
        <v>rmo.oepc</v>
      </c>
      <c r="F3075" t="s">
        <v>17</v>
      </c>
      <c r="G3075">
        <v>14.2</v>
      </c>
      <c r="H3075">
        <v>0.05</v>
      </c>
      <c r="I3075" s="1">
        <v>0.71</v>
      </c>
      <c r="J3075" t="s">
        <v>8356</v>
      </c>
      <c r="K3075">
        <f t="shared" ref="K3075:K3138" si="4204">SUMIF(E3068:E3081,"pso.oepc",I3068:I3081)</f>
        <v>0.71</v>
      </c>
      <c r="L3075" t="s">
        <v>28</v>
      </c>
      <c r="M3075">
        <f t="shared" si="4201"/>
        <v>3.5070422535211274</v>
      </c>
    </row>
    <row r="3076" spans="1:13">
      <c r="A3076" t="s">
        <v>3323</v>
      </c>
      <c r="B3076" t="s">
        <v>3332</v>
      </c>
      <c r="C3076" t="s">
        <v>51</v>
      </c>
      <c r="D3076" t="s">
        <v>21</v>
      </c>
      <c r="E3076" t="str">
        <f t="shared" si="4203"/>
        <v>rmo.opt</v>
      </c>
      <c r="F3076" t="s">
        <v>17</v>
      </c>
      <c r="G3076">
        <v>13.8</v>
      </c>
      <c r="H3076">
        <v>0.05</v>
      </c>
      <c r="I3076" s="1">
        <v>0.69</v>
      </c>
      <c r="J3076" t="s">
        <v>8357</v>
      </c>
      <c r="K3076">
        <f t="shared" ref="K3076:K3139" si="4205">SUMIF(E3068:E3081,"rmo.oepc",I3068:I3081)</f>
        <v>0.71</v>
      </c>
      <c r="L3076" t="s">
        <v>29</v>
      </c>
      <c r="M3076">
        <f t="shared" si="4201"/>
        <v>22.551282051282051</v>
      </c>
    </row>
    <row r="3077" spans="1:13">
      <c r="A3077" t="s">
        <v>3345</v>
      </c>
      <c r="B3077" t="s">
        <v>3332</v>
      </c>
      <c r="C3077" t="s">
        <v>55</v>
      </c>
      <c r="D3077" t="s">
        <v>56</v>
      </c>
      <c r="E3077" t="str">
        <f t="shared" si="4203"/>
        <v>sc.none</v>
      </c>
      <c r="F3077" t="s">
        <v>24</v>
      </c>
      <c r="I3077" s="1">
        <v>0.05</v>
      </c>
      <c r="J3077" t="s">
        <v>8358</v>
      </c>
      <c r="K3077">
        <f t="shared" ref="K3077:K3140" si="4206">SUMIF(E3068:E3081,"power.oepc",I3068:I3081)</f>
        <v>0.78</v>
      </c>
    </row>
    <row r="3078" spans="1:13">
      <c r="A3078" t="s">
        <v>3346</v>
      </c>
      <c r="B3078" t="s">
        <v>3332</v>
      </c>
      <c r="C3078" t="s">
        <v>58</v>
      </c>
      <c r="D3078" t="s">
        <v>59</v>
      </c>
      <c r="E3078" t="str">
        <f t="shared" si="4203"/>
        <v>tso.cav11</v>
      </c>
      <c r="F3078" t="s">
        <v>17</v>
      </c>
      <c r="G3078">
        <v>184.6</v>
      </c>
      <c r="H3078">
        <v>0.05</v>
      </c>
      <c r="I3078" s="1">
        <v>9.23</v>
      </c>
      <c r="J3078" t="s">
        <v>8359</v>
      </c>
      <c r="K3078">
        <f t="shared" ref="K3078:K3141" si="4207">SUMIF(E3068:E3081,"tso.opt",I3068:I3081)</f>
        <v>0.7</v>
      </c>
      <c r="L3078" t="s">
        <v>30</v>
      </c>
      <c r="M3078">
        <f t="shared" ref="M3078:M3141" si="4208">K3070/K3078</f>
        <v>1.0142857142857142</v>
      </c>
    </row>
    <row r="3079" spans="1:13">
      <c r="A3079" t="s">
        <v>3347</v>
      </c>
      <c r="B3079" t="s">
        <v>3332</v>
      </c>
      <c r="C3079" t="s">
        <v>58</v>
      </c>
      <c r="D3079" t="s">
        <v>16</v>
      </c>
      <c r="E3079" t="str">
        <f t="shared" si="4203"/>
        <v>tso.full</v>
      </c>
      <c r="F3079" t="s">
        <v>17</v>
      </c>
      <c r="G3079">
        <v>14.2</v>
      </c>
      <c r="H3079">
        <v>0.05</v>
      </c>
      <c r="I3079" s="1">
        <v>0.71</v>
      </c>
      <c r="J3079" t="s">
        <v>8360</v>
      </c>
      <c r="K3079">
        <f t="shared" ref="K3079:K3142" si="4209">SUMIF(E3068:E3081,"pso.opt",I3068:I3081)</f>
        <v>0.69</v>
      </c>
      <c r="L3079" t="s">
        <v>33</v>
      </c>
      <c r="M3079">
        <f t="shared" si="4208"/>
        <v>1</v>
      </c>
    </row>
    <row r="3080" spans="1:13">
      <c r="A3080" t="s">
        <v>3348</v>
      </c>
      <c r="B3080" t="s">
        <v>3332</v>
      </c>
      <c r="C3080" t="s">
        <v>58</v>
      </c>
      <c r="D3080" t="s">
        <v>19</v>
      </c>
      <c r="E3080" t="str">
        <f t="shared" si="4203"/>
        <v>tso.oepc</v>
      </c>
      <c r="F3080" t="s">
        <v>17</v>
      </c>
      <c r="G3080">
        <v>13.2</v>
      </c>
      <c r="H3080">
        <v>0.05</v>
      </c>
      <c r="I3080" s="1">
        <v>0.66</v>
      </c>
      <c r="J3080" t="s">
        <v>8361</v>
      </c>
      <c r="K3080">
        <f t="shared" ref="K3080:K3143" si="4210">SUMIF(E3068:E3081,"rmo.opt",I3068:I3081)</f>
        <v>0.69</v>
      </c>
      <c r="L3080" t="s">
        <v>32</v>
      </c>
      <c r="M3080">
        <f t="shared" si="4208"/>
        <v>3.6086956521739135</v>
      </c>
    </row>
    <row r="3081" spans="1:13">
      <c r="A3081" t="s">
        <v>3349</v>
      </c>
      <c r="B3081" t="s">
        <v>3332</v>
      </c>
      <c r="C3081" t="s">
        <v>58</v>
      </c>
      <c r="D3081" t="s">
        <v>21</v>
      </c>
      <c r="E3081" t="str">
        <f t="shared" si="4203"/>
        <v>tso.opt</v>
      </c>
      <c r="F3081" t="s">
        <v>17</v>
      </c>
      <c r="G3081">
        <v>14</v>
      </c>
      <c r="H3081">
        <v>0.05</v>
      </c>
      <c r="I3081" s="1">
        <v>0.7</v>
      </c>
      <c r="J3081" t="s">
        <v>8362</v>
      </c>
      <c r="K3081">
        <f t="shared" ref="K3081:K3144" si="4211">SUMIF(E3068:E3081,"power.opt",I3068:I3081)</f>
        <v>1.37</v>
      </c>
      <c r="L3081" t="s">
        <v>31</v>
      </c>
      <c r="M3081">
        <f t="shared" si="4208"/>
        <v>12.839416058394159</v>
      </c>
    </row>
    <row r="3082" spans="1:13">
      <c r="A3082" t="s">
        <v>3350</v>
      </c>
      <c r="B3082" t="s">
        <v>3351</v>
      </c>
      <c r="C3082" t="s">
        <v>15</v>
      </c>
      <c r="D3082" t="s">
        <v>16</v>
      </c>
      <c r="E3082" t="str">
        <f t="shared" si="4203"/>
        <v>power.full</v>
      </c>
      <c r="F3082" t="s">
        <v>17</v>
      </c>
      <c r="G3082">
        <v>223.42857142857099</v>
      </c>
      <c r="H3082">
        <v>7.0000000000000007E-2</v>
      </c>
      <c r="I3082" s="1">
        <v>15.64</v>
      </c>
      <c r="L3082" t="s">
        <v>8363</v>
      </c>
      <c r="M3082">
        <f t="shared" ref="M3082:M3145" si="4212">K3083/K3092</f>
        <v>275.85714285714283</v>
      </c>
    </row>
    <row r="3083" spans="1:13">
      <c r="A3083" t="s">
        <v>3314</v>
      </c>
      <c r="B3083" t="s">
        <v>3351</v>
      </c>
      <c r="C3083" t="s">
        <v>15</v>
      </c>
      <c r="D3083" t="s">
        <v>19</v>
      </c>
      <c r="E3083" t="str">
        <f t="shared" si="4203"/>
        <v>power.oepc</v>
      </c>
      <c r="F3083" t="s">
        <v>17</v>
      </c>
      <c r="G3083">
        <v>12.8571428571429</v>
      </c>
      <c r="H3083">
        <v>7.0000000000000007E-2</v>
      </c>
      <c r="I3083" s="1">
        <v>0.9</v>
      </c>
      <c r="J3083" t="s">
        <v>8333</v>
      </c>
      <c r="K3083">
        <f t="shared" ref="K3083:K3146" si="4213">SUMIF(E3082:E3095,"tso.cav11",I3082:I3095)</f>
        <v>19.309999999999999</v>
      </c>
      <c r="L3083" t="s">
        <v>8364</v>
      </c>
      <c r="M3083">
        <f t="shared" ref="M3083:M3146" si="4214">K3084/K3088+K3085/K3089+K3086/K3090+K3087/K3091</f>
        <v>24.595634920634922</v>
      </c>
    </row>
    <row r="3084" spans="1:13">
      <c r="A3084" t="s">
        <v>3315</v>
      </c>
      <c r="B3084" t="s">
        <v>3351</v>
      </c>
      <c r="C3084" t="s">
        <v>15</v>
      </c>
      <c r="D3084" t="s">
        <v>21</v>
      </c>
      <c r="E3084" t="str">
        <f t="shared" si="4203"/>
        <v>power.opt</v>
      </c>
      <c r="F3084" t="s">
        <v>17</v>
      </c>
      <c r="G3084">
        <v>33.857142857142897</v>
      </c>
      <c r="H3084">
        <v>7.0000000000000007E-2</v>
      </c>
      <c r="I3084" s="1">
        <v>2.37</v>
      </c>
      <c r="J3084" t="s">
        <v>8335</v>
      </c>
      <c r="K3084">
        <f t="shared" ref="K3084:K3147" si="4215">SUMIF(E3082:E3095,"tso.full",I3082:I3095)</f>
        <v>7.0000000000000007E-2</v>
      </c>
      <c r="L3084" t="s">
        <v>8365</v>
      </c>
      <c r="M3084">
        <f t="shared" ref="M3084:M3147" si="4216">K3084/K3092+K3085/K3093+K3086/K3094+K3087/K3095</f>
        <v>14.017375579841183</v>
      </c>
    </row>
    <row r="3085" spans="1:13">
      <c r="A3085" t="s">
        <v>3337</v>
      </c>
      <c r="B3085" t="s">
        <v>3351</v>
      </c>
      <c r="C3085" t="s">
        <v>23</v>
      </c>
      <c r="D3085" t="s">
        <v>16</v>
      </c>
      <c r="E3085" t="str">
        <f t="shared" si="4203"/>
        <v>pso.full</v>
      </c>
      <c r="F3085" t="s">
        <v>24</v>
      </c>
      <c r="G3085">
        <v>1.1428571428571399</v>
      </c>
      <c r="H3085">
        <v>7.0000000000000007E-2</v>
      </c>
      <c r="I3085" s="1">
        <v>0.08</v>
      </c>
      <c r="J3085" t="s">
        <v>8336</v>
      </c>
      <c r="K3085">
        <f t="shared" ref="K3085:K3148" si="4217">SUMIF(E3082:E3095,"pso.full",I3082:I3095)</f>
        <v>0.08</v>
      </c>
      <c r="L3085" t="s">
        <v>8369</v>
      </c>
      <c r="M3085">
        <f t="shared" ref="M3085:M3148" si="4218">K3088/K3092+K3089/K3093+K3090/K3094+K3091/K3095</f>
        <v>3.537096731923369</v>
      </c>
    </row>
    <row r="3086" spans="1:13">
      <c r="A3086" t="s">
        <v>3338</v>
      </c>
      <c r="B3086" t="s">
        <v>3351</v>
      </c>
      <c r="C3086" t="s">
        <v>23</v>
      </c>
      <c r="D3086" t="s">
        <v>19</v>
      </c>
      <c r="E3086" t="str">
        <f t="shared" si="4203"/>
        <v>pso.oepc</v>
      </c>
      <c r="F3086" t="s">
        <v>24</v>
      </c>
      <c r="G3086">
        <v>1</v>
      </c>
      <c r="H3086">
        <v>7.0000000000000007E-2</v>
      </c>
      <c r="I3086" s="1">
        <v>7.0000000000000007E-2</v>
      </c>
      <c r="J3086" t="s">
        <v>8353</v>
      </c>
      <c r="K3086">
        <f t="shared" ref="K3086:K3149" si="4219">SUMIF(E3082:E3095,"rmo.full",I3082:I3095)</f>
        <v>3.64</v>
      </c>
    </row>
    <row r="3087" spans="1:13">
      <c r="A3087" t="s">
        <v>3339</v>
      </c>
      <c r="B3087" t="s">
        <v>3351</v>
      </c>
      <c r="C3087" t="s">
        <v>23</v>
      </c>
      <c r="D3087" t="s">
        <v>21</v>
      </c>
      <c r="E3087" t="str">
        <f t="shared" si="4203"/>
        <v>pso.opt</v>
      </c>
      <c r="F3087" t="s">
        <v>24</v>
      </c>
      <c r="G3087">
        <v>1</v>
      </c>
      <c r="H3087">
        <v>7.0000000000000007E-2</v>
      </c>
      <c r="I3087" s="1">
        <v>7.0000000000000007E-2</v>
      </c>
      <c r="J3087" t="s">
        <v>8354</v>
      </c>
      <c r="K3087">
        <f t="shared" ref="K3087:K3150" si="4220">SUMIF(E3082:E3095,"power.full",I3082:I3095)</f>
        <v>15.64</v>
      </c>
      <c r="L3087" t="s">
        <v>26</v>
      </c>
      <c r="M3087">
        <f t="shared" ref="M3087:M3150" si="4221">K3084/K3088</f>
        <v>0.87500000000000011</v>
      </c>
    </row>
    <row r="3088" spans="1:13">
      <c r="A3088" t="s">
        <v>3340</v>
      </c>
      <c r="B3088" t="s">
        <v>3351</v>
      </c>
      <c r="C3088" t="s">
        <v>51</v>
      </c>
      <c r="D3088" t="s">
        <v>16</v>
      </c>
      <c r="E3088" t="str">
        <f t="shared" si="4203"/>
        <v>rmo.full</v>
      </c>
      <c r="F3088" t="s">
        <v>17</v>
      </c>
      <c r="G3088">
        <v>52</v>
      </c>
      <c r="H3088">
        <v>7.0000000000000007E-2</v>
      </c>
      <c r="I3088" s="1">
        <v>3.64</v>
      </c>
      <c r="J3088" t="s">
        <v>8355</v>
      </c>
      <c r="K3088">
        <f t="shared" ref="K3088:K3151" si="4222">SUMIF(E3082:E3095,"tso.oepc",I3082:I3095)</f>
        <v>0.08</v>
      </c>
      <c r="L3088" t="s">
        <v>27</v>
      </c>
      <c r="M3088">
        <f t="shared" si="4221"/>
        <v>1.1428571428571428</v>
      </c>
    </row>
    <row r="3089" spans="1:13">
      <c r="A3089" t="s">
        <v>3341</v>
      </c>
      <c r="B3089" t="s">
        <v>3351</v>
      </c>
      <c r="C3089" t="s">
        <v>51</v>
      </c>
      <c r="D3089" t="s">
        <v>19</v>
      </c>
      <c r="E3089" t="str">
        <f t="shared" si="4203"/>
        <v>rmo.oepc</v>
      </c>
      <c r="F3089" t="s">
        <v>17</v>
      </c>
      <c r="G3089">
        <v>10</v>
      </c>
      <c r="H3089">
        <v>7.0000000000000007E-2</v>
      </c>
      <c r="I3089" s="1">
        <v>0.7</v>
      </c>
      <c r="J3089" t="s">
        <v>8356</v>
      </c>
      <c r="K3089">
        <f t="shared" ref="K3089:K3152" si="4223">SUMIF(E3082:E3095,"pso.oepc",I3082:I3095)</f>
        <v>7.0000000000000007E-2</v>
      </c>
      <c r="L3089" t="s">
        <v>28</v>
      </c>
      <c r="M3089">
        <f t="shared" si="4221"/>
        <v>5.2</v>
      </c>
    </row>
    <row r="3090" spans="1:13">
      <c r="A3090" t="s">
        <v>3342</v>
      </c>
      <c r="B3090" t="s">
        <v>3351</v>
      </c>
      <c r="C3090" t="s">
        <v>51</v>
      </c>
      <c r="D3090" t="s">
        <v>21</v>
      </c>
      <c r="E3090" t="str">
        <f t="shared" si="4203"/>
        <v>rmo.opt</v>
      </c>
      <c r="F3090" t="s">
        <v>17</v>
      </c>
      <c r="G3090">
        <v>9.8571428571428594</v>
      </c>
      <c r="H3090">
        <v>7.0000000000000007E-2</v>
      </c>
      <c r="I3090" s="1">
        <v>0.69</v>
      </c>
      <c r="J3090" t="s">
        <v>8357</v>
      </c>
      <c r="K3090">
        <f t="shared" ref="K3090:K3153" si="4224">SUMIF(E3082:E3095,"rmo.oepc",I3082:I3095)</f>
        <v>0.7</v>
      </c>
      <c r="L3090" t="s">
        <v>29</v>
      </c>
      <c r="M3090">
        <f t="shared" si="4221"/>
        <v>17.377777777777776</v>
      </c>
    </row>
    <row r="3091" spans="1:13">
      <c r="A3091" t="s">
        <v>3343</v>
      </c>
      <c r="B3091" t="s">
        <v>3351</v>
      </c>
      <c r="C3091" t="s">
        <v>55</v>
      </c>
      <c r="D3091" t="s">
        <v>56</v>
      </c>
      <c r="E3091" t="str">
        <f t="shared" si="4203"/>
        <v>sc.none</v>
      </c>
      <c r="F3091" t="s">
        <v>24</v>
      </c>
      <c r="I3091" s="1">
        <v>7.0000000000000007E-2</v>
      </c>
      <c r="J3091" t="s">
        <v>8358</v>
      </c>
      <c r="K3091">
        <f t="shared" ref="K3091:K3154" si="4225">SUMIF(E3082:E3095,"power.oepc",I3082:I3095)</f>
        <v>0.9</v>
      </c>
    </row>
    <row r="3092" spans="1:13">
      <c r="A3092" t="s">
        <v>3344</v>
      </c>
      <c r="B3092" t="s">
        <v>3351</v>
      </c>
      <c r="C3092" t="s">
        <v>58</v>
      </c>
      <c r="D3092" t="s">
        <v>59</v>
      </c>
      <c r="E3092" t="str">
        <f t="shared" si="4203"/>
        <v>tso.cav11</v>
      </c>
      <c r="F3092" t="s">
        <v>24</v>
      </c>
      <c r="G3092">
        <v>275.857142857143</v>
      </c>
      <c r="H3092">
        <v>7.0000000000000007E-2</v>
      </c>
      <c r="I3092" s="1">
        <v>19.309999999999999</v>
      </c>
      <c r="J3092" t="s">
        <v>8359</v>
      </c>
      <c r="K3092">
        <f t="shared" ref="K3092:K3155" si="4226">SUMIF(E3082:E3095,"tso.opt",I3082:I3095)</f>
        <v>7.0000000000000007E-2</v>
      </c>
      <c r="L3092" t="s">
        <v>30</v>
      </c>
      <c r="M3092">
        <f t="shared" ref="M3092:M3155" si="4227">K3084/K3092</f>
        <v>1</v>
      </c>
    </row>
    <row r="3093" spans="1:13">
      <c r="A3093" t="s">
        <v>3366</v>
      </c>
      <c r="B3093" t="s">
        <v>3351</v>
      </c>
      <c r="C3093" t="s">
        <v>58</v>
      </c>
      <c r="D3093" t="s">
        <v>16</v>
      </c>
      <c r="E3093" t="str">
        <f t="shared" si="4203"/>
        <v>tso.full</v>
      </c>
      <c r="F3093" t="s">
        <v>24</v>
      </c>
      <c r="G3093">
        <v>1</v>
      </c>
      <c r="H3093">
        <v>7.0000000000000007E-2</v>
      </c>
      <c r="I3093" s="1">
        <v>7.0000000000000007E-2</v>
      </c>
      <c r="J3093" t="s">
        <v>8360</v>
      </c>
      <c r="K3093">
        <f t="shared" ref="K3093:K3156" si="4228">SUMIF(E3082:E3095,"pso.opt",I3082:I3095)</f>
        <v>7.0000000000000007E-2</v>
      </c>
      <c r="L3093" t="s">
        <v>33</v>
      </c>
      <c r="M3093">
        <f t="shared" si="4227"/>
        <v>1.1428571428571428</v>
      </c>
    </row>
    <row r="3094" spans="1:13">
      <c r="A3094" t="s">
        <v>3367</v>
      </c>
      <c r="B3094" t="s">
        <v>3351</v>
      </c>
      <c r="C3094" t="s">
        <v>58</v>
      </c>
      <c r="D3094" t="s">
        <v>19</v>
      </c>
      <c r="E3094" t="str">
        <f t="shared" si="4203"/>
        <v>tso.oepc</v>
      </c>
      <c r="F3094" t="s">
        <v>24</v>
      </c>
      <c r="G3094">
        <v>1.1428571428571399</v>
      </c>
      <c r="H3094">
        <v>7.0000000000000007E-2</v>
      </c>
      <c r="I3094" s="1">
        <v>0.08</v>
      </c>
      <c r="J3094" t="s">
        <v>8361</v>
      </c>
      <c r="K3094">
        <f t="shared" ref="K3094:K3157" si="4229">SUMIF(E3082:E3095,"rmo.opt",I3082:I3095)</f>
        <v>0.69</v>
      </c>
      <c r="L3094" t="s">
        <v>32</v>
      </c>
      <c r="M3094">
        <f t="shared" si="4227"/>
        <v>5.27536231884058</v>
      </c>
    </row>
    <row r="3095" spans="1:13">
      <c r="A3095" t="s">
        <v>3368</v>
      </c>
      <c r="B3095" t="s">
        <v>3351</v>
      </c>
      <c r="C3095" t="s">
        <v>58</v>
      </c>
      <c r="D3095" t="s">
        <v>21</v>
      </c>
      <c r="E3095" t="str">
        <f t="shared" si="4203"/>
        <v>tso.opt</v>
      </c>
      <c r="F3095" t="s">
        <v>24</v>
      </c>
      <c r="G3095">
        <v>1</v>
      </c>
      <c r="H3095">
        <v>7.0000000000000007E-2</v>
      </c>
      <c r="I3095" s="1">
        <v>7.0000000000000007E-2</v>
      </c>
      <c r="J3095" t="s">
        <v>8362</v>
      </c>
      <c r="K3095">
        <f t="shared" ref="K3095:K3158" si="4230">SUMIF(E3082:E3095,"power.opt",I3082:I3095)</f>
        <v>2.37</v>
      </c>
      <c r="L3095" t="s">
        <v>31</v>
      </c>
      <c r="M3095">
        <f t="shared" si="4227"/>
        <v>6.5991561181434601</v>
      </c>
    </row>
    <row r="3096" spans="1:13">
      <c r="A3096" t="s">
        <v>3369</v>
      </c>
      <c r="B3096" t="s">
        <v>3370</v>
      </c>
      <c r="C3096" t="s">
        <v>15</v>
      </c>
      <c r="D3096" t="s">
        <v>16</v>
      </c>
      <c r="E3096" t="str">
        <f t="shared" si="4203"/>
        <v>power.full</v>
      </c>
      <c r="F3096" t="s">
        <v>17</v>
      </c>
      <c r="G3096">
        <v>251.444444444444</v>
      </c>
      <c r="H3096">
        <v>0.09</v>
      </c>
      <c r="I3096" s="1">
        <v>22.63</v>
      </c>
      <c r="L3096" t="s">
        <v>8363</v>
      </c>
      <c r="M3096">
        <f t="shared" ref="M3096:M3159" si="4231">K3097/K3106</f>
        <v>129.5</v>
      </c>
    </row>
    <row r="3097" spans="1:13">
      <c r="A3097" t="s">
        <v>3333</v>
      </c>
      <c r="B3097" t="s">
        <v>3370</v>
      </c>
      <c r="C3097" t="s">
        <v>15</v>
      </c>
      <c r="D3097" t="s">
        <v>19</v>
      </c>
      <c r="E3097" t="str">
        <f t="shared" si="4203"/>
        <v>power.oepc</v>
      </c>
      <c r="F3097" t="s">
        <v>17</v>
      </c>
      <c r="G3097">
        <v>10.7777777777778</v>
      </c>
      <c r="H3097">
        <v>0.09</v>
      </c>
      <c r="I3097" s="1">
        <v>0.97</v>
      </c>
      <c r="J3097" t="s">
        <v>8333</v>
      </c>
      <c r="K3097">
        <f t="shared" ref="K3097:K3160" si="4232">SUMIF(E3096:E3109,"tso.cav11",I3096:I3109)</f>
        <v>10.36</v>
      </c>
      <c r="L3097" t="s">
        <v>8364</v>
      </c>
      <c r="M3097">
        <f t="shared" ref="M3097:M3160" si="4233">K3098/K3102+K3099/K3103+K3100/K3104+K3101/K3105</f>
        <v>30.625671555103818</v>
      </c>
    </row>
    <row r="3098" spans="1:13">
      <c r="A3098" t="s">
        <v>3334</v>
      </c>
      <c r="B3098" t="s">
        <v>3370</v>
      </c>
      <c r="C3098" t="s">
        <v>15</v>
      </c>
      <c r="D3098" t="s">
        <v>21</v>
      </c>
      <c r="E3098" t="str">
        <f t="shared" si="4203"/>
        <v>power.opt</v>
      </c>
      <c r="F3098" t="s">
        <v>17</v>
      </c>
      <c r="G3098">
        <v>14.6666666666667</v>
      </c>
      <c r="H3098">
        <v>0.09</v>
      </c>
      <c r="I3098" s="1">
        <v>1.32</v>
      </c>
      <c r="J3098" t="s">
        <v>8335</v>
      </c>
      <c r="K3098">
        <f t="shared" ref="K3098:K3161" si="4234">SUMIF(E3096:E3109,"tso.full",I3096:I3109)</f>
        <v>0.05</v>
      </c>
      <c r="L3098" t="s">
        <v>8365</v>
      </c>
      <c r="M3098">
        <f t="shared" ref="M3098:M3161" si="4235">K3098/K3106+K3099/K3107+K3100/K3108+K3101/K3109</f>
        <v>23.866161616161612</v>
      </c>
    </row>
    <row r="3099" spans="1:13">
      <c r="A3099" t="s">
        <v>3335</v>
      </c>
      <c r="B3099" t="s">
        <v>3370</v>
      </c>
      <c r="C3099" t="s">
        <v>23</v>
      </c>
      <c r="D3099" t="s">
        <v>16</v>
      </c>
      <c r="E3099" t="str">
        <f t="shared" si="4203"/>
        <v>pso.full</v>
      </c>
      <c r="F3099" t="s">
        <v>24</v>
      </c>
      <c r="G3099">
        <v>0.77777777777777801</v>
      </c>
      <c r="H3099">
        <v>0.09</v>
      </c>
      <c r="I3099" s="1">
        <v>7.0000000000000007E-2</v>
      </c>
      <c r="J3099" t="s">
        <v>8336</v>
      </c>
      <c r="K3099">
        <f t="shared" ref="K3099:K3162" si="4236">SUMIF(E3096:E3109,"pso.full",I3096:I3109)</f>
        <v>7.0000000000000007E-2</v>
      </c>
      <c r="L3099" t="s">
        <v>8369</v>
      </c>
      <c r="M3099">
        <f t="shared" ref="M3099:M3162" si="4237">K3102/K3106+K3103/K3107+K3104/K3108+K3105/K3109</f>
        <v>3.220959595959596</v>
      </c>
    </row>
    <row r="3100" spans="1:13">
      <c r="A3100" t="s">
        <v>3336</v>
      </c>
      <c r="B3100" t="s">
        <v>3370</v>
      </c>
      <c r="C3100" t="s">
        <v>23</v>
      </c>
      <c r="D3100" t="s">
        <v>19</v>
      </c>
      <c r="E3100" t="str">
        <f t="shared" si="4203"/>
        <v>pso.oepc</v>
      </c>
      <c r="F3100" t="s">
        <v>24</v>
      </c>
      <c r="G3100">
        <v>0.77777777777777801</v>
      </c>
      <c r="H3100">
        <v>0.09</v>
      </c>
      <c r="I3100" s="1">
        <v>7.0000000000000007E-2</v>
      </c>
      <c r="J3100" t="s">
        <v>8353</v>
      </c>
      <c r="K3100">
        <f t="shared" ref="K3100:K3163" si="4238">SUMIF(E3096:E3109,"rmo.full",I3096:I3109)</f>
        <v>3.76</v>
      </c>
    </row>
    <row r="3101" spans="1:13">
      <c r="A3101" t="s">
        <v>3358</v>
      </c>
      <c r="B3101" t="s">
        <v>3370</v>
      </c>
      <c r="C3101" t="s">
        <v>23</v>
      </c>
      <c r="D3101" t="s">
        <v>21</v>
      </c>
      <c r="E3101" t="str">
        <f t="shared" si="4203"/>
        <v>pso.opt</v>
      </c>
      <c r="F3101" t="s">
        <v>24</v>
      </c>
      <c r="G3101">
        <v>0.88888888888888895</v>
      </c>
      <c r="H3101">
        <v>0.09</v>
      </c>
      <c r="I3101" s="1">
        <v>0.08</v>
      </c>
      <c r="J3101" t="s">
        <v>8354</v>
      </c>
      <c r="K3101">
        <f t="shared" ref="K3101:K3164" si="4239">SUMIF(E3096:E3109,"power.full",I3096:I3109)</f>
        <v>22.63</v>
      </c>
      <c r="L3101" t="s">
        <v>26</v>
      </c>
      <c r="M3101">
        <f t="shared" ref="M3101:M3164" si="4240">K3098/K3102</f>
        <v>1</v>
      </c>
    </row>
    <row r="3102" spans="1:13">
      <c r="A3102" t="s">
        <v>3359</v>
      </c>
      <c r="B3102" t="s">
        <v>3370</v>
      </c>
      <c r="C3102" t="s">
        <v>51</v>
      </c>
      <c r="D3102" t="s">
        <v>16</v>
      </c>
      <c r="E3102" t="str">
        <f t="shared" si="4203"/>
        <v>rmo.full</v>
      </c>
      <c r="F3102" t="s">
        <v>17</v>
      </c>
      <c r="G3102">
        <v>41.7777777777778</v>
      </c>
      <c r="H3102">
        <v>0.09</v>
      </c>
      <c r="I3102" s="1">
        <v>3.76</v>
      </c>
      <c r="J3102" t="s">
        <v>8355</v>
      </c>
      <c r="K3102">
        <f t="shared" ref="K3102:K3165" si="4241">SUMIF(E3096:E3109,"tso.oepc",I3096:I3109)</f>
        <v>0.05</v>
      </c>
      <c r="L3102" t="s">
        <v>27</v>
      </c>
      <c r="M3102">
        <f t="shared" si="4240"/>
        <v>1</v>
      </c>
    </row>
    <row r="3103" spans="1:13">
      <c r="A3103" t="s">
        <v>3360</v>
      </c>
      <c r="B3103" t="s">
        <v>3370</v>
      </c>
      <c r="C3103" t="s">
        <v>51</v>
      </c>
      <c r="D3103" t="s">
        <v>19</v>
      </c>
      <c r="E3103" t="str">
        <f t="shared" si="4203"/>
        <v>rmo.oepc</v>
      </c>
      <c r="F3103" t="s">
        <v>17</v>
      </c>
      <c r="G3103">
        <v>7.8888888888888902</v>
      </c>
      <c r="H3103">
        <v>0.09</v>
      </c>
      <c r="I3103" s="1">
        <v>0.71</v>
      </c>
      <c r="J3103" t="s">
        <v>8356</v>
      </c>
      <c r="K3103">
        <f t="shared" ref="K3103:K3166" si="4242">SUMIF(E3096:E3109,"pso.oepc",I3096:I3109)</f>
        <v>7.0000000000000007E-2</v>
      </c>
      <c r="L3103" t="s">
        <v>28</v>
      </c>
      <c r="M3103">
        <f t="shared" si="4240"/>
        <v>5.295774647887324</v>
      </c>
    </row>
    <row r="3104" spans="1:13">
      <c r="A3104" t="s">
        <v>3361</v>
      </c>
      <c r="B3104" t="s">
        <v>3370</v>
      </c>
      <c r="C3104" t="s">
        <v>51</v>
      </c>
      <c r="D3104" t="s">
        <v>21</v>
      </c>
      <c r="E3104" t="str">
        <f t="shared" si="4203"/>
        <v>rmo.opt</v>
      </c>
      <c r="F3104" t="s">
        <v>17</v>
      </c>
      <c r="G3104">
        <v>8</v>
      </c>
      <c r="H3104">
        <v>0.09</v>
      </c>
      <c r="I3104" s="1">
        <v>0.72</v>
      </c>
      <c r="J3104" t="s">
        <v>8357</v>
      </c>
      <c r="K3104">
        <f t="shared" ref="K3104:K3167" si="4243">SUMIF(E3096:E3109,"rmo.oepc",I3096:I3109)</f>
        <v>0.71</v>
      </c>
      <c r="L3104" t="s">
        <v>29</v>
      </c>
      <c r="M3104">
        <f t="shared" si="4240"/>
        <v>23.329896907216494</v>
      </c>
    </row>
    <row r="3105" spans="1:13">
      <c r="A3105" t="s">
        <v>3362</v>
      </c>
      <c r="B3105" t="s">
        <v>3370</v>
      </c>
      <c r="C3105" t="s">
        <v>55</v>
      </c>
      <c r="D3105" t="s">
        <v>56</v>
      </c>
      <c r="E3105" t="str">
        <f t="shared" si="4203"/>
        <v>sc.none</v>
      </c>
      <c r="F3105" t="s">
        <v>24</v>
      </c>
      <c r="I3105" s="1">
        <v>0.09</v>
      </c>
      <c r="J3105" t="s">
        <v>8358</v>
      </c>
      <c r="K3105">
        <f t="shared" ref="K3105:K3168" si="4244">SUMIF(E3096:E3109,"power.oepc",I3096:I3109)</f>
        <v>0.97</v>
      </c>
    </row>
    <row r="3106" spans="1:13">
      <c r="A3106" t="s">
        <v>3363</v>
      </c>
      <c r="B3106" t="s">
        <v>3370</v>
      </c>
      <c r="C3106" t="s">
        <v>58</v>
      </c>
      <c r="D3106" t="s">
        <v>59</v>
      </c>
      <c r="E3106" t="str">
        <f t="shared" si="4203"/>
        <v>tso.cav11</v>
      </c>
      <c r="F3106" t="s">
        <v>17</v>
      </c>
      <c r="G3106">
        <v>115.111111111111</v>
      </c>
      <c r="H3106">
        <v>0.09</v>
      </c>
      <c r="I3106" s="1">
        <v>10.36</v>
      </c>
      <c r="J3106" t="s">
        <v>8359</v>
      </c>
      <c r="K3106">
        <f t="shared" ref="K3106:K3169" si="4245">SUMIF(E3096:E3109,"tso.opt",I3096:I3109)</f>
        <v>0.08</v>
      </c>
      <c r="L3106" t="s">
        <v>30</v>
      </c>
      <c r="M3106">
        <f t="shared" ref="M3106:M3169" si="4246">K3098/K3106</f>
        <v>0.625</v>
      </c>
    </row>
    <row r="3107" spans="1:13">
      <c r="A3107" t="s">
        <v>3364</v>
      </c>
      <c r="B3107" t="s">
        <v>3370</v>
      </c>
      <c r="C3107" t="s">
        <v>58</v>
      </c>
      <c r="D3107" t="s">
        <v>16</v>
      </c>
      <c r="E3107" t="str">
        <f t="shared" si="4203"/>
        <v>tso.full</v>
      </c>
      <c r="F3107" t="s">
        <v>24</v>
      </c>
      <c r="G3107">
        <v>0.55555555555555602</v>
      </c>
      <c r="H3107">
        <v>0.09</v>
      </c>
      <c r="I3107" s="1">
        <v>0.05</v>
      </c>
      <c r="J3107" t="s">
        <v>8360</v>
      </c>
      <c r="K3107">
        <f t="shared" ref="K3107:K3170" si="4247">SUMIF(E3096:E3109,"pso.opt",I3096:I3109)</f>
        <v>0.08</v>
      </c>
      <c r="L3107" t="s">
        <v>33</v>
      </c>
      <c r="M3107">
        <f t="shared" si="4246"/>
        <v>0.87500000000000011</v>
      </c>
    </row>
    <row r="3108" spans="1:13">
      <c r="A3108" t="s">
        <v>3365</v>
      </c>
      <c r="B3108" t="s">
        <v>3370</v>
      </c>
      <c r="C3108" t="s">
        <v>58</v>
      </c>
      <c r="D3108" t="s">
        <v>19</v>
      </c>
      <c r="E3108" t="str">
        <f t="shared" si="4203"/>
        <v>tso.oepc</v>
      </c>
      <c r="F3108" t="s">
        <v>24</v>
      </c>
      <c r="G3108">
        <v>0.55555555555555602</v>
      </c>
      <c r="H3108">
        <v>0.09</v>
      </c>
      <c r="I3108" s="1">
        <v>0.05</v>
      </c>
      <c r="J3108" t="s">
        <v>8361</v>
      </c>
      <c r="K3108">
        <f t="shared" ref="K3108:K3171" si="4248">SUMIF(E3096:E3109,"rmo.opt",I3096:I3109)</f>
        <v>0.72</v>
      </c>
      <c r="L3108" t="s">
        <v>32</v>
      </c>
      <c r="M3108">
        <f t="shared" si="4246"/>
        <v>5.2222222222222223</v>
      </c>
    </row>
    <row r="3109" spans="1:13">
      <c r="A3109" t="s">
        <v>3387</v>
      </c>
      <c r="B3109" t="s">
        <v>3370</v>
      </c>
      <c r="C3109" t="s">
        <v>58</v>
      </c>
      <c r="D3109" t="s">
        <v>21</v>
      </c>
      <c r="E3109" t="str">
        <f t="shared" si="4203"/>
        <v>tso.opt</v>
      </c>
      <c r="F3109" t="s">
        <v>24</v>
      </c>
      <c r="G3109">
        <v>0.88888888888888895</v>
      </c>
      <c r="H3109">
        <v>0.09</v>
      </c>
      <c r="I3109" s="1">
        <v>0.08</v>
      </c>
      <c r="J3109" t="s">
        <v>8362</v>
      </c>
      <c r="K3109">
        <f t="shared" ref="K3109:K3172" si="4249">SUMIF(E3096:E3109,"power.opt",I3096:I3109)</f>
        <v>1.32</v>
      </c>
      <c r="L3109" t="s">
        <v>31</v>
      </c>
      <c r="M3109">
        <f t="shared" si="4246"/>
        <v>17.143939393939391</v>
      </c>
    </row>
    <row r="3110" spans="1:13">
      <c r="A3110" t="s">
        <v>3388</v>
      </c>
      <c r="B3110" t="s">
        <v>3389</v>
      </c>
      <c r="C3110" t="s">
        <v>15</v>
      </c>
      <c r="D3110" t="s">
        <v>16</v>
      </c>
      <c r="E3110" t="str">
        <f t="shared" si="4203"/>
        <v>power.full</v>
      </c>
      <c r="F3110" t="s">
        <v>17</v>
      </c>
      <c r="G3110">
        <v>146.583333333333</v>
      </c>
      <c r="H3110">
        <v>0.12</v>
      </c>
      <c r="I3110" s="1">
        <v>17.59</v>
      </c>
      <c r="L3110" t="s">
        <v>8363</v>
      </c>
      <c r="M3110">
        <f t="shared" ref="M3110:M3173" si="4250">K3111/K3120</f>
        <v>12.939759036144579</v>
      </c>
    </row>
    <row r="3111" spans="1:13">
      <c r="A3111" t="s">
        <v>3352</v>
      </c>
      <c r="B3111" t="s">
        <v>3389</v>
      </c>
      <c r="C3111" t="s">
        <v>15</v>
      </c>
      <c r="D3111" t="s">
        <v>19</v>
      </c>
      <c r="E3111" t="str">
        <f t="shared" si="4203"/>
        <v>power.oepc</v>
      </c>
      <c r="F3111" t="s">
        <v>17</v>
      </c>
      <c r="G3111">
        <v>9.25</v>
      </c>
      <c r="H3111">
        <v>0.12</v>
      </c>
      <c r="I3111" s="1">
        <v>1.1100000000000001</v>
      </c>
      <c r="J3111" t="s">
        <v>8333</v>
      </c>
      <c r="K3111">
        <f t="shared" ref="K3111:K3174" si="4251">SUMIF(E3110:E3123,"tso.cav11",I3110:I3123)</f>
        <v>10.74</v>
      </c>
      <c r="L3111" t="s">
        <v>8364</v>
      </c>
      <c r="M3111">
        <f t="shared" ref="M3111:M3174" si="4252">K3112/K3116+K3113/K3117+K3114/K3118+K3115/K3119</f>
        <v>30.321020372525659</v>
      </c>
    </row>
    <row r="3112" spans="1:13">
      <c r="A3112" t="s">
        <v>3353</v>
      </c>
      <c r="B3112" t="s">
        <v>3389</v>
      </c>
      <c r="C3112" t="s">
        <v>15</v>
      </c>
      <c r="D3112" t="s">
        <v>21</v>
      </c>
      <c r="E3112" t="str">
        <f t="shared" si="4203"/>
        <v>power.opt</v>
      </c>
      <c r="F3112" t="s">
        <v>17</v>
      </c>
      <c r="G3112">
        <v>5.9166666666666696</v>
      </c>
      <c r="H3112">
        <v>0.12</v>
      </c>
      <c r="I3112" s="1">
        <v>0.71</v>
      </c>
      <c r="J3112" t="s">
        <v>8335</v>
      </c>
      <c r="K3112">
        <f t="shared" ref="K3112:K3175" si="4253">SUMIF(E3110:E3123,"tso.full",I3110:I3123)</f>
        <v>0.8</v>
      </c>
      <c r="L3112" t="s">
        <v>8365</v>
      </c>
      <c r="M3112">
        <f t="shared" ref="M3112:M3175" si="4254">K3112/K3120+K3113/K3121+K3114/K3122+K3115/K3123</f>
        <v>46.026357190289232</v>
      </c>
    </row>
    <row r="3113" spans="1:13">
      <c r="A3113" t="s">
        <v>3354</v>
      </c>
      <c r="B3113" t="s">
        <v>3389</v>
      </c>
      <c r="C3113" t="s">
        <v>23</v>
      </c>
      <c r="D3113" t="s">
        <v>16</v>
      </c>
      <c r="E3113" t="str">
        <f t="shared" si="4203"/>
        <v>pso.full</v>
      </c>
      <c r="F3113" t="s">
        <v>17</v>
      </c>
      <c r="G3113">
        <v>41.3333333333333</v>
      </c>
      <c r="H3113">
        <v>0.12</v>
      </c>
      <c r="I3113" s="1">
        <v>4.96</v>
      </c>
      <c r="J3113" t="s">
        <v>8336</v>
      </c>
      <c r="K3113">
        <f t="shared" ref="K3113:K3176" si="4255">SUMIF(E3110:E3123,"pso.full",I3110:I3123)</f>
        <v>4.96</v>
      </c>
      <c r="L3113" t="s">
        <v>8369</v>
      </c>
      <c r="M3113">
        <f t="shared" ref="M3113:M3176" si="4256">K3116/K3120+K3117/K3121+K3118/K3122+K3119/K3123</f>
        <v>5.499635989452698</v>
      </c>
    </row>
    <row r="3114" spans="1:13">
      <c r="A3114" t="s">
        <v>3355</v>
      </c>
      <c r="B3114" t="s">
        <v>3389</v>
      </c>
      <c r="C3114" t="s">
        <v>23</v>
      </c>
      <c r="D3114" t="s">
        <v>19</v>
      </c>
      <c r="E3114" t="str">
        <f t="shared" si="4203"/>
        <v>pso.oepc</v>
      </c>
      <c r="F3114" t="s">
        <v>17</v>
      </c>
      <c r="G3114">
        <v>6.75</v>
      </c>
      <c r="H3114">
        <v>0.12</v>
      </c>
      <c r="I3114" s="1">
        <v>0.81</v>
      </c>
      <c r="J3114" t="s">
        <v>8353</v>
      </c>
      <c r="K3114">
        <f t="shared" ref="K3114:K3177" si="4257">SUMIF(E3110:E3123,"rmo.full",I3110:I3123)</f>
        <v>10.119999999999999</v>
      </c>
    </row>
    <row r="3115" spans="1:13">
      <c r="A3115" t="s">
        <v>3356</v>
      </c>
      <c r="B3115" t="s">
        <v>3389</v>
      </c>
      <c r="C3115" t="s">
        <v>23</v>
      </c>
      <c r="D3115" t="s">
        <v>21</v>
      </c>
      <c r="E3115" t="str">
        <f t="shared" si="4203"/>
        <v>pso.opt</v>
      </c>
      <c r="F3115" t="s">
        <v>17</v>
      </c>
      <c r="G3115">
        <v>6.0833333333333304</v>
      </c>
      <c r="H3115">
        <v>0.12</v>
      </c>
      <c r="I3115" s="1">
        <v>0.73</v>
      </c>
      <c r="J3115" t="s">
        <v>8354</v>
      </c>
      <c r="K3115">
        <f t="shared" ref="K3115:K3178" si="4258">SUMIF(E3110:E3123,"power.full",I3110:I3123)</f>
        <v>17.59</v>
      </c>
      <c r="L3115" t="s">
        <v>26</v>
      </c>
      <c r="M3115">
        <f t="shared" ref="M3115:M3178" si="4259">K3112/K3116</f>
        <v>0.96385542168674709</v>
      </c>
    </row>
    <row r="3116" spans="1:13">
      <c r="A3116" t="s">
        <v>3357</v>
      </c>
      <c r="B3116" t="s">
        <v>3389</v>
      </c>
      <c r="C3116" t="s">
        <v>51</v>
      </c>
      <c r="D3116" t="s">
        <v>16</v>
      </c>
      <c r="E3116" t="str">
        <f t="shared" si="4203"/>
        <v>rmo.full</v>
      </c>
      <c r="F3116" t="s">
        <v>17</v>
      </c>
      <c r="G3116">
        <v>84.3333333333333</v>
      </c>
      <c r="H3116">
        <v>0.12</v>
      </c>
      <c r="I3116" s="1">
        <v>10.119999999999999</v>
      </c>
      <c r="J3116" t="s">
        <v>8355</v>
      </c>
      <c r="K3116">
        <f t="shared" ref="K3116:K3179" si="4260">SUMIF(E3110:E3123,"tso.oepc",I3110:I3123)</f>
        <v>0.83</v>
      </c>
      <c r="L3116" t="s">
        <v>27</v>
      </c>
      <c r="M3116">
        <f t="shared" si="4259"/>
        <v>6.1234567901234565</v>
      </c>
    </row>
    <row r="3117" spans="1:13">
      <c r="A3117" t="s">
        <v>3378</v>
      </c>
      <c r="B3117" t="s">
        <v>3389</v>
      </c>
      <c r="C3117" t="s">
        <v>51</v>
      </c>
      <c r="D3117" t="s">
        <v>19</v>
      </c>
      <c r="E3117" t="str">
        <f t="shared" si="4203"/>
        <v>rmo.oepc</v>
      </c>
      <c r="F3117" t="s">
        <v>17</v>
      </c>
      <c r="G3117">
        <v>11.4166666666667</v>
      </c>
      <c r="H3117">
        <v>0.12</v>
      </c>
      <c r="I3117" s="1">
        <v>1.37</v>
      </c>
      <c r="J3117" t="s">
        <v>8356</v>
      </c>
      <c r="K3117">
        <f t="shared" ref="K3117:K3180" si="4261">SUMIF(E3110:E3123,"pso.oepc",I3110:I3123)</f>
        <v>0.81</v>
      </c>
      <c r="L3117" t="s">
        <v>28</v>
      </c>
      <c r="M3117">
        <f t="shared" si="4259"/>
        <v>7.3868613138686117</v>
      </c>
    </row>
    <row r="3118" spans="1:13">
      <c r="A3118" t="s">
        <v>3379</v>
      </c>
      <c r="B3118" t="s">
        <v>3389</v>
      </c>
      <c r="C3118" t="s">
        <v>51</v>
      </c>
      <c r="D3118" t="s">
        <v>21</v>
      </c>
      <c r="E3118" t="str">
        <f t="shared" si="4203"/>
        <v>rmo.opt</v>
      </c>
      <c r="F3118" t="s">
        <v>17</v>
      </c>
      <c r="G3118">
        <v>6.25</v>
      </c>
      <c r="H3118">
        <v>0.12</v>
      </c>
      <c r="I3118" s="1">
        <v>0.75</v>
      </c>
      <c r="J3118" t="s">
        <v>8357</v>
      </c>
      <c r="K3118">
        <f t="shared" ref="K3118:K3181" si="4262">SUMIF(E3110:E3123,"rmo.oepc",I3110:I3123)</f>
        <v>1.37</v>
      </c>
      <c r="L3118" t="s">
        <v>29</v>
      </c>
      <c r="M3118">
        <f t="shared" si="4259"/>
        <v>15.846846846846846</v>
      </c>
    </row>
    <row r="3119" spans="1:13">
      <c r="A3119" t="s">
        <v>3380</v>
      </c>
      <c r="B3119" t="s">
        <v>3389</v>
      </c>
      <c r="C3119" t="s">
        <v>55</v>
      </c>
      <c r="D3119" t="s">
        <v>56</v>
      </c>
      <c r="E3119" t="str">
        <f t="shared" si="4203"/>
        <v>sc.none</v>
      </c>
      <c r="F3119" t="s">
        <v>24</v>
      </c>
      <c r="I3119" s="1">
        <v>0.12</v>
      </c>
      <c r="J3119" t="s">
        <v>8358</v>
      </c>
      <c r="K3119">
        <f t="shared" ref="K3119:K3182" si="4263">SUMIF(E3110:E3123,"power.oepc",I3110:I3123)</f>
        <v>1.1100000000000001</v>
      </c>
    </row>
    <row r="3120" spans="1:13">
      <c r="A3120" t="s">
        <v>3381</v>
      </c>
      <c r="B3120" t="s">
        <v>3389</v>
      </c>
      <c r="C3120" t="s">
        <v>58</v>
      </c>
      <c r="D3120" t="s">
        <v>59</v>
      </c>
      <c r="E3120" t="str">
        <f t="shared" si="4203"/>
        <v>tso.cav11</v>
      </c>
      <c r="F3120" t="s">
        <v>17</v>
      </c>
      <c r="G3120">
        <v>89.5</v>
      </c>
      <c r="H3120">
        <v>0.12</v>
      </c>
      <c r="I3120" s="1">
        <v>10.74</v>
      </c>
      <c r="J3120" t="s">
        <v>8359</v>
      </c>
      <c r="K3120">
        <f t="shared" ref="K3120:K3183" si="4264">SUMIF(E3110:E3123,"tso.opt",I3110:I3123)</f>
        <v>0.83</v>
      </c>
      <c r="L3120" t="s">
        <v>30</v>
      </c>
      <c r="M3120">
        <f t="shared" ref="M3120:M3183" si="4265">K3112/K3120</f>
        <v>0.96385542168674709</v>
      </c>
    </row>
    <row r="3121" spans="1:13">
      <c r="A3121" t="s">
        <v>3382</v>
      </c>
      <c r="B3121" t="s">
        <v>3389</v>
      </c>
      <c r="C3121" t="s">
        <v>58</v>
      </c>
      <c r="D3121" t="s">
        <v>16</v>
      </c>
      <c r="E3121" t="str">
        <f t="shared" si="4203"/>
        <v>tso.full</v>
      </c>
      <c r="F3121" t="s">
        <v>17</v>
      </c>
      <c r="G3121">
        <v>6.6666666666666696</v>
      </c>
      <c r="H3121">
        <v>0.12</v>
      </c>
      <c r="I3121" s="1">
        <v>0.8</v>
      </c>
      <c r="J3121" t="s">
        <v>8360</v>
      </c>
      <c r="K3121">
        <f t="shared" ref="K3121:K3184" si="4266">SUMIF(E3110:E3123,"pso.opt",I3110:I3123)</f>
        <v>0.73</v>
      </c>
      <c r="L3121" t="s">
        <v>33</v>
      </c>
      <c r="M3121">
        <f t="shared" si="4265"/>
        <v>6.794520547945206</v>
      </c>
    </row>
    <row r="3122" spans="1:13">
      <c r="A3122" t="s">
        <v>3383</v>
      </c>
      <c r="B3122" t="s">
        <v>3389</v>
      </c>
      <c r="C3122" t="s">
        <v>58</v>
      </c>
      <c r="D3122" t="s">
        <v>19</v>
      </c>
      <c r="E3122" t="str">
        <f t="shared" si="4203"/>
        <v>tso.oepc</v>
      </c>
      <c r="F3122" t="s">
        <v>17</v>
      </c>
      <c r="G3122">
        <v>6.9166666666666696</v>
      </c>
      <c r="H3122">
        <v>0.12</v>
      </c>
      <c r="I3122" s="1">
        <v>0.83</v>
      </c>
      <c r="J3122" t="s">
        <v>8361</v>
      </c>
      <c r="K3122">
        <f t="shared" ref="K3122:K3185" si="4267">SUMIF(E3110:E3123,"rmo.opt",I3110:I3123)</f>
        <v>0.75</v>
      </c>
      <c r="L3122" t="s">
        <v>32</v>
      </c>
      <c r="M3122">
        <f t="shared" si="4265"/>
        <v>13.493333333333332</v>
      </c>
    </row>
    <row r="3123" spans="1:13">
      <c r="A3123" t="s">
        <v>3384</v>
      </c>
      <c r="B3123" t="s">
        <v>3389</v>
      </c>
      <c r="C3123" t="s">
        <v>58</v>
      </c>
      <c r="D3123" t="s">
        <v>21</v>
      </c>
      <c r="E3123" t="str">
        <f t="shared" si="4203"/>
        <v>tso.opt</v>
      </c>
      <c r="F3123" t="s">
        <v>17</v>
      </c>
      <c r="G3123">
        <v>6.9166666666666696</v>
      </c>
      <c r="H3123">
        <v>0.12</v>
      </c>
      <c r="I3123" s="1">
        <v>0.83</v>
      </c>
      <c r="J3123" t="s">
        <v>8362</v>
      </c>
      <c r="K3123">
        <f t="shared" ref="K3123:K3186" si="4268">SUMIF(E3110:E3123,"power.opt",I3110:I3123)</f>
        <v>0.71</v>
      </c>
      <c r="L3123" t="s">
        <v>31</v>
      </c>
      <c r="M3123">
        <f t="shared" si="4265"/>
        <v>24.774647887323944</v>
      </c>
    </row>
    <row r="3124" spans="1:13">
      <c r="A3124" t="s">
        <v>3385</v>
      </c>
      <c r="B3124" t="s">
        <v>3386</v>
      </c>
      <c r="C3124" t="s">
        <v>15</v>
      </c>
      <c r="D3124" t="s">
        <v>16</v>
      </c>
      <c r="E3124" t="str">
        <f t="shared" si="4203"/>
        <v>power.full</v>
      </c>
      <c r="F3124" t="s">
        <v>17</v>
      </c>
      <c r="G3124">
        <v>217.6</v>
      </c>
      <c r="H3124">
        <v>0.1</v>
      </c>
      <c r="I3124" s="1">
        <v>21.76</v>
      </c>
      <c r="L3124" t="s">
        <v>8363</v>
      </c>
      <c r="M3124">
        <f t="shared" ref="M3124:M3187" si="4269">K3125/K3134</f>
        <v>11.3359375</v>
      </c>
    </row>
    <row r="3125" spans="1:13">
      <c r="A3125" t="s">
        <v>3408</v>
      </c>
      <c r="B3125" t="s">
        <v>3386</v>
      </c>
      <c r="C3125" t="s">
        <v>15</v>
      </c>
      <c r="D3125" t="s">
        <v>19</v>
      </c>
      <c r="E3125" t="str">
        <f t="shared" si="4203"/>
        <v>power.oepc</v>
      </c>
      <c r="F3125" t="s">
        <v>17</v>
      </c>
      <c r="G3125">
        <v>14.2</v>
      </c>
      <c r="H3125">
        <v>0.1</v>
      </c>
      <c r="I3125" s="1">
        <v>1.42</v>
      </c>
      <c r="J3125" t="s">
        <v>8333</v>
      </c>
      <c r="K3125">
        <f t="shared" ref="K3125:K3188" si="4270">SUMIF(E3124:E3137,"tso.cav11",I3124:I3137)</f>
        <v>14.51</v>
      </c>
      <c r="L3125" t="s">
        <v>8364</v>
      </c>
      <c r="M3125">
        <f t="shared" ref="M3125:M3188" si="4271">K3126/K3130+K3127/K3131+K3128/K3132+K3129/K3133</f>
        <v>27.312105493444236</v>
      </c>
    </row>
    <row r="3126" spans="1:13">
      <c r="A3126" t="s">
        <v>3371</v>
      </c>
      <c r="B3126" t="s">
        <v>3386</v>
      </c>
      <c r="C3126" t="s">
        <v>15</v>
      </c>
      <c r="D3126" t="s">
        <v>21</v>
      </c>
      <c r="E3126" t="str">
        <f t="shared" si="4203"/>
        <v>power.opt</v>
      </c>
      <c r="F3126" t="s">
        <v>17</v>
      </c>
      <c r="G3126">
        <v>5.7</v>
      </c>
      <c r="H3126">
        <v>0.1</v>
      </c>
      <c r="I3126" s="1">
        <v>0.56999999999999995</v>
      </c>
      <c r="J3126" t="s">
        <v>8335</v>
      </c>
      <c r="K3126">
        <f t="shared" ref="K3126:K3189" si="4272">SUMIF(E3124:E3137,"tso.full",I3124:I3137)</f>
        <v>1.32</v>
      </c>
      <c r="L3126" t="s">
        <v>8365</v>
      </c>
      <c r="M3126">
        <f t="shared" ref="M3126:M3189" si="4273">K3126/K3134+K3127/K3135+K3128/K3136+K3129/K3137</f>
        <v>63.490314327485386</v>
      </c>
    </row>
    <row r="3127" spans="1:13">
      <c r="A3127" t="s">
        <v>3372</v>
      </c>
      <c r="B3127" t="s">
        <v>3386</v>
      </c>
      <c r="C3127" t="s">
        <v>23</v>
      </c>
      <c r="D3127" t="s">
        <v>16</v>
      </c>
      <c r="E3127" t="str">
        <f t="shared" si="4203"/>
        <v>pso.full</v>
      </c>
      <c r="F3127" t="s">
        <v>17</v>
      </c>
      <c r="G3127">
        <v>39.299999999999997</v>
      </c>
      <c r="H3127">
        <v>0.1</v>
      </c>
      <c r="I3127" s="1">
        <v>3.93</v>
      </c>
      <c r="J3127" t="s">
        <v>8336</v>
      </c>
      <c r="K3127">
        <f t="shared" ref="K3127:K3190" si="4274">SUMIF(E3124:E3137,"pso.full",I3124:I3137)</f>
        <v>3.93</v>
      </c>
      <c r="L3127" t="s">
        <v>8369</v>
      </c>
      <c r="M3127">
        <f t="shared" ref="M3127:M3190" si="4275">K3130/K3134+K3131/K3135+K3132/K3136+K3133/K3137</f>
        <v>8.0146655701754383</v>
      </c>
    </row>
    <row r="3128" spans="1:13">
      <c r="A3128" t="s">
        <v>3373</v>
      </c>
      <c r="B3128" t="s">
        <v>3386</v>
      </c>
      <c r="C3128" t="s">
        <v>23</v>
      </c>
      <c r="D3128" t="s">
        <v>19</v>
      </c>
      <c r="E3128" t="str">
        <f t="shared" si="4203"/>
        <v>pso.oepc</v>
      </c>
      <c r="F3128" t="s">
        <v>17</v>
      </c>
      <c r="G3128">
        <v>13.3</v>
      </c>
      <c r="H3128">
        <v>0.1</v>
      </c>
      <c r="I3128" s="1">
        <v>1.33</v>
      </c>
      <c r="J3128" t="s">
        <v>8353</v>
      </c>
      <c r="K3128">
        <f t="shared" ref="K3128:K3191" si="4276">SUMIF(E3124:E3137,"rmo.full",I3124:I3137)</f>
        <v>9.39</v>
      </c>
    </row>
    <row r="3129" spans="1:13">
      <c r="A3129" t="s">
        <v>3374</v>
      </c>
      <c r="B3129" t="s">
        <v>3386</v>
      </c>
      <c r="C3129" t="s">
        <v>23</v>
      </c>
      <c r="D3129" t="s">
        <v>21</v>
      </c>
      <c r="E3129" t="str">
        <f t="shared" si="4203"/>
        <v>pso.opt</v>
      </c>
      <c r="F3129" t="s">
        <v>17</v>
      </c>
      <c r="G3129">
        <v>5.7</v>
      </c>
      <c r="H3129">
        <v>0.1</v>
      </c>
      <c r="I3129" s="1">
        <v>0.56999999999999995</v>
      </c>
      <c r="J3129" t="s">
        <v>8354</v>
      </c>
      <c r="K3129">
        <f t="shared" ref="K3129:K3192" si="4277">SUMIF(E3124:E3137,"power.full",I3124:I3137)</f>
        <v>21.76</v>
      </c>
      <c r="L3129" t="s">
        <v>26</v>
      </c>
      <c r="M3129">
        <f t="shared" ref="M3129:M3192" si="4278">K3126/K3130</f>
        <v>1.0076335877862594</v>
      </c>
    </row>
    <row r="3130" spans="1:13">
      <c r="A3130" t="s">
        <v>3375</v>
      </c>
      <c r="B3130" t="s">
        <v>3386</v>
      </c>
      <c r="C3130" t="s">
        <v>51</v>
      </c>
      <c r="D3130" t="s">
        <v>16</v>
      </c>
      <c r="E3130" t="str">
        <f t="shared" si="4203"/>
        <v>rmo.full</v>
      </c>
      <c r="F3130" t="s">
        <v>17</v>
      </c>
      <c r="G3130">
        <v>93.9</v>
      </c>
      <c r="H3130">
        <v>0.1</v>
      </c>
      <c r="I3130" s="1">
        <v>9.39</v>
      </c>
      <c r="J3130" t="s">
        <v>8355</v>
      </c>
      <c r="K3130">
        <f t="shared" ref="K3130:K3193" si="4279">SUMIF(E3124:E3137,"tso.oepc",I3124:I3137)</f>
        <v>1.31</v>
      </c>
      <c r="L3130" t="s">
        <v>27</v>
      </c>
      <c r="M3130">
        <f t="shared" si="4278"/>
        <v>2.9548872180451129</v>
      </c>
    </row>
    <row r="3131" spans="1:13">
      <c r="A3131" t="s">
        <v>3376</v>
      </c>
      <c r="B3131" t="s">
        <v>3386</v>
      </c>
      <c r="C3131" t="s">
        <v>51</v>
      </c>
      <c r="D3131" t="s">
        <v>19</v>
      </c>
      <c r="E3131" t="str">
        <f t="shared" si="4203"/>
        <v>rmo.oepc</v>
      </c>
      <c r="F3131" t="s">
        <v>17</v>
      </c>
      <c r="G3131">
        <v>11.7</v>
      </c>
      <c r="H3131">
        <v>0.1</v>
      </c>
      <c r="I3131" s="1">
        <v>1.17</v>
      </c>
      <c r="J3131" t="s">
        <v>8356</v>
      </c>
      <c r="K3131">
        <f t="shared" ref="K3131:K3194" si="4280">SUMIF(E3124:E3137,"pso.oepc",I3124:I3137)</f>
        <v>1.33</v>
      </c>
      <c r="L3131" t="s">
        <v>28</v>
      </c>
      <c r="M3131">
        <f t="shared" si="4278"/>
        <v>8.0256410256410273</v>
      </c>
    </row>
    <row r="3132" spans="1:13">
      <c r="A3132" t="s">
        <v>3377</v>
      </c>
      <c r="B3132" t="s">
        <v>3386</v>
      </c>
      <c r="C3132" t="s">
        <v>51</v>
      </c>
      <c r="D3132" t="s">
        <v>21</v>
      </c>
      <c r="E3132" t="str">
        <f t="shared" si="4203"/>
        <v>rmo.opt</v>
      </c>
      <c r="F3132" t="s">
        <v>17</v>
      </c>
      <c r="G3132">
        <v>5.4</v>
      </c>
      <c r="H3132">
        <v>0.1</v>
      </c>
      <c r="I3132" s="1">
        <v>0.54</v>
      </c>
      <c r="J3132" t="s">
        <v>8357</v>
      </c>
      <c r="K3132">
        <f t="shared" ref="K3132:K3195" si="4281">SUMIF(E3124:E3137,"rmo.oepc",I3124:I3137)</f>
        <v>1.17</v>
      </c>
      <c r="L3132" t="s">
        <v>29</v>
      </c>
      <c r="M3132">
        <f t="shared" si="4278"/>
        <v>15.323943661971834</v>
      </c>
    </row>
    <row r="3133" spans="1:13">
      <c r="A3133" t="s">
        <v>3399</v>
      </c>
      <c r="B3133" t="s">
        <v>3386</v>
      </c>
      <c r="C3133" t="s">
        <v>55</v>
      </c>
      <c r="D3133" t="s">
        <v>56</v>
      </c>
      <c r="E3133" t="str">
        <f t="shared" si="4203"/>
        <v>sc.none</v>
      </c>
      <c r="F3133" t="s">
        <v>24</v>
      </c>
      <c r="I3133" s="1">
        <v>0.1</v>
      </c>
      <c r="J3133" t="s">
        <v>8358</v>
      </c>
      <c r="K3133">
        <f t="shared" ref="K3133:K3196" si="4282">SUMIF(E3124:E3137,"power.oepc",I3124:I3137)</f>
        <v>1.42</v>
      </c>
    </row>
    <row r="3134" spans="1:13">
      <c r="A3134" t="s">
        <v>3400</v>
      </c>
      <c r="B3134" t="s">
        <v>3386</v>
      </c>
      <c r="C3134" t="s">
        <v>58</v>
      </c>
      <c r="D3134" t="s">
        <v>59</v>
      </c>
      <c r="E3134" t="str">
        <f t="shared" si="4203"/>
        <v>tso.cav11</v>
      </c>
      <c r="F3134" t="s">
        <v>17</v>
      </c>
      <c r="G3134">
        <v>145.1</v>
      </c>
      <c r="H3134">
        <v>0.1</v>
      </c>
      <c r="I3134" s="1">
        <v>14.51</v>
      </c>
      <c r="J3134" t="s">
        <v>8359</v>
      </c>
      <c r="K3134">
        <f t="shared" ref="K3134:K3197" si="4283">SUMIF(E3124:E3137,"tso.opt",I3124:I3137)</f>
        <v>1.28</v>
      </c>
      <c r="L3134" t="s">
        <v>30</v>
      </c>
      <c r="M3134">
        <f t="shared" ref="M3134:M3197" si="4284">K3126/K3134</f>
        <v>1.03125</v>
      </c>
    </row>
    <row r="3135" spans="1:13">
      <c r="A3135" t="s">
        <v>3401</v>
      </c>
      <c r="B3135" t="s">
        <v>3386</v>
      </c>
      <c r="C3135" t="s">
        <v>58</v>
      </c>
      <c r="D3135" t="s">
        <v>16</v>
      </c>
      <c r="E3135" t="str">
        <f t="shared" si="4203"/>
        <v>tso.full</v>
      </c>
      <c r="F3135" t="s">
        <v>17</v>
      </c>
      <c r="G3135">
        <v>13.2</v>
      </c>
      <c r="H3135">
        <v>0.1</v>
      </c>
      <c r="I3135" s="1">
        <v>1.32</v>
      </c>
      <c r="J3135" t="s">
        <v>8360</v>
      </c>
      <c r="K3135">
        <f t="shared" ref="K3135:K3198" si="4285">SUMIF(E3124:E3137,"pso.opt",I3124:I3137)</f>
        <v>0.56999999999999995</v>
      </c>
      <c r="L3135" t="s">
        <v>33</v>
      </c>
      <c r="M3135">
        <f t="shared" si="4284"/>
        <v>6.8947368421052637</v>
      </c>
    </row>
    <row r="3136" spans="1:13">
      <c r="A3136" t="s">
        <v>3402</v>
      </c>
      <c r="B3136" t="s">
        <v>3386</v>
      </c>
      <c r="C3136" t="s">
        <v>58</v>
      </c>
      <c r="D3136" t="s">
        <v>19</v>
      </c>
      <c r="E3136" t="str">
        <f t="shared" si="4203"/>
        <v>tso.oepc</v>
      </c>
      <c r="F3136" t="s">
        <v>17</v>
      </c>
      <c r="G3136">
        <v>13.1</v>
      </c>
      <c r="H3136">
        <v>0.1</v>
      </c>
      <c r="I3136" s="1">
        <v>1.31</v>
      </c>
      <c r="J3136" t="s">
        <v>8361</v>
      </c>
      <c r="K3136">
        <f t="shared" ref="K3136:K3199" si="4286">SUMIF(E3124:E3137,"rmo.opt",I3124:I3137)</f>
        <v>0.54</v>
      </c>
      <c r="L3136" t="s">
        <v>32</v>
      </c>
      <c r="M3136">
        <f t="shared" si="4284"/>
        <v>17.388888888888889</v>
      </c>
    </row>
    <row r="3137" spans="1:13">
      <c r="A3137" t="s">
        <v>3403</v>
      </c>
      <c r="B3137" t="s">
        <v>3386</v>
      </c>
      <c r="C3137" t="s">
        <v>58</v>
      </c>
      <c r="D3137" t="s">
        <v>21</v>
      </c>
      <c r="E3137" t="str">
        <f t="shared" si="4203"/>
        <v>tso.opt</v>
      </c>
      <c r="F3137" t="s">
        <v>17</v>
      </c>
      <c r="G3137">
        <v>12.8</v>
      </c>
      <c r="H3137">
        <v>0.1</v>
      </c>
      <c r="I3137" s="1">
        <v>1.28</v>
      </c>
      <c r="J3137" t="s">
        <v>8362</v>
      </c>
      <c r="K3137">
        <f t="shared" ref="K3137:K3200" si="4287">SUMIF(E3124:E3137,"power.opt",I3124:I3137)</f>
        <v>0.56999999999999995</v>
      </c>
      <c r="L3137" t="s">
        <v>31</v>
      </c>
      <c r="M3137">
        <f t="shared" si="4284"/>
        <v>38.175438596491233</v>
      </c>
    </row>
    <row r="3138" spans="1:13">
      <c r="A3138" t="s">
        <v>3404</v>
      </c>
      <c r="B3138" t="s">
        <v>3405</v>
      </c>
      <c r="C3138" t="s">
        <v>15</v>
      </c>
      <c r="D3138" t="s">
        <v>16</v>
      </c>
      <c r="E3138" t="str">
        <f t="shared" si="4203"/>
        <v>power.full</v>
      </c>
      <c r="F3138" t="s">
        <v>17</v>
      </c>
      <c r="G3138">
        <v>344.5</v>
      </c>
      <c r="H3138">
        <v>0.06</v>
      </c>
      <c r="I3138" s="1">
        <v>20.67</v>
      </c>
      <c r="L3138" t="s">
        <v>8363</v>
      </c>
      <c r="M3138">
        <f t="shared" ref="M3138:M3201" si="4288">K3139/K3148</f>
        <v>283.59999999999997</v>
      </c>
    </row>
    <row r="3139" spans="1:13">
      <c r="A3139" t="s">
        <v>3406</v>
      </c>
      <c r="B3139" t="s">
        <v>3405</v>
      </c>
      <c r="C3139" t="s">
        <v>15</v>
      </c>
      <c r="D3139" t="s">
        <v>19</v>
      </c>
      <c r="E3139" t="str">
        <f t="shared" ref="E3139:E3202" si="4289">CONCATENATE(C3139,".",D3139)</f>
        <v>power.oepc</v>
      </c>
      <c r="F3139" t="s">
        <v>17</v>
      </c>
      <c r="G3139">
        <v>23.3333333333333</v>
      </c>
      <c r="H3139">
        <v>0.06</v>
      </c>
      <c r="I3139" s="1">
        <v>1.4</v>
      </c>
      <c r="J3139" t="s">
        <v>8333</v>
      </c>
      <c r="K3139">
        <f t="shared" ref="K3139:K3202" si="4290">SUMIF(E3138:E3151,"tso.cav11",I3138:I3151)</f>
        <v>14.18</v>
      </c>
      <c r="L3139" t="s">
        <v>8364</v>
      </c>
      <c r="M3139">
        <f t="shared" ref="M3139:M3202" si="4291">K3140/K3144+K3141/K3145+K3142/K3146+K3143/K3147</f>
        <v>19.206516290726817</v>
      </c>
    </row>
    <row r="3140" spans="1:13">
      <c r="A3140" t="s">
        <v>3407</v>
      </c>
      <c r="B3140" t="s">
        <v>3405</v>
      </c>
      <c r="C3140" t="s">
        <v>15</v>
      </c>
      <c r="D3140" t="s">
        <v>21</v>
      </c>
      <c r="E3140" t="str">
        <f t="shared" si="4289"/>
        <v>power.opt</v>
      </c>
      <c r="F3140" t="s">
        <v>17</v>
      </c>
      <c r="G3140">
        <v>6.8333333333333304</v>
      </c>
      <c r="H3140">
        <v>0.06</v>
      </c>
      <c r="I3140" s="1">
        <v>0.41</v>
      </c>
      <c r="J3140" t="s">
        <v>8335</v>
      </c>
      <c r="K3140">
        <f t="shared" ref="K3140:K3203" si="4292">SUMIF(E3138:E3151,"tso.full",I3138:I3151)</f>
        <v>0.05</v>
      </c>
      <c r="L3140" t="s">
        <v>8365</v>
      </c>
      <c r="M3140">
        <f t="shared" ref="M3140:M3203" si="4293">K3140/K3148+K3141/K3149+K3142/K3150+K3143/K3151</f>
        <v>57.416297117516635</v>
      </c>
    </row>
    <row r="3141" spans="1:13">
      <c r="A3141" t="s">
        <v>3391</v>
      </c>
      <c r="B3141" t="s">
        <v>3405</v>
      </c>
      <c r="C3141" t="s">
        <v>23</v>
      </c>
      <c r="D3141" t="s">
        <v>16</v>
      </c>
      <c r="E3141" t="str">
        <f t="shared" si="4289"/>
        <v>pso.full</v>
      </c>
      <c r="F3141" t="s">
        <v>17</v>
      </c>
      <c r="G3141">
        <v>7.1666666666666696</v>
      </c>
      <c r="H3141">
        <v>0.06</v>
      </c>
      <c r="I3141" s="1">
        <v>0.43</v>
      </c>
      <c r="J3141" t="s">
        <v>8336</v>
      </c>
      <c r="K3141">
        <f t="shared" ref="K3141:K3204" si="4294">SUMIF(E3138:E3151,"pso.full",I3138:I3151)</f>
        <v>0.43</v>
      </c>
      <c r="L3141" t="s">
        <v>8369</v>
      </c>
      <c r="M3141">
        <f t="shared" ref="M3141:M3204" si="4295">K3144/K3148+K3145/K3149+K3146/K3150+K3147/K3151</f>
        <v>7.4862527716186253</v>
      </c>
    </row>
    <row r="3142" spans="1:13">
      <c r="A3142" t="s">
        <v>3392</v>
      </c>
      <c r="B3142" t="s">
        <v>3405</v>
      </c>
      <c r="C3142" t="s">
        <v>23</v>
      </c>
      <c r="D3142" t="s">
        <v>19</v>
      </c>
      <c r="E3142" t="str">
        <f t="shared" si="4289"/>
        <v>pso.oepc</v>
      </c>
      <c r="F3142" t="s">
        <v>17</v>
      </c>
      <c r="G3142">
        <v>7</v>
      </c>
      <c r="H3142">
        <v>0.06</v>
      </c>
      <c r="I3142" s="1">
        <v>0.42</v>
      </c>
      <c r="J3142" t="s">
        <v>8353</v>
      </c>
      <c r="K3142">
        <f t="shared" ref="K3142:K3205" si="4296">SUMIF(E3138:E3151,"rmo.full",I3138:I3151)</f>
        <v>2.06</v>
      </c>
    </row>
    <row r="3143" spans="1:13">
      <c r="A3143" t="s">
        <v>3393</v>
      </c>
      <c r="B3143" t="s">
        <v>3405</v>
      </c>
      <c r="C3143" t="s">
        <v>23</v>
      </c>
      <c r="D3143" t="s">
        <v>21</v>
      </c>
      <c r="E3143" t="str">
        <f t="shared" si="4289"/>
        <v>pso.opt</v>
      </c>
      <c r="F3143" t="s">
        <v>17</v>
      </c>
      <c r="G3143">
        <v>7.3333333333333304</v>
      </c>
      <c r="H3143">
        <v>0.06</v>
      </c>
      <c r="I3143" s="1">
        <v>0.44</v>
      </c>
      <c r="J3143" t="s">
        <v>8354</v>
      </c>
      <c r="K3143">
        <f t="shared" ref="K3143:K3206" si="4297">SUMIF(E3138:E3151,"power.full",I3138:I3151)</f>
        <v>20.67</v>
      </c>
      <c r="L3143" t="s">
        <v>26</v>
      </c>
      <c r="M3143">
        <f t="shared" ref="M3143:M3206" si="4298">K3140/K3144</f>
        <v>1.25</v>
      </c>
    </row>
    <row r="3144" spans="1:13">
      <c r="A3144" t="s">
        <v>3394</v>
      </c>
      <c r="B3144" t="s">
        <v>3405</v>
      </c>
      <c r="C3144" t="s">
        <v>51</v>
      </c>
      <c r="D3144" t="s">
        <v>16</v>
      </c>
      <c r="E3144" t="str">
        <f t="shared" si="4289"/>
        <v>rmo.full</v>
      </c>
      <c r="F3144" t="s">
        <v>17</v>
      </c>
      <c r="G3144">
        <v>34.3333333333333</v>
      </c>
      <c r="H3144">
        <v>0.06</v>
      </c>
      <c r="I3144" s="1">
        <v>2.06</v>
      </c>
      <c r="J3144" t="s">
        <v>8355</v>
      </c>
      <c r="K3144">
        <f t="shared" ref="K3144:K3207" si="4299">SUMIF(E3138:E3151,"tso.oepc",I3138:I3151)</f>
        <v>0.04</v>
      </c>
      <c r="L3144" t="s">
        <v>27</v>
      </c>
      <c r="M3144">
        <f t="shared" si="4298"/>
        <v>1.0238095238095237</v>
      </c>
    </row>
    <row r="3145" spans="1:13">
      <c r="A3145" t="s">
        <v>3395</v>
      </c>
      <c r="B3145" t="s">
        <v>3405</v>
      </c>
      <c r="C3145" t="s">
        <v>51</v>
      </c>
      <c r="D3145" t="s">
        <v>19</v>
      </c>
      <c r="E3145" t="str">
        <f t="shared" si="4289"/>
        <v>rmo.oepc</v>
      </c>
      <c r="F3145" t="s">
        <v>17</v>
      </c>
      <c r="G3145">
        <v>15.8333333333333</v>
      </c>
      <c r="H3145">
        <v>0.06</v>
      </c>
      <c r="I3145" s="1">
        <v>0.95</v>
      </c>
      <c r="J3145" t="s">
        <v>8356</v>
      </c>
      <c r="K3145">
        <f t="shared" ref="K3145:K3208" si="4300">SUMIF(E3138:E3151,"pso.oepc",I3138:I3151)</f>
        <v>0.42</v>
      </c>
      <c r="L3145" t="s">
        <v>28</v>
      </c>
      <c r="M3145">
        <f t="shared" si="4298"/>
        <v>2.168421052631579</v>
      </c>
    </row>
    <row r="3146" spans="1:13">
      <c r="A3146" t="s">
        <v>3396</v>
      </c>
      <c r="B3146" t="s">
        <v>3405</v>
      </c>
      <c r="C3146" t="s">
        <v>51</v>
      </c>
      <c r="D3146" t="s">
        <v>21</v>
      </c>
      <c r="E3146" t="str">
        <f t="shared" si="4289"/>
        <v>rmo.opt</v>
      </c>
      <c r="F3146" t="s">
        <v>17</v>
      </c>
      <c r="G3146">
        <v>6.8333333333333304</v>
      </c>
      <c r="H3146">
        <v>0.06</v>
      </c>
      <c r="I3146" s="1">
        <v>0.41</v>
      </c>
      <c r="J3146" t="s">
        <v>8357</v>
      </c>
      <c r="K3146">
        <f t="shared" ref="K3146:K3209" si="4301">SUMIF(E3138:E3151,"rmo.oepc",I3138:I3151)</f>
        <v>0.95</v>
      </c>
      <c r="L3146" t="s">
        <v>29</v>
      </c>
      <c r="M3146">
        <f t="shared" si="4298"/>
        <v>14.764285714285716</v>
      </c>
    </row>
    <row r="3147" spans="1:13">
      <c r="A3147" t="s">
        <v>3397</v>
      </c>
      <c r="B3147" t="s">
        <v>3405</v>
      </c>
      <c r="C3147" t="s">
        <v>55</v>
      </c>
      <c r="D3147" t="s">
        <v>56</v>
      </c>
      <c r="E3147" t="str">
        <f t="shared" si="4289"/>
        <v>sc.none</v>
      </c>
      <c r="F3147" t="s">
        <v>24</v>
      </c>
      <c r="I3147" s="1">
        <v>0.06</v>
      </c>
      <c r="J3147" t="s">
        <v>8358</v>
      </c>
      <c r="K3147">
        <f t="shared" ref="K3147:K3210" si="4302">SUMIF(E3138:E3151,"power.oepc",I3138:I3151)</f>
        <v>1.4</v>
      </c>
    </row>
    <row r="3148" spans="1:13">
      <c r="A3148" t="s">
        <v>3398</v>
      </c>
      <c r="B3148" t="s">
        <v>3405</v>
      </c>
      <c r="C3148" t="s">
        <v>58</v>
      </c>
      <c r="D3148" t="s">
        <v>59</v>
      </c>
      <c r="E3148" t="str">
        <f t="shared" si="4289"/>
        <v>tso.cav11</v>
      </c>
      <c r="F3148" t="s">
        <v>17</v>
      </c>
      <c r="G3148">
        <v>236.333333333333</v>
      </c>
      <c r="H3148">
        <v>0.06</v>
      </c>
      <c r="I3148" s="1">
        <v>14.18</v>
      </c>
      <c r="J3148" t="s">
        <v>8359</v>
      </c>
      <c r="K3148">
        <f t="shared" ref="K3148:K3211" si="4303">SUMIF(E3138:E3151,"tso.opt",I3138:I3151)</f>
        <v>0.05</v>
      </c>
      <c r="L3148" t="s">
        <v>30</v>
      </c>
      <c r="M3148">
        <f t="shared" ref="M3148:M3211" si="4304">K3140/K3148</f>
        <v>1</v>
      </c>
    </row>
    <row r="3149" spans="1:13">
      <c r="A3149" t="s">
        <v>3420</v>
      </c>
      <c r="B3149" t="s">
        <v>3405</v>
      </c>
      <c r="C3149" t="s">
        <v>58</v>
      </c>
      <c r="D3149" t="s">
        <v>16</v>
      </c>
      <c r="E3149" t="str">
        <f t="shared" si="4289"/>
        <v>tso.full</v>
      </c>
      <c r="F3149" t="s">
        <v>24</v>
      </c>
      <c r="G3149">
        <v>0.83333333333333304</v>
      </c>
      <c r="H3149">
        <v>0.06</v>
      </c>
      <c r="I3149" s="1">
        <v>0.05</v>
      </c>
      <c r="J3149" t="s">
        <v>8360</v>
      </c>
      <c r="K3149">
        <f t="shared" ref="K3149:K3212" si="4305">SUMIF(E3138:E3151,"pso.opt",I3138:I3151)</f>
        <v>0.44</v>
      </c>
      <c r="L3149" t="s">
        <v>33</v>
      </c>
      <c r="M3149">
        <f t="shared" si="4304"/>
        <v>0.97727272727272729</v>
      </c>
    </row>
    <row r="3150" spans="1:13">
      <c r="A3150" t="s">
        <v>3421</v>
      </c>
      <c r="B3150" t="s">
        <v>3405</v>
      </c>
      <c r="C3150" t="s">
        <v>58</v>
      </c>
      <c r="D3150" t="s">
        <v>19</v>
      </c>
      <c r="E3150" t="str">
        <f t="shared" si="4289"/>
        <v>tso.oepc</v>
      </c>
      <c r="F3150" t="s">
        <v>24</v>
      </c>
      <c r="G3150">
        <v>0.66666666666666696</v>
      </c>
      <c r="H3150">
        <v>0.06</v>
      </c>
      <c r="I3150" s="1">
        <v>0.04</v>
      </c>
      <c r="J3150" t="s">
        <v>8361</v>
      </c>
      <c r="K3150">
        <f t="shared" ref="K3150:K3213" si="4306">SUMIF(E3138:E3151,"rmo.opt",I3138:I3151)</f>
        <v>0.41</v>
      </c>
      <c r="L3150" t="s">
        <v>32</v>
      </c>
      <c r="M3150">
        <f t="shared" si="4304"/>
        <v>5.024390243902439</v>
      </c>
    </row>
    <row r="3151" spans="1:13">
      <c r="A3151" t="s">
        <v>3422</v>
      </c>
      <c r="B3151" t="s">
        <v>3405</v>
      </c>
      <c r="C3151" t="s">
        <v>58</v>
      </c>
      <c r="D3151" t="s">
        <v>21</v>
      </c>
      <c r="E3151" t="str">
        <f t="shared" si="4289"/>
        <v>tso.opt</v>
      </c>
      <c r="F3151" t="s">
        <v>24</v>
      </c>
      <c r="G3151">
        <v>0.83333333333333304</v>
      </c>
      <c r="H3151">
        <v>0.06</v>
      </c>
      <c r="I3151" s="1">
        <v>0.05</v>
      </c>
      <c r="J3151" t="s">
        <v>8362</v>
      </c>
      <c r="K3151">
        <f t="shared" ref="K3151:K3214" si="4307">SUMIF(E3138:E3151,"power.opt",I3138:I3151)</f>
        <v>0.41</v>
      </c>
      <c r="L3151" t="s">
        <v>31</v>
      </c>
      <c r="M3151">
        <f t="shared" si="4304"/>
        <v>50.41463414634147</v>
      </c>
    </row>
    <row r="3152" spans="1:13">
      <c r="A3152" t="s">
        <v>3423</v>
      </c>
      <c r="B3152" t="s">
        <v>3424</v>
      </c>
      <c r="C3152" t="s">
        <v>15</v>
      </c>
      <c r="D3152" t="s">
        <v>16</v>
      </c>
      <c r="E3152" t="str">
        <f t="shared" si="4289"/>
        <v>power.full</v>
      </c>
      <c r="F3152" t="s">
        <v>17</v>
      </c>
      <c r="G3152">
        <v>187.272727272727</v>
      </c>
      <c r="H3152">
        <v>0.11</v>
      </c>
      <c r="I3152" s="1">
        <v>20.6</v>
      </c>
      <c r="L3152" t="s">
        <v>8363</v>
      </c>
      <c r="M3152">
        <f t="shared" ref="M3152:M3215" si="4308">K3153/K3162</f>
        <v>128.9</v>
      </c>
    </row>
    <row r="3153" spans="1:13">
      <c r="A3153" t="s">
        <v>3425</v>
      </c>
      <c r="B3153" t="s">
        <v>3424</v>
      </c>
      <c r="C3153" t="s">
        <v>15</v>
      </c>
      <c r="D3153" t="s">
        <v>19</v>
      </c>
      <c r="E3153" t="str">
        <f t="shared" si="4289"/>
        <v>power.oepc</v>
      </c>
      <c r="F3153" t="s">
        <v>17</v>
      </c>
      <c r="G3153">
        <v>14.181818181818199</v>
      </c>
      <c r="H3153">
        <v>0.11</v>
      </c>
      <c r="I3153" s="1">
        <v>1.56</v>
      </c>
      <c r="J3153" t="s">
        <v>8333</v>
      </c>
      <c r="K3153">
        <f t="shared" ref="K3153:K3216" si="4309">SUMIF(E3152:E3165,"tso.cav11",I3152:I3165)</f>
        <v>12.89</v>
      </c>
      <c r="L3153" t="s">
        <v>8364</v>
      </c>
      <c r="M3153">
        <f t="shared" ref="M3153:M3216" si="4310">K3154/K3158+K3155/K3159+K3156/K3160+K3157/K3161</f>
        <v>37.709464248488636</v>
      </c>
    </row>
    <row r="3154" spans="1:13">
      <c r="A3154" t="s">
        <v>3426</v>
      </c>
      <c r="B3154" t="s">
        <v>3424</v>
      </c>
      <c r="C3154" t="s">
        <v>15</v>
      </c>
      <c r="D3154" t="s">
        <v>21</v>
      </c>
      <c r="E3154" t="str">
        <f t="shared" si="4289"/>
        <v>power.opt</v>
      </c>
      <c r="F3154" t="s">
        <v>17</v>
      </c>
      <c r="G3154">
        <v>7.1818181818181799</v>
      </c>
      <c r="H3154">
        <v>0.11</v>
      </c>
      <c r="I3154" s="1">
        <v>0.79</v>
      </c>
      <c r="J3154" t="s">
        <v>8335</v>
      </c>
      <c r="K3154">
        <f t="shared" ref="K3154:K3217" si="4311">SUMIF(E3152:E3165,"tso.full",I3152:I3165)</f>
        <v>0.1</v>
      </c>
      <c r="L3154" t="s">
        <v>8365</v>
      </c>
      <c r="M3154">
        <f t="shared" ref="M3154:M3217" si="4312">K3154/K3162+K3155/K3163+K3156/K3164+K3157/K3165</f>
        <v>55.70000838545657</v>
      </c>
    </row>
    <row r="3155" spans="1:13">
      <c r="A3155" t="s">
        <v>3427</v>
      </c>
      <c r="B3155" t="s">
        <v>3424</v>
      </c>
      <c r="C3155" t="s">
        <v>23</v>
      </c>
      <c r="D3155" t="s">
        <v>16</v>
      </c>
      <c r="E3155" t="str">
        <f t="shared" si="4289"/>
        <v>pso.full</v>
      </c>
      <c r="F3155" t="s">
        <v>17</v>
      </c>
      <c r="G3155">
        <v>45.454545454545503</v>
      </c>
      <c r="H3155">
        <v>0.11</v>
      </c>
      <c r="I3155" s="1">
        <v>5</v>
      </c>
      <c r="J3155" t="s">
        <v>8336</v>
      </c>
      <c r="K3155">
        <f t="shared" ref="K3155:K3218" si="4313">SUMIF(E3152:E3165,"pso.full",I3152:I3165)</f>
        <v>5</v>
      </c>
      <c r="L3155" t="s">
        <v>8369</v>
      </c>
      <c r="M3155">
        <f t="shared" ref="M3155:M3218" si="4314">K3158/K3162+K3159/K3163+K3160/K3164+K3161/K3165</f>
        <v>6.096935877938245</v>
      </c>
    </row>
    <row r="3156" spans="1:13">
      <c r="A3156" t="s">
        <v>3390</v>
      </c>
      <c r="B3156" t="s">
        <v>3424</v>
      </c>
      <c r="C3156" t="s">
        <v>23</v>
      </c>
      <c r="D3156" t="s">
        <v>19</v>
      </c>
      <c r="E3156" t="str">
        <f t="shared" si="4289"/>
        <v>pso.oepc</v>
      </c>
      <c r="F3156" t="s">
        <v>17</v>
      </c>
      <c r="G3156">
        <v>14.909090909090899</v>
      </c>
      <c r="H3156">
        <v>0.11</v>
      </c>
      <c r="I3156" s="1">
        <v>1.64</v>
      </c>
      <c r="J3156" t="s">
        <v>8353</v>
      </c>
      <c r="K3156">
        <f t="shared" ref="K3156:K3219" si="4315">SUMIF(E3152:E3165,"rmo.full",I3152:I3165)</f>
        <v>18.41</v>
      </c>
    </row>
    <row r="3157" spans="1:13">
      <c r="A3157" t="s">
        <v>3412</v>
      </c>
      <c r="B3157" t="s">
        <v>3424</v>
      </c>
      <c r="C3157" t="s">
        <v>23</v>
      </c>
      <c r="D3157" t="s">
        <v>21</v>
      </c>
      <c r="E3157" t="str">
        <f t="shared" si="4289"/>
        <v>pso.opt</v>
      </c>
      <c r="F3157" t="s">
        <v>17</v>
      </c>
      <c r="G3157">
        <v>7.3636363636363598</v>
      </c>
      <c r="H3157">
        <v>0.11</v>
      </c>
      <c r="I3157" s="1">
        <v>0.81</v>
      </c>
      <c r="J3157" t="s">
        <v>8354</v>
      </c>
      <c r="K3157">
        <f t="shared" ref="K3157:K3220" si="4316">SUMIF(E3152:E3165,"power.full",I3152:I3165)</f>
        <v>20.6</v>
      </c>
      <c r="L3157" t="s">
        <v>26</v>
      </c>
      <c r="M3157">
        <f t="shared" ref="M3157:M3220" si="4317">K3154/K3158</f>
        <v>1</v>
      </c>
    </row>
    <row r="3158" spans="1:13">
      <c r="A3158" t="s">
        <v>3413</v>
      </c>
      <c r="B3158" t="s">
        <v>3424</v>
      </c>
      <c r="C3158" t="s">
        <v>51</v>
      </c>
      <c r="D3158" t="s">
        <v>16</v>
      </c>
      <c r="E3158" t="str">
        <f t="shared" si="4289"/>
        <v>rmo.full</v>
      </c>
      <c r="F3158" t="s">
        <v>17</v>
      </c>
      <c r="G3158">
        <v>167.363636363636</v>
      </c>
      <c r="H3158">
        <v>0.11</v>
      </c>
      <c r="I3158" s="1">
        <v>18.41</v>
      </c>
      <c r="J3158" t="s">
        <v>8355</v>
      </c>
      <c r="K3158">
        <f t="shared" ref="K3158:K3221" si="4318">SUMIF(E3152:E3165,"tso.oepc",I3152:I3165)</f>
        <v>0.1</v>
      </c>
      <c r="L3158" t="s">
        <v>27</v>
      </c>
      <c r="M3158">
        <f t="shared" si="4317"/>
        <v>3.0487804878048781</v>
      </c>
    </row>
    <row r="3159" spans="1:13">
      <c r="A3159" t="s">
        <v>3414</v>
      </c>
      <c r="B3159" t="s">
        <v>3424</v>
      </c>
      <c r="C3159" t="s">
        <v>51</v>
      </c>
      <c r="D3159" t="s">
        <v>19</v>
      </c>
      <c r="E3159" t="str">
        <f t="shared" si="4289"/>
        <v>rmo.oepc</v>
      </c>
      <c r="F3159" t="s">
        <v>17</v>
      </c>
      <c r="G3159">
        <v>8.1818181818181799</v>
      </c>
      <c r="H3159">
        <v>0.11</v>
      </c>
      <c r="I3159" s="1">
        <v>0.9</v>
      </c>
      <c r="J3159" t="s">
        <v>8356</v>
      </c>
      <c r="K3159">
        <f t="shared" ref="K3159:K3222" si="4319">SUMIF(E3152:E3165,"pso.oepc",I3152:I3165)</f>
        <v>1.64</v>
      </c>
      <c r="L3159" t="s">
        <v>28</v>
      </c>
      <c r="M3159">
        <f t="shared" si="4317"/>
        <v>20.455555555555556</v>
      </c>
    </row>
    <row r="3160" spans="1:13">
      <c r="A3160" t="s">
        <v>3415</v>
      </c>
      <c r="B3160" t="s">
        <v>3424</v>
      </c>
      <c r="C3160" t="s">
        <v>51</v>
      </c>
      <c r="D3160" t="s">
        <v>21</v>
      </c>
      <c r="E3160" t="str">
        <f t="shared" si="4289"/>
        <v>rmo.opt</v>
      </c>
      <c r="F3160" t="s">
        <v>17</v>
      </c>
      <c r="G3160">
        <v>7.4545454545454497</v>
      </c>
      <c r="H3160">
        <v>0.11</v>
      </c>
      <c r="I3160" s="1">
        <v>0.82</v>
      </c>
      <c r="J3160" t="s">
        <v>8357</v>
      </c>
      <c r="K3160">
        <f t="shared" ref="K3160:K3223" si="4320">SUMIF(E3152:E3165,"rmo.oepc",I3152:I3165)</f>
        <v>0.9</v>
      </c>
      <c r="L3160" t="s">
        <v>29</v>
      </c>
      <c r="M3160">
        <f t="shared" si="4317"/>
        <v>13.205128205128206</v>
      </c>
    </row>
    <row r="3161" spans="1:13">
      <c r="A3161" t="s">
        <v>3416</v>
      </c>
      <c r="B3161" t="s">
        <v>3424</v>
      </c>
      <c r="C3161" t="s">
        <v>55</v>
      </c>
      <c r="D3161" t="s">
        <v>56</v>
      </c>
      <c r="E3161" t="str">
        <f t="shared" si="4289"/>
        <v>sc.none</v>
      </c>
      <c r="F3161" t="s">
        <v>24</v>
      </c>
      <c r="I3161" s="1">
        <v>0.11</v>
      </c>
      <c r="J3161" t="s">
        <v>8358</v>
      </c>
      <c r="K3161">
        <f t="shared" ref="K3161:K3224" si="4321">SUMIF(E3152:E3165,"power.oepc",I3152:I3165)</f>
        <v>1.56</v>
      </c>
    </row>
    <row r="3162" spans="1:13">
      <c r="A3162" t="s">
        <v>3417</v>
      </c>
      <c r="B3162" t="s">
        <v>3424</v>
      </c>
      <c r="C3162" t="s">
        <v>58</v>
      </c>
      <c r="D3162" t="s">
        <v>59</v>
      </c>
      <c r="E3162" t="str">
        <f t="shared" si="4289"/>
        <v>tso.cav11</v>
      </c>
      <c r="F3162" t="s">
        <v>17</v>
      </c>
      <c r="G3162">
        <v>117.181818181818</v>
      </c>
      <c r="H3162">
        <v>0.11</v>
      </c>
      <c r="I3162" s="1">
        <v>12.89</v>
      </c>
      <c r="J3162" t="s">
        <v>8359</v>
      </c>
      <c r="K3162">
        <f t="shared" ref="K3162:K3225" si="4322">SUMIF(E3152:E3165,"tso.opt",I3152:I3165)</f>
        <v>0.1</v>
      </c>
      <c r="L3162" t="s">
        <v>30</v>
      </c>
      <c r="M3162">
        <f t="shared" ref="M3162:M3225" si="4323">K3154/K3162</f>
        <v>1</v>
      </c>
    </row>
    <row r="3163" spans="1:13">
      <c r="A3163" t="s">
        <v>3418</v>
      </c>
      <c r="B3163" t="s">
        <v>3424</v>
      </c>
      <c r="C3163" t="s">
        <v>58</v>
      </c>
      <c r="D3163" t="s">
        <v>16</v>
      </c>
      <c r="E3163" t="str">
        <f t="shared" si="4289"/>
        <v>tso.full</v>
      </c>
      <c r="F3163" t="s">
        <v>24</v>
      </c>
      <c r="G3163">
        <v>0.90909090909090895</v>
      </c>
      <c r="H3163">
        <v>0.11</v>
      </c>
      <c r="I3163" s="1">
        <v>0.1</v>
      </c>
      <c r="J3163" t="s">
        <v>8360</v>
      </c>
      <c r="K3163">
        <f t="shared" ref="K3163:K3226" si="4324">SUMIF(E3152:E3165,"pso.opt",I3152:I3165)</f>
        <v>0.81</v>
      </c>
      <c r="L3163" t="s">
        <v>33</v>
      </c>
      <c r="M3163">
        <f t="shared" si="4323"/>
        <v>6.1728395061728394</v>
      </c>
    </row>
    <row r="3164" spans="1:13">
      <c r="A3164" t="s">
        <v>3419</v>
      </c>
      <c r="B3164" t="s">
        <v>3424</v>
      </c>
      <c r="C3164" t="s">
        <v>58</v>
      </c>
      <c r="D3164" t="s">
        <v>19</v>
      </c>
      <c r="E3164" t="str">
        <f t="shared" si="4289"/>
        <v>tso.oepc</v>
      </c>
      <c r="F3164" t="s">
        <v>24</v>
      </c>
      <c r="G3164">
        <v>0.90909090909090895</v>
      </c>
      <c r="H3164">
        <v>0.11</v>
      </c>
      <c r="I3164" s="1">
        <v>0.1</v>
      </c>
      <c r="J3164" t="s">
        <v>8361</v>
      </c>
      <c r="K3164">
        <f t="shared" ref="K3164:K3227" si="4325">SUMIF(E3152:E3165,"rmo.opt",I3152:I3165)</f>
        <v>0.82</v>
      </c>
      <c r="L3164" t="s">
        <v>32</v>
      </c>
      <c r="M3164">
        <f t="shared" si="4323"/>
        <v>22.451219512195124</v>
      </c>
    </row>
    <row r="3165" spans="1:13">
      <c r="A3165" t="s">
        <v>3441</v>
      </c>
      <c r="B3165" t="s">
        <v>3424</v>
      </c>
      <c r="C3165" t="s">
        <v>58</v>
      </c>
      <c r="D3165" t="s">
        <v>21</v>
      </c>
      <c r="E3165" t="str">
        <f t="shared" si="4289"/>
        <v>tso.opt</v>
      </c>
      <c r="F3165" t="s">
        <v>24</v>
      </c>
      <c r="G3165">
        <v>0.90909090909090895</v>
      </c>
      <c r="H3165">
        <v>0.11</v>
      </c>
      <c r="I3165" s="1">
        <v>0.1</v>
      </c>
      <c r="J3165" t="s">
        <v>8362</v>
      </c>
      <c r="K3165">
        <f t="shared" ref="K3165:K3228" si="4326">SUMIF(E3152:E3165,"power.opt",I3152:I3165)</f>
        <v>0.79</v>
      </c>
      <c r="L3165" t="s">
        <v>31</v>
      </c>
      <c r="M3165">
        <f t="shared" si="4323"/>
        <v>26.075949367088608</v>
      </c>
    </row>
    <row r="3166" spans="1:13">
      <c r="A3166" t="s">
        <v>3442</v>
      </c>
      <c r="B3166" t="s">
        <v>3443</v>
      </c>
      <c r="C3166" t="s">
        <v>15</v>
      </c>
      <c r="D3166" t="s">
        <v>16</v>
      </c>
      <c r="E3166" t="str">
        <f t="shared" si="4289"/>
        <v>power.full</v>
      </c>
      <c r="F3166" t="s">
        <v>17</v>
      </c>
      <c r="G3166">
        <v>198.538461538462</v>
      </c>
      <c r="H3166">
        <v>0.13</v>
      </c>
      <c r="I3166" s="1">
        <v>25.81</v>
      </c>
      <c r="L3166" t="s">
        <v>8363</v>
      </c>
      <c r="M3166">
        <f t="shared" ref="M3166:M3229" si="4327">K3167/K3176</f>
        <v>187.22222222222226</v>
      </c>
    </row>
    <row r="3167" spans="1:13">
      <c r="A3167" t="s">
        <v>3444</v>
      </c>
      <c r="B3167" t="s">
        <v>3443</v>
      </c>
      <c r="C3167" t="s">
        <v>15</v>
      </c>
      <c r="D3167" t="s">
        <v>19</v>
      </c>
      <c r="E3167" t="str">
        <f t="shared" si="4289"/>
        <v>power.oepc</v>
      </c>
      <c r="F3167" t="s">
        <v>17</v>
      </c>
      <c r="G3167">
        <v>10.846153846153801</v>
      </c>
      <c r="H3167">
        <v>0.13</v>
      </c>
      <c r="I3167" s="1">
        <v>1.41</v>
      </c>
      <c r="J3167" t="s">
        <v>8333</v>
      </c>
      <c r="K3167">
        <f t="shared" ref="K3167:K3230" si="4328">SUMIF(E3166:E3179,"tso.cav11",I3166:I3179)</f>
        <v>16.850000000000001</v>
      </c>
      <c r="L3167" t="s">
        <v>8364</v>
      </c>
      <c r="M3167">
        <f t="shared" ref="M3167:M3230" si="4329">K3168/K3172+K3169/K3173+K3170/K3174+K3171/K3175</f>
        <v>35.559932487725035</v>
      </c>
    </row>
    <row r="3168" spans="1:13">
      <c r="A3168" t="s">
        <v>3445</v>
      </c>
      <c r="B3168" t="s">
        <v>3443</v>
      </c>
      <c r="C3168" t="s">
        <v>15</v>
      </c>
      <c r="D3168" t="s">
        <v>21</v>
      </c>
      <c r="E3168" t="str">
        <f t="shared" si="4289"/>
        <v>power.opt</v>
      </c>
      <c r="F3168" t="s">
        <v>17</v>
      </c>
      <c r="G3168">
        <v>5.9230769230769198</v>
      </c>
      <c r="H3168">
        <v>0.13</v>
      </c>
      <c r="I3168" s="1">
        <v>0.77</v>
      </c>
      <c r="J3168" t="s">
        <v>8335</v>
      </c>
      <c r="K3168">
        <f t="shared" ref="K3168:K3231" si="4330">SUMIF(E3166:E3179,"tso.full",I3166:I3179)</f>
        <v>0.09</v>
      </c>
      <c r="L3168" t="s">
        <v>8365</v>
      </c>
      <c r="M3168">
        <f t="shared" ref="M3168:M3231" si="4331">K3168/K3176+K3169/K3177+K3170/K3178+K3171/K3179</f>
        <v>62.795454545454547</v>
      </c>
    </row>
    <row r="3169" spans="1:13">
      <c r="A3169" t="s">
        <v>3446</v>
      </c>
      <c r="B3169" t="s">
        <v>3443</v>
      </c>
      <c r="C3169" t="s">
        <v>23</v>
      </c>
      <c r="D3169" t="s">
        <v>16</v>
      </c>
      <c r="E3169" t="str">
        <f t="shared" si="4289"/>
        <v>pso.full</v>
      </c>
      <c r="F3169" t="s">
        <v>17</v>
      </c>
      <c r="G3169">
        <v>59.384615384615401</v>
      </c>
      <c r="H3169">
        <v>0.13</v>
      </c>
      <c r="I3169" s="1">
        <v>7.72</v>
      </c>
      <c r="J3169" t="s">
        <v>8336</v>
      </c>
      <c r="K3169">
        <f t="shared" ref="K3169:K3232" si="4332">SUMIF(E3166:E3179,"pso.full",I3166:I3179)</f>
        <v>7.72</v>
      </c>
      <c r="L3169" t="s">
        <v>8369</v>
      </c>
      <c r="M3169">
        <f t="shared" ref="M3169:M3232" si="4333">K3172/K3176+K3173/K3177+K3174/K3178+K3175/K3179</f>
        <v>6.568253968253968</v>
      </c>
    </row>
    <row r="3170" spans="1:13">
      <c r="A3170" t="s">
        <v>3409</v>
      </c>
      <c r="B3170" t="s">
        <v>3443</v>
      </c>
      <c r="C3170" t="s">
        <v>23</v>
      </c>
      <c r="D3170" t="s">
        <v>19</v>
      </c>
      <c r="E3170" t="str">
        <f t="shared" si="4289"/>
        <v>pso.oepc</v>
      </c>
      <c r="F3170" t="s">
        <v>17</v>
      </c>
      <c r="G3170">
        <v>12</v>
      </c>
      <c r="H3170">
        <v>0.13</v>
      </c>
      <c r="I3170" s="1">
        <v>1.56</v>
      </c>
      <c r="J3170" t="s">
        <v>8353</v>
      </c>
      <c r="K3170">
        <f t="shared" ref="K3170:K3233" si="4334">SUMIF(E3166:E3179,"rmo.full",I3166:I3179)</f>
        <v>14.6</v>
      </c>
    </row>
    <row r="3171" spans="1:13">
      <c r="A3171" t="s">
        <v>3410</v>
      </c>
      <c r="B3171" t="s">
        <v>3443</v>
      </c>
      <c r="C3171" t="s">
        <v>23</v>
      </c>
      <c r="D3171" t="s">
        <v>21</v>
      </c>
      <c r="E3171" t="str">
        <f t="shared" si="4289"/>
        <v>pso.opt</v>
      </c>
      <c r="F3171" t="s">
        <v>17</v>
      </c>
      <c r="G3171">
        <v>5.9230769230769198</v>
      </c>
      <c r="H3171">
        <v>0.13</v>
      </c>
      <c r="I3171" s="1">
        <v>0.77</v>
      </c>
      <c r="J3171" t="s">
        <v>8354</v>
      </c>
      <c r="K3171">
        <f t="shared" ref="K3171:K3234" si="4335">SUMIF(E3166:E3179,"power.full",I3166:I3179)</f>
        <v>25.81</v>
      </c>
      <c r="L3171" t="s">
        <v>26</v>
      </c>
      <c r="M3171">
        <f t="shared" ref="M3171:M3234" si="4336">K3168/K3172</f>
        <v>0.89999999999999991</v>
      </c>
    </row>
    <row r="3172" spans="1:13">
      <c r="A3172" t="s">
        <v>3411</v>
      </c>
      <c r="B3172" t="s">
        <v>3443</v>
      </c>
      <c r="C3172" t="s">
        <v>51</v>
      </c>
      <c r="D3172" t="s">
        <v>16</v>
      </c>
      <c r="E3172" t="str">
        <f t="shared" si="4289"/>
        <v>rmo.full</v>
      </c>
      <c r="F3172" t="s">
        <v>17</v>
      </c>
      <c r="G3172">
        <v>112.30769230769199</v>
      </c>
      <c r="H3172">
        <v>0.13</v>
      </c>
      <c r="I3172" s="1">
        <v>14.6</v>
      </c>
      <c r="J3172" t="s">
        <v>8355</v>
      </c>
      <c r="K3172">
        <f t="shared" ref="K3172:K3235" si="4337">SUMIF(E3166:E3179,"tso.oepc",I3166:I3179)</f>
        <v>0.1</v>
      </c>
      <c r="L3172" t="s">
        <v>27</v>
      </c>
      <c r="M3172">
        <f t="shared" si="4336"/>
        <v>4.948717948717948</v>
      </c>
    </row>
    <row r="3173" spans="1:13">
      <c r="A3173" t="s">
        <v>3432</v>
      </c>
      <c r="B3173" t="s">
        <v>3443</v>
      </c>
      <c r="C3173" t="s">
        <v>51</v>
      </c>
      <c r="D3173" t="s">
        <v>19</v>
      </c>
      <c r="E3173" t="str">
        <f t="shared" si="4289"/>
        <v>rmo.oepc</v>
      </c>
      <c r="F3173" t="s">
        <v>17</v>
      </c>
      <c r="G3173">
        <v>9.8461538461538503</v>
      </c>
      <c r="H3173">
        <v>0.13</v>
      </c>
      <c r="I3173" s="1">
        <v>1.28</v>
      </c>
      <c r="J3173" t="s">
        <v>8356</v>
      </c>
      <c r="K3173">
        <f t="shared" ref="K3173:K3236" si="4338">SUMIF(E3166:E3179,"pso.oepc",I3166:I3179)</f>
        <v>1.56</v>
      </c>
      <c r="L3173" t="s">
        <v>28</v>
      </c>
      <c r="M3173">
        <f t="shared" si="4336"/>
        <v>11.40625</v>
      </c>
    </row>
    <row r="3174" spans="1:13">
      <c r="A3174" t="s">
        <v>3433</v>
      </c>
      <c r="B3174" t="s">
        <v>3443</v>
      </c>
      <c r="C3174" t="s">
        <v>51</v>
      </c>
      <c r="D3174" t="s">
        <v>21</v>
      </c>
      <c r="E3174" t="str">
        <f t="shared" si="4289"/>
        <v>rmo.opt</v>
      </c>
      <c r="F3174" t="s">
        <v>17</v>
      </c>
      <c r="G3174">
        <v>6.1538461538461497</v>
      </c>
      <c r="H3174">
        <v>0.13</v>
      </c>
      <c r="I3174" s="1">
        <v>0.8</v>
      </c>
      <c r="J3174" t="s">
        <v>8357</v>
      </c>
      <c r="K3174">
        <f t="shared" ref="K3174:K3237" si="4339">SUMIF(E3166:E3179,"rmo.oepc",I3166:I3179)</f>
        <v>1.28</v>
      </c>
      <c r="L3174" t="s">
        <v>29</v>
      </c>
      <c r="M3174">
        <f t="shared" si="4336"/>
        <v>18.304964539007091</v>
      </c>
    </row>
    <row r="3175" spans="1:13">
      <c r="A3175" t="s">
        <v>3434</v>
      </c>
      <c r="B3175" t="s">
        <v>3443</v>
      </c>
      <c r="C3175" t="s">
        <v>55</v>
      </c>
      <c r="D3175" t="s">
        <v>56</v>
      </c>
      <c r="E3175" t="str">
        <f t="shared" si="4289"/>
        <v>sc.none</v>
      </c>
      <c r="F3175" t="s">
        <v>24</v>
      </c>
      <c r="I3175" s="1">
        <v>0.13</v>
      </c>
      <c r="J3175" t="s">
        <v>8358</v>
      </c>
      <c r="K3175">
        <f t="shared" ref="K3175:K3238" si="4340">SUMIF(E3166:E3179,"power.oepc",I3166:I3179)</f>
        <v>1.41</v>
      </c>
    </row>
    <row r="3176" spans="1:13">
      <c r="A3176" t="s">
        <v>3435</v>
      </c>
      <c r="B3176" t="s">
        <v>3443</v>
      </c>
      <c r="C3176" t="s">
        <v>58</v>
      </c>
      <c r="D3176" t="s">
        <v>59</v>
      </c>
      <c r="E3176" t="str">
        <f t="shared" si="4289"/>
        <v>tso.cav11</v>
      </c>
      <c r="F3176" t="s">
        <v>17</v>
      </c>
      <c r="G3176">
        <v>129.61538461538501</v>
      </c>
      <c r="H3176">
        <v>0.13</v>
      </c>
      <c r="I3176" s="1">
        <v>16.850000000000001</v>
      </c>
      <c r="J3176" t="s">
        <v>8359</v>
      </c>
      <c r="K3176">
        <f t="shared" ref="K3176:K3239" si="4341">SUMIF(E3166:E3179,"tso.opt",I3166:I3179)</f>
        <v>0.09</v>
      </c>
      <c r="L3176" t="s">
        <v>30</v>
      </c>
      <c r="M3176">
        <f t="shared" ref="M3176:M3239" si="4342">K3168/K3176</f>
        <v>1</v>
      </c>
    </row>
    <row r="3177" spans="1:13">
      <c r="A3177" t="s">
        <v>3436</v>
      </c>
      <c r="B3177" t="s">
        <v>3443</v>
      </c>
      <c r="C3177" t="s">
        <v>58</v>
      </c>
      <c r="D3177" t="s">
        <v>16</v>
      </c>
      <c r="E3177" t="str">
        <f t="shared" si="4289"/>
        <v>tso.full</v>
      </c>
      <c r="F3177" t="s">
        <v>24</v>
      </c>
      <c r="G3177">
        <v>0.69230769230769196</v>
      </c>
      <c r="H3177">
        <v>0.13</v>
      </c>
      <c r="I3177" s="1">
        <v>0.09</v>
      </c>
      <c r="J3177" t="s">
        <v>8360</v>
      </c>
      <c r="K3177">
        <f t="shared" ref="K3177:K3240" si="4343">SUMIF(E3166:E3179,"pso.opt",I3166:I3179)</f>
        <v>0.77</v>
      </c>
      <c r="L3177" t="s">
        <v>33</v>
      </c>
      <c r="M3177">
        <f t="shared" si="4342"/>
        <v>10.025974025974026</v>
      </c>
    </row>
    <row r="3178" spans="1:13">
      <c r="A3178" t="s">
        <v>3437</v>
      </c>
      <c r="B3178" t="s">
        <v>3443</v>
      </c>
      <c r="C3178" t="s">
        <v>58</v>
      </c>
      <c r="D3178" t="s">
        <v>19</v>
      </c>
      <c r="E3178" t="str">
        <f t="shared" si="4289"/>
        <v>tso.oepc</v>
      </c>
      <c r="F3178" t="s">
        <v>24</v>
      </c>
      <c r="G3178">
        <v>0.76923076923076905</v>
      </c>
      <c r="H3178">
        <v>0.13</v>
      </c>
      <c r="I3178" s="1">
        <v>0.1</v>
      </c>
      <c r="J3178" t="s">
        <v>8361</v>
      </c>
      <c r="K3178">
        <f t="shared" ref="K3178:K3241" si="4344">SUMIF(E3166:E3179,"rmo.opt",I3166:I3179)</f>
        <v>0.8</v>
      </c>
      <c r="L3178" t="s">
        <v>32</v>
      </c>
      <c r="M3178">
        <f t="shared" si="4342"/>
        <v>18.25</v>
      </c>
    </row>
    <row r="3179" spans="1:13">
      <c r="A3179" t="s">
        <v>3438</v>
      </c>
      <c r="B3179" t="s">
        <v>3443</v>
      </c>
      <c r="C3179" t="s">
        <v>58</v>
      </c>
      <c r="D3179" t="s">
        <v>21</v>
      </c>
      <c r="E3179" t="str">
        <f t="shared" si="4289"/>
        <v>tso.opt</v>
      </c>
      <c r="F3179" t="s">
        <v>24</v>
      </c>
      <c r="G3179">
        <v>0.69230769230769196</v>
      </c>
      <c r="H3179">
        <v>0.13</v>
      </c>
      <c r="I3179" s="1">
        <v>0.09</v>
      </c>
      <c r="J3179" t="s">
        <v>8362</v>
      </c>
      <c r="K3179">
        <f t="shared" ref="K3179:K3242" si="4345">SUMIF(E3166:E3179,"power.opt",I3166:I3179)</f>
        <v>0.77</v>
      </c>
      <c r="L3179" t="s">
        <v>31</v>
      </c>
      <c r="M3179">
        <f t="shared" si="4342"/>
        <v>33.519480519480517</v>
      </c>
    </row>
    <row r="3180" spans="1:13">
      <c r="A3180" t="s">
        <v>3439</v>
      </c>
      <c r="B3180" t="s">
        <v>3440</v>
      </c>
      <c r="C3180" t="s">
        <v>15</v>
      </c>
      <c r="D3180" t="s">
        <v>16</v>
      </c>
      <c r="E3180" t="str">
        <f t="shared" si="4289"/>
        <v>power.full</v>
      </c>
      <c r="F3180" t="s">
        <v>17</v>
      </c>
      <c r="G3180">
        <v>400</v>
      </c>
      <c r="H3180">
        <v>0.06</v>
      </c>
      <c r="I3180" s="1">
        <v>24</v>
      </c>
      <c r="L3180" t="s">
        <v>8363</v>
      </c>
      <c r="M3180">
        <f t="shared" ref="M3180:M3243" si="4346">K3181/K3190</f>
        <v>335.5</v>
      </c>
    </row>
    <row r="3181" spans="1:13">
      <c r="A3181" t="s">
        <v>3462</v>
      </c>
      <c r="B3181" t="s">
        <v>3440</v>
      </c>
      <c r="C3181" t="s">
        <v>15</v>
      </c>
      <c r="D3181" t="s">
        <v>19</v>
      </c>
      <c r="E3181" t="str">
        <f t="shared" si="4289"/>
        <v>power.oepc</v>
      </c>
      <c r="F3181" t="s">
        <v>17</v>
      </c>
      <c r="G3181">
        <v>23.1666666666667</v>
      </c>
      <c r="H3181">
        <v>0.06</v>
      </c>
      <c r="I3181" s="1">
        <v>1.39</v>
      </c>
      <c r="J3181" t="s">
        <v>8333</v>
      </c>
      <c r="K3181">
        <f t="shared" ref="K3181:K3244" si="4347">SUMIF(E3180:E3193,"tso.cav11",I3180:I3193)</f>
        <v>13.42</v>
      </c>
      <c r="L3181" t="s">
        <v>8364</v>
      </c>
      <c r="M3181">
        <f t="shared" ref="M3181:M3244" si="4348">K3182/K3186+K3183/K3187+K3184/K3188+K3185/K3189</f>
        <v>21.240027301493303</v>
      </c>
    </row>
    <row r="3182" spans="1:13">
      <c r="A3182" t="s">
        <v>3463</v>
      </c>
      <c r="B3182" t="s">
        <v>3440</v>
      </c>
      <c r="C3182" t="s">
        <v>15</v>
      </c>
      <c r="D3182" t="s">
        <v>21</v>
      </c>
      <c r="E3182" t="str">
        <f t="shared" si="4289"/>
        <v>power.opt</v>
      </c>
      <c r="F3182" t="s">
        <v>17</v>
      </c>
      <c r="G3182">
        <v>10</v>
      </c>
      <c r="H3182">
        <v>0.06</v>
      </c>
      <c r="I3182" s="1">
        <v>0.6</v>
      </c>
      <c r="J3182" t="s">
        <v>8335</v>
      </c>
      <c r="K3182">
        <f t="shared" ref="K3182:K3245" si="4349">SUMIF(E3180:E3193,"tso.full",I3180:I3193)</f>
        <v>0.05</v>
      </c>
      <c r="L3182" t="s">
        <v>8365</v>
      </c>
      <c r="M3182">
        <f t="shared" ref="M3182:M3245" si="4350">K3182/K3190+K3183/K3191+K3184/K3192+K3185/K3193</f>
        <v>45.333060109289619</v>
      </c>
    </row>
    <row r="3183" spans="1:13">
      <c r="A3183" t="s">
        <v>3464</v>
      </c>
      <c r="B3183" t="s">
        <v>3440</v>
      </c>
      <c r="C3183" t="s">
        <v>23</v>
      </c>
      <c r="D3183" t="s">
        <v>16</v>
      </c>
      <c r="E3183" t="str">
        <f t="shared" si="4289"/>
        <v>pso.full</v>
      </c>
      <c r="F3183" t="s">
        <v>17</v>
      </c>
      <c r="G3183">
        <v>10.3333333333333</v>
      </c>
      <c r="H3183">
        <v>0.06</v>
      </c>
      <c r="I3183" s="1">
        <v>0.62</v>
      </c>
      <c r="J3183" t="s">
        <v>8336</v>
      </c>
      <c r="K3183">
        <f t="shared" ref="K3183:K3246" si="4351">SUMIF(E3180:E3193,"pso.full",I3180:I3193)</f>
        <v>0.62</v>
      </c>
      <c r="L3183" t="s">
        <v>8369</v>
      </c>
      <c r="M3183">
        <f t="shared" ref="M3183:M3246" si="4352">K3186/K3190+K3187/K3191+K3188/K3192+K3189/K3193</f>
        <v>6.1333333333333329</v>
      </c>
    </row>
    <row r="3184" spans="1:13">
      <c r="A3184" t="s">
        <v>3465</v>
      </c>
      <c r="B3184" t="s">
        <v>3440</v>
      </c>
      <c r="C3184" t="s">
        <v>23</v>
      </c>
      <c r="D3184" t="s">
        <v>19</v>
      </c>
      <c r="E3184" t="str">
        <f t="shared" si="4289"/>
        <v>pso.oepc</v>
      </c>
      <c r="F3184" t="s">
        <v>17</v>
      </c>
      <c r="G3184">
        <v>10.1666666666667</v>
      </c>
      <c r="H3184">
        <v>0.06</v>
      </c>
      <c r="I3184" s="1">
        <v>0.61</v>
      </c>
      <c r="J3184" t="s">
        <v>8353</v>
      </c>
      <c r="K3184">
        <f t="shared" ref="K3184:K3247" si="4353">SUMIF(E3180:E3193,"rmo.full",I3180:I3193)</f>
        <v>1.84</v>
      </c>
    </row>
    <row r="3185" spans="1:13">
      <c r="A3185" t="s">
        <v>3428</v>
      </c>
      <c r="B3185" t="s">
        <v>3440</v>
      </c>
      <c r="C3185" t="s">
        <v>23</v>
      </c>
      <c r="D3185" t="s">
        <v>21</v>
      </c>
      <c r="E3185" t="str">
        <f t="shared" si="4289"/>
        <v>pso.opt</v>
      </c>
      <c r="F3185" t="s">
        <v>17</v>
      </c>
      <c r="G3185">
        <v>10.1666666666667</v>
      </c>
      <c r="H3185">
        <v>0.06</v>
      </c>
      <c r="I3185" s="1">
        <v>0.61</v>
      </c>
      <c r="J3185" t="s">
        <v>8354</v>
      </c>
      <c r="K3185">
        <f t="shared" ref="K3185:K3248" si="4354">SUMIF(E3180:E3193,"power.full",I3180:I3193)</f>
        <v>24</v>
      </c>
      <c r="L3185" t="s">
        <v>26</v>
      </c>
      <c r="M3185">
        <f t="shared" ref="M3185:M3248" si="4355">K3182/K3186</f>
        <v>1</v>
      </c>
    </row>
    <row r="3186" spans="1:13">
      <c r="A3186" t="s">
        <v>3429</v>
      </c>
      <c r="B3186" t="s">
        <v>3440</v>
      </c>
      <c r="C3186" t="s">
        <v>51</v>
      </c>
      <c r="D3186" t="s">
        <v>16</v>
      </c>
      <c r="E3186" t="str">
        <f t="shared" si="4289"/>
        <v>rmo.full</v>
      </c>
      <c r="F3186" t="s">
        <v>17</v>
      </c>
      <c r="G3186">
        <v>30.6666666666667</v>
      </c>
      <c r="H3186">
        <v>0.06</v>
      </c>
      <c r="I3186" s="1">
        <v>1.84</v>
      </c>
      <c r="J3186" t="s">
        <v>8355</v>
      </c>
      <c r="K3186">
        <f t="shared" ref="K3186:K3249" si="4356">SUMIF(E3180:E3193,"tso.oepc",I3180:I3193)</f>
        <v>0.05</v>
      </c>
      <c r="L3186" t="s">
        <v>27</v>
      </c>
      <c r="M3186">
        <f t="shared" si="4355"/>
        <v>1.0163934426229508</v>
      </c>
    </row>
    <row r="3187" spans="1:13">
      <c r="A3187" t="s">
        <v>3430</v>
      </c>
      <c r="B3187" t="s">
        <v>3440</v>
      </c>
      <c r="C3187" t="s">
        <v>51</v>
      </c>
      <c r="D3187" t="s">
        <v>19</v>
      </c>
      <c r="E3187" t="str">
        <f t="shared" si="4289"/>
        <v>rmo.oepc</v>
      </c>
      <c r="F3187" t="s">
        <v>17</v>
      </c>
      <c r="G3187">
        <v>15.6666666666667</v>
      </c>
      <c r="H3187">
        <v>0.06</v>
      </c>
      <c r="I3187" s="1">
        <v>0.94</v>
      </c>
      <c r="J3187" t="s">
        <v>8356</v>
      </c>
      <c r="K3187">
        <f t="shared" ref="K3187:K3250" si="4357">SUMIF(E3180:E3193,"pso.oepc",I3180:I3193)</f>
        <v>0.61</v>
      </c>
      <c r="L3187" t="s">
        <v>28</v>
      </c>
      <c r="M3187">
        <f t="shared" si="4355"/>
        <v>1.9574468085106385</v>
      </c>
    </row>
    <row r="3188" spans="1:13">
      <c r="A3188" t="s">
        <v>3431</v>
      </c>
      <c r="B3188" t="s">
        <v>3440</v>
      </c>
      <c r="C3188" t="s">
        <v>51</v>
      </c>
      <c r="D3188" t="s">
        <v>21</v>
      </c>
      <c r="E3188" t="str">
        <f t="shared" si="4289"/>
        <v>rmo.opt</v>
      </c>
      <c r="F3188" t="s">
        <v>17</v>
      </c>
      <c r="G3188">
        <v>10</v>
      </c>
      <c r="H3188">
        <v>0.06</v>
      </c>
      <c r="I3188" s="1">
        <v>0.6</v>
      </c>
      <c r="J3188" t="s">
        <v>8357</v>
      </c>
      <c r="K3188">
        <f t="shared" ref="K3188:K3251" si="4358">SUMIF(E3180:E3193,"rmo.oepc",I3180:I3193)</f>
        <v>0.94</v>
      </c>
      <c r="L3188" t="s">
        <v>29</v>
      </c>
      <c r="M3188">
        <f t="shared" si="4355"/>
        <v>17.266187050359715</v>
      </c>
    </row>
    <row r="3189" spans="1:13">
      <c r="A3189" t="s">
        <v>3453</v>
      </c>
      <c r="B3189" t="s">
        <v>3440</v>
      </c>
      <c r="C3189" t="s">
        <v>55</v>
      </c>
      <c r="D3189" t="s">
        <v>56</v>
      </c>
      <c r="E3189" t="str">
        <f t="shared" si="4289"/>
        <v>sc.none</v>
      </c>
      <c r="F3189" t="s">
        <v>24</v>
      </c>
      <c r="I3189" s="1">
        <v>0.06</v>
      </c>
      <c r="J3189" t="s">
        <v>8358</v>
      </c>
      <c r="K3189">
        <f t="shared" ref="K3189:K3252" si="4359">SUMIF(E3180:E3193,"power.oepc",I3180:I3193)</f>
        <v>1.39</v>
      </c>
    </row>
    <row r="3190" spans="1:13">
      <c r="A3190" t="s">
        <v>3454</v>
      </c>
      <c r="B3190" t="s">
        <v>3440</v>
      </c>
      <c r="C3190" t="s">
        <v>58</v>
      </c>
      <c r="D3190" t="s">
        <v>59</v>
      </c>
      <c r="E3190" t="str">
        <f t="shared" si="4289"/>
        <v>tso.cav11</v>
      </c>
      <c r="F3190" t="s">
        <v>17</v>
      </c>
      <c r="G3190">
        <v>223.666666666667</v>
      </c>
      <c r="H3190">
        <v>0.06</v>
      </c>
      <c r="I3190" s="1">
        <v>13.42</v>
      </c>
      <c r="J3190" t="s">
        <v>8359</v>
      </c>
      <c r="K3190">
        <f t="shared" ref="K3190:K3253" si="4360">SUMIF(E3180:E3193,"tso.opt",I3180:I3193)</f>
        <v>0.04</v>
      </c>
      <c r="L3190" t="s">
        <v>30</v>
      </c>
      <c r="M3190">
        <f t="shared" ref="M3190:M3253" si="4361">K3182/K3190</f>
        <v>1.25</v>
      </c>
    </row>
    <row r="3191" spans="1:13">
      <c r="A3191" t="s">
        <v>3455</v>
      </c>
      <c r="B3191" t="s">
        <v>3440</v>
      </c>
      <c r="C3191" t="s">
        <v>58</v>
      </c>
      <c r="D3191" t="s">
        <v>16</v>
      </c>
      <c r="E3191" t="str">
        <f t="shared" si="4289"/>
        <v>tso.full</v>
      </c>
      <c r="F3191" t="s">
        <v>24</v>
      </c>
      <c r="G3191">
        <v>0.83333333333333304</v>
      </c>
      <c r="H3191">
        <v>0.06</v>
      </c>
      <c r="I3191" s="1">
        <v>0.05</v>
      </c>
      <c r="J3191" t="s">
        <v>8360</v>
      </c>
      <c r="K3191">
        <f t="shared" ref="K3191:K3254" si="4362">SUMIF(E3180:E3193,"pso.opt",I3180:I3193)</f>
        <v>0.61</v>
      </c>
      <c r="L3191" t="s">
        <v>33</v>
      </c>
      <c r="M3191">
        <f t="shared" si="4361"/>
        <v>1.0163934426229508</v>
      </c>
    </row>
    <row r="3192" spans="1:13">
      <c r="A3192" t="s">
        <v>3456</v>
      </c>
      <c r="B3192" t="s">
        <v>3440</v>
      </c>
      <c r="C3192" t="s">
        <v>58</v>
      </c>
      <c r="D3192" t="s">
        <v>19</v>
      </c>
      <c r="E3192" t="str">
        <f t="shared" si="4289"/>
        <v>tso.oepc</v>
      </c>
      <c r="F3192" t="s">
        <v>24</v>
      </c>
      <c r="G3192">
        <v>0.83333333333333304</v>
      </c>
      <c r="H3192">
        <v>0.06</v>
      </c>
      <c r="I3192" s="1">
        <v>0.05</v>
      </c>
      <c r="J3192" t="s">
        <v>8361</v>
      </c>
      <c r="K3192">
        <f t="shared" ref="K3192:K3255" si="4363">SUMIF(E3180:E3193,"rmo.opt",I3180:I3193)</f>
        <v>0.6</v>
      </c>
      <c r="L3192" t="s">
        <v>32</v>
      </c>
      <c r="M3192">
        <f t="shared" si="4361"/>
        <v>3.0666666666666669</v>
      </c>
    </row>
    <row r="3193" spans="1:13">
      <c r="A3193" t="s">
        <v>3457</v>
      </c>
      <c r="B3193" t="s">
        <v>3440</v>
      </c>
      <c r="C3193" t="s">
        <v>58</v>
      </c>
      <c r="D3193" t="s">
        <v>21</v>
      </c>
      <c r="E3193" t="str">
        <f t="shared" si="4289"/>
        <v>tso.opt</v>
      </c>
      <c r="F3193" t="s">
        <v>24</v>
      </c>
      <c r="G3193">
        <v>0.66666666666666696</v>
      </c>
      <c r="H3193">
        <v>0.06</v>
      </c>
      <c r="I3193" s="1">
        <v>0.04</v>
      </c>
      <c r="J3193" t="s">
        <v>8362</v>
      </c>
      <c r="K3193">
        <f t="shared" ref="K3193:K3256" si="4364">SUMIF(E3180:E3193,"power.opt",I3180:I3193)</f>
        <v>0.6</v>
      </c>
      <c r="L3193" t="s">
        <v>31</v>
      </c>
      <c r="M3193">
        <f t="shared" si="4361"/>
        <v>40</v>
      </c>
    </row>
    <row r="3194" spans="1:13">
      <c r="A3194" t="s">
        <v>3458</v>
      </c>
      <c r="B3194" t="s">
        <v>3459</v>
      </c>
      <c r="C3194" t="s">
        <v>15</v>
      </c>
      <c r="D3194" t="s">
        <v>16</v>
      </c>
      <c r="E3194" t="str">
        <f t="shared" si="4289"/>
        <v>power.full</v>
      </c>
      <c r="F3194" t="s">
        <v>17</v>
      </c>
      <c r="G3194">
        <v>372.875</v>
      </c>
      <c r="H3194">
        <v>0.08</v>
      </c>
      <c r="I3194" s="1">
        <v>29.83</v>
      </c>
      <c r="L3194" t="s">
        <v>8363</v>
      </c>
      <c r="M3194">
        <f t="shared" ref="M3194:M3257" si="4365">K3195/K3204</f>
        <v>203.16666666666666</v>
      </c>
    </row>
    <row r="3195" spans="1:13">
      <c r="A3195" t="s">
        <v>3460</v>
      </c>
      <c r="B3195" t="s">
        <v>3459</v>
      </c>
      <c r="C3195" t="s">
        <v>15</v>
      </c>
      <c r="D3195" t="s">
        <v>19</v>
      </c>
      <c r="E3195" t="str">
        <f t="shared" si="4289"/>
        <v>power.oepc</v>
      </c>
      <c r="F3195" t="s">
        <v>17</v>
      </c>
      <c r="G3195">
        <v>17.375</v>
      </c>
      <c r="H3195">
        <v>0.08</v>
      </c>
      <c r="I3195" s="1">
        <v>1.39</v>
      </c>
      <c r="J3195" t="s">
        <v>8333</v>
      </c>
      <c r="K3195">
        <f t="shared" ref="K3195:K3258" si="4366">SUMIF(E3194:E3207,"tso.cav11",I3194:I3207)</f>
        <v>12.19</v>
      </c>
      <c r="L3195" t="s">
        <v>8364</v>
      </c>
      <c r="M3195">
        <f t="shared" ref="M3195:M3258" si="4367">K3196/K3200+K3197/K3201+K3198/K3202+K3199/K3203</f>
        <v>27.353288797533402</v>
      </c>
    </row>
    <row r="3196" spans="1:13">
      <c r="A3196" t="s">
        <v>3461</v>
      </c>
      <c r="B3196" t="s">
        <v>3459</v>
      </c>
      <c r="C3196" t="s">
        <v>15</v>
      </c>
      <c r="D3196" t="s">
        <v>21</v>
      </c>
      <c r="E3196" t="str">
        <f t="shared" si="4289"/>
        <v>power.opt</v>
      </c>
      <c r="F3196" t="s">
        <v>17</v>
      </c>
      <c r="G3196">
        <v>21.125</v>
      </c>
      <c r="H3196">
        <v>0.08</v>
      </c>
      <c r="I3196" s="1">
        <v>1.69</v>
      </c>
      <c r="J3196" t="s">
        <v>8335</v>
      </c>
      <c r="K3196">
        <f t="shared" ref="K3196:K3259" si="4368">SUMIF(E3194:E3207,"tso.full",I3194:I3207)</f>
        <v>0.08</v>
      </c>
      <c r="L3196" t="s">
        <v>8365</v>
      </c>
      <c r="M3196">
        <f t="shared" ref="M3196:M3259" si="4369">K3196/K3204+K3197/K3205+K3198/K3206+K3199/K3207</f>
        <v>22.155139274644768</v>
      </c>
    </row>
    <row r="3197" spans="1:13">
      <c r="A3197" t="s">
        <v>3483</v>
      </c>
      <c r="B3197" t="s">
        <v>3459</v>
      </c>
      <c r="C3197" t="s">
        <v>23</v>
      </c>
      <c r="D3197" t="s">
        <v>16</v>
      </c>
      <c r="E3197" t="str">
        <f t="shared" si="4289"/>
        <v>pso.full</v>
      </c>
      <c r="F3197" t="s">
        <v>24</v>
      </c>
      <c r="G3197">
        <v>0.875</v>
      </c>
      <c r="H3197">
        <v>0.08</v>
      </c>
      <c r="I3197" s="1">
        <v>7.0000000000000007E-2</v>
      </c>
      <c r="J3197" t="s">
        <v>8336</v>
      </c>
      <c r="K3197">
        <f t="shared" ref="K3197:K3260" si="4370">SUMIF(E3194:E3207,"pso.full",I3194:I3207)</f>
        <v>7.0000000000000007E-2</v>
      </c>
      <c r="L3197" t="s">
        <v>8369</v>
      </c>
      <c r="M3197">
        <f t="shared" ref="M3197:M3260" si="4371">K3200/K3204+K3201/K3205+K3202/K3206+K3203/K3207</f>
        <v>3.7272471118624968</v>
      </c>
    </row>
    <row r="3198" spans="1:13">
      <c r="A3198" t="s">
        <v>3484</v>
      </c>
      <c r="B3198" t="s">
        <v>3459</v>
      </c>
      <c r="C3198" t="s">
        <v>23</v>
      </c>
      <c r="D3198" t="s">
        <v>19</v>
      </c>
      <c r="E3198" t="str">
        <f t="shared" si="4289"/>
        <v>pso.oepc</v>
      </c>
      <c r="F3198" t="s">
        <v>24</v>
      </c>
      <c r="G3198">
        <v>1</v>
      </c>
      <c r="H3198">
        <v>0.08</v>
      </c>
      <c r="I3198" s="1">
        <v>0.08</v>
      </c>
      <c r="J3198" t="s">
        <v>8353</v>
      </c>
      <c r="K3198">
        <f t="shared" ref="K3198:K3261" si="4372">SUMIF(E3194:E3207,"rmo.full",I3194:I3207)</f>
        <v>4.5</v>
      </c>
    </row>
    <row r="3199" spans="1:13">
      <c r="A3199" t="s">
        <v>3447</v>
      </c>
      <c r="B3199" t="s">
        <v>3459</v>
      </c>
      <c r="C3199" t="s">
        <v>23</v>
      </c>
      <c r="D3199" t="s">
        <v>21</v>
      </c>
      <c r="E3199" t="str">
        <f t="shared" si="4289"/>
        <v>pso.opt</v>
      </c>
      <c r="F3199" t="s">
        <v>24</v>
      </c>
      <c r="G3199">
        <v>1</v>
      </c>
      <c r="H3199">
        <v>0.08</v>
      </c>
      <c r="I3199" s="1">
        <v>0.08</v>
      </c>
      <c r="J3199" t="s">
        <v>8354</v>
      </c>
      <c r="K3199">
        <f t="shared" ref="K3199:K3262" si="4373">SUMIF(E3194:E3207,"power.full",I3194:I3207)</f>
        <v>29.83</v>
      </c>
      <c r="L3199" t="s">
        <v>26</v>
      </c>
      <c r="M3199">
        <f t="shared" ref="M3199:M3262" si="4374">K3196/K3200</f>
        <v>1</v>
      </c>
    </row>
    <row r="3200" spans="1:13">
      <c r="A3200" t="s">
        <v>3448</v>
      </c>
      <c r="B3200" t="s">
        <v>3459</v>
      </c>
      <c r="C3200" t="s">
        <v>51</v>
      </c>
      <c r="D3200" t="s">
        <v>16</v>
      </c>
      <c r="E3200" t="str">
        <f t="shared" si="4289"/>
        <v>rmo.full</v>
      </c>
      <c r="F3200" t="s">
        <v>17</v>
      </c>
      <c r="G3200">
        <v>56.25</v>
      </c>
      <c r="H3200">
        <v>0.08</v>
      </c>
      <c r="I3200" s="1">
        <v>4.5</v>
      </c>
      <c r="J3200" t="s">
        <v>8355</v>
      </c>
      <c r="K3200">
        <f t="shared" ref="K3200:K3263" si="4375">SUMIF(E3194:E3207,"tso.oepc",I3194:I3207)</f>
        <v>0.08</v>
      </c>
      <c r="L3200" t="s">
        <v>27</v>
      </c>
      <c r="M3200">
        <f t="shared" si="4374"/>
        <v>0.87500000000000011</v>
      </c>
    </row>
    <row r="3201" spans="1:13">
      <c r="A3201" t="s">
        <v>3449</v>
      </c>
      <c r="B3201" t="s">
        <v>3459</v>
      </c>
      <c r="C3201" t="s">
        <v>51</v>
      </c>
      <c r="D3201" t="s">
        <v>19</v>
      </c>
      <c r="E3201" t="str">
        <f t="shared" si="4289"/>
        <v>rmo.oepc</v>
      </c>
      <c r="F3201" t="s">
        <v>17</v>
      </c>
      <c r="G3201">
        <v>14</v>
      </c>
      <c r="H3201">
        <v>0.08</v>
      </c>
      <c r="I3201" s="1">
        <v>1.1200000000000001</v>
      </c>
      <c r="J3201" t="s">
        <v>8356</v>
      </c>
      <c r="K3201">
        <f t="shared" ref="K3201:K3264" si="4376">SUMIF(E3194:E3207,"pso.oepc",I3194:I3207)</f>
        <v>0.08</v>
      </c>
      <c r="L3201" t="s">
        <v>28</v>
      </c>
      <c r="M3201">
        <f t="shared" si="4374"/>
        <v>4.0178571428571423</v>
      </c>
    </row>
    <row r="3202" spans="1:13">
      <c r="A3202" t="s">
        <v>3450</v>
      </c>
      <c r="B3202" t="s">
        <v>3459</v>
      </c>
      <c r="C3202" t="s">
        <v>51</v>
      </c>
      <c r="D3202" t="s">
        <v>21</v>
      </c>
      <c r="E3202" t="str">
        <f t="shared" si="4289"/>
        <v>rmo.opt</v>
      </c>
      <c r="F3202" t="s">
        <v>17</v>
      </c>
      <c r="G3202">
        <v>24.5</v>
      </c>
      <c r="H3202">
        <v>0.08</v>
      </c>
      <c r="I3202" s="1">
        <v>1.96</v>
      </c>
      <c r="J3202" t="s">
        <v>8357</v>
      </c>
      <c r="K3202">
        <f t="shared" ref="K3202:K3265" si="4377">SUMIF(E3194:E3207,"rmo.oepc",I3194:I3207)</f>
        <v>1.1200000000000001</v>
      </c>
      <c r="L3202" t="s">
        <v>29</v>
      </c>
      <c r="M3202">
        <f t="shared" si="4374"/>
        <v>21.46043165467626</v>
      </c>
    </row>
    <row r="3203" spans="1:13">
      <c r="A3203" t="s">
        <v>3451</v>
      </c>
      <c r="B3203" t="s">
        <v>3459</v>
      </c>
      <c r="C3203" t="s">
        <v>55</v>
      </c>
      <c r="D3203" t="s">
        <v>56</v>
      </c>
      <c r="E3203" t="str">
        <f t="shared" ref="E3203:E3266" si="4378">CONCATENATE(C3203,".",D3203)</f>
        <v>sc.none</v>
      </c>
      <c r="F3203" t="s">
        <v>24</v>
      </c>
      <c r="I3203" s="1">
        <v>0.08</v>
      </c>
      <c r="J3203" t="s">
        <v>8358</v>
      </c>
      <c r="K3203">
        <f t="shared" ref="K3203:K3266" si="4379">SUMIF(E3194:E3207,"power.oepc",I3194:I3207)</f>
        <v>1.39</v>
      </c>
    </row>
    <row r="3204" spans="1:13">
      <c r="A3204" t="s">
        <v>3452</v>
      </c>
      <c r="B3204" t="s">
        <v>3459</v>
      </c>
      <c r="C3204" t="s">
        <v>58</v>
      </c>
      <c r="D3204" t="s">
        <v>59</v>
      </c>
      <c r="E3204" t="str">
        <f t="shared" si="4378"/>
        <v>tso.cav11</v>
      </c>
      <c r="F3204" t="s">
        <v>17</v>
      </c>
      <c r="G3204">
        <v>152.375</v>
      </c>
      <c r="H3204">
        <v>0.08</v>
      </c>
      <c r="I3204" s="1">
        <v>12.19</v>
      </c>
      <c r="J3204" t="s">
        <v>8359</v>
      </c>
      <c r="K3204">
        <f t="shared" ref="K3204:K3267" si="4380">SUMIF(E3194:E3207,"tso.opt",I3194:I3207)</f>
        <v>0.06</v>
      </c>
      <c r="L3204" t="s">
        <v>30</v>
      </c>
      <c r="M3204">
        <f t="shared" ref="M3204:M3267" si="4381">K3196/K3204</f>
        <v>1.3333333333333335</v>
      </c>
    </row>
    <row r="3205" spans="1:13">
      <c r="A3205" t="s">
        <v>3474</v>
      </c>
      <c r="B3205" t="s">
        <v>3459</v>
      </c>
      <c r="C3205" t="s">
        <v>58</v>
      </c>
      <c r="D3205" t="s">
        <v>16</v>
      </c>
      <c r="E3205" t="str">
        <f t="shared" si="4378"/>
        <v>tso.full</v>
      </c>
      <c r="F3205" t="s">
        <v>24</v>
      </c>
      <c r="G3205">
        <v>1</v>
      </c>
      <c r="H3205">
        <v>0.08</v>
      </c>
      <c r="I3205" s="1">
        <v>0.08</v>
      </c>
      <c r="J3205" t="s">
        <v>8360</v>
      </c>
      <c r="K3205">
        <f t="shared" ref="K3205:K3268" si="4382">SUMIF(E3194:E3207,"pso.opt",I3194:I3207)</f>
        <v>0.08</v>
      </c>
      <c r="L3205" t="s">
        <v>33</v>
      </c>
      <c r="M3205">
        <f t="shared" si="4381"/>
        <v>0.87500000000000011</v>
      </c>
    </row>
    <row r="3206" spans="1:13">
      <c r="A3206" t="s">
        <v>3475</v>
      </c>
      <c r="B3206" t="s">
        <v>3459</v>
      </c>
      <c r="C3206" t="s">
        <v>58</v>
      </c>
      <c r="D3206" t="s">
        <v>19</v>
      </c>
      <c r="E3206" t="str">
        <f t="shared" si="4378"/>
        <v>tso.oepc</v>
      </c>
      <c r="F3206" t="s">
        <v>24</v>
      </c>
      <c r="G3206">
        <v>1</v>
      </c>
      <c r="H3206">
        <v>0.08</v>
      </c>
      <c r="I3206" s="1">
        <v>0.08</v>
      </c>
      <c r="J3206" t="s">
        <v>8361</v>
      </c>
      <c r="K3206">
        <f t="shared" ref="K3206:K3269" si="4383">SUMIF(E3194:E3207,"rmo.opt",I3194:I3207)</f>
        <v>1.96</v>
      </c>
      <c r="L3206" t="s">
        <v>32</v>
      </c>
      <c r="M3206">
        <f t="shared" si="4381"/>
        <v>2.295918367346939</v>
      </c>
    </row>
    <row r="3207" spans="1:13">
      <c r="A3207" t="s">
        <v>3476</v>
      </c>
      <c r="B3207" t="s">
        <v>3459</v>
      </c>
      <c r="C3207" t="s">
        <v>58</v>
      </c>
      <c r="D3207" t="s">
        <v>21</v>
      </c>
      <c r="E3207" t="str">
        <f t="shared" si="4378"/>
        <v>tso.opt</v>
      </c>
      <c r="F3207" t="s">
        <v>24</v>
      </c>
      <c r="G3207">
        <v>0.75</v>
      </c>
      <c r="H3207">
        <v>0.08</v>
      </c>
      <c r="I3207" s="1">
        <v>0.06</v>
      </c>
      <c r="J3207" t="s">
        <v>8362</v>
      </c>
      <c r="K3207">
        <f t="shared" ref="K3207:K3270" si="4384">SUMIF(E3194:E3207,"power.opt",I3194:I3207)</f>
        <v>1.69</v>
      </c>
      <c r="L3207" t="s">
        <v>31</v>
      </c>
      <c r="M3207">
        <f t="shared" si="4381"/>
        <v>17.650887573964496</v>
      </c>
    </row>
    <row r="3208" spans="1:13">
      <c r="A3208" t="s">
        <v>3477</v>
      </c>
      <c r="B3208" t="s">
        <v>3478</v>
      </c>
      <c r="C3208" t="s">
        <v>15</v>
      </c>
      <c r="D3208" t="s">
        <v>16</v>
      </c>
      <c r="E3208" t="str">
        <f t="shared" si="4378"/>
        <v>power.full</v>
      </c>
      <c r="F3208" t="s">
        <v>17</v>
      </c>
      <c r="G3208">
        <v>263.66666666666703</v>
      </c>
      <c r="H3208">
        <v>0.12</v>
      </c>
      <c r="I3208" s="1">
        <v>31.64</v>
      </c>
      <c r="L3208" t="s">
        <v>8363</v>
      </c>
      <c r="M3208">
        <f t="shared" ref="M3208:M3271" si="4385">K3209/K3218</f>
        <v>58.981481481481481</v>
      </c>
    </row>
    <row r="3209" spans="1:13">
      <c r="A3209" t="s">
        <v>3479</v>
      </c>
      <c r="B3209" t="s">
        <v>3478</v>
      </c>
      <c r="C3209" t="s">
        <v>15</v>
      </c>
      <c r="D3209" t="s">
        <v>19</v>
      </c>
      <c r="E3209" t="str">
        <f t="shared" si="4378"/>
        <v>power.oepc</v>
      </c>
      <c r="F3209" t="s">
        <v>17</v>
      </c>
      <c r="G3209">
        <v>10.3333333333333</v>
      </c>
      <c r="H3209">
        <v>0.12</v>
      </c>
      <c r="I3209" s="1">
        <v>1.24</v>
      </c>
      <c r="J3209" t="s">
        <v>8333</v>
      </c>
      <c r="K3209">
        <f t="shared" ref="K3209:K3272" si="4386">SUMIF(E3208:E3221,"tso.cav11",I3208:I3221)</f>
        <v>31.85</v>
      </c>
      <c r="L3209" t="s">
        <v>8364</v>
      </c>
      <c r="M3209">
        <f t="shared" ref="M3209:M3272" si="4387">K3210/K3214+K3211/K3215+K3212/K3216+K3213/K3217</f>
        <v>87.74729909205783</v>
      </c>
    </row>
    <row r="3210" spans="1:13">
      <c r="A3210" t="s">
        <v>3480</v>
      </c>
      <c r="B3210" t="s">
        <v>3478</v>
      </c>
      <c r="C3210" t="s">
        <v>15</v>
      </c>
      <c r="D3210" t="s">
        <v>21</v>
      </c>
      <c r="E3210" t="str">
        <f t="shared" si="4378"/>
        <v>power.opt</v>
      </c>
      <c r="F3210" t="s">
        <v>17</v>
      </c>
      <c r="G3210">
        <v>10.1666666666667</v>
      </c>
      <c r="H3210">
        <v>0.12</v>
      </c>
      <c r="I3210" s="1">
        <v>1.22</v>
      </c>
      <c r="J3210" t="s">
        <v>8335</v>
      </c>
      <c r="K3210">
        <f t="shared" ref="K3210:K3273" si="4388">SUMIF(E3208:E3221,"tso.full",I3208:I3221)</f>
        <v>12.59</v>
      </c>
      <c r="L3210" t="s">
        <v>8365</v>
      </c>
      <c r="M3210">
        <f t="shared" ref="M3210:M3273" si="4389">K3210/K3218+K3211/K3219+K3212/K3220+K3213/K3221</f>
        <v>220.8795829246649</v>
      </c>
    </row>
    <row r="3211" spans="1:13">
      <c r="A3211" t="s">
        <v>3481</v>
      </c>
      <c r="B3211" t="s">
        <v>3478</v>
      </c>
      <c r="C3211" t="s">
        <v>23</v>
      </c>
      <c r="D3211" t="s">
        <v>16</v>
      </c>
      <c r="E3211" t="str">
        <f t="shared" si="4378"/>
        <v>pso.full</v>
      </c>
      <c r="F3211" t="s">
        <v>17</v>
      </c>
      <c r="G3211">
        <v>267.91666666666703</v>
      </c>
      <c r="H3211">
        <v>0.12</v>
      </c>
      <c r="I3211" s="1">
        <v>32.15</v>
      </c>
      <c r="J3211" t="s">
        <v>8336</v>
      </c>
      <c r="K3211">
        <f t="shared" ref="K3211:K3274" si="4390">SUMIF(E3208:E3221,"pso.full",I3208:I3221)</f>
        <v>32.15</v>
      </c>
      <c r="L3211" t="s">
        <v>8369</v>
      </c>
      <c r="M3211">
        <f t="shared" ref="M3211:M3274" si="4391">K3214/K3218+K3215/K3219+K3216/K3220+K3217/K3221</f>
        <v>9.8832025594320658</v>
      </c>
    </row>
    <row r="3212" spans="1:13">
      <c r="A3212" t="s">
        <v>3482</v>
      </c>
      <c r="B3212" t="s">
        <v>3478</v>
      </c>
      <c r="C3212" t="s">
        <v>23</v>
      </c>
      <c r="D3212" t="s">
        <v>19</v>
      </c>
      <c r="E3212" t="str">
        <f t="shared" si="4378"/>
        <v>pso.oepc</v>
      </c>
      <c r="F3212" t="s">
        <v>17</v>
      </c>
      <c r="G3212">
        <v>10.25</v>
      </c>
      <c r="H3212">
        <v>0.12</v>
      </c>
      <c r="I3212" s="1">
        <v>1.23</v>
      </c>
      <c r="J3212" t="s">
        <v>8353</v>
      </c>
      <c r="K3212">
        <f t="shared" ref="K3212:K3275" si="4392">SUMIF(E3208:E3221,"rmo.full",I3208:I3221)</f>
        <v>32.11</v>
      </c>
    </row>
    <row r="3213" spans="1:13">
      <c r="A3213" t="s">
        <v>3466</v>
      </c>
      <c r="B3213" t="s">
        <v>3478</v>
      </c>
      <c r="C3213" t="s">
        <v>23</v>
      </c>
      <c r="D3213" t="s">
        <v>21</v>
      </c>
      <c r="E3213" t="str">
        <f t="shared" si="4378"/>
        <v>pso.opt</v>
      </c>
      <c r="F3213" t="s">
        <v>17</v>
      </c>
      <c r="G3213">
        <v>3.25</v>
      </c>
      <c r="H3213">
        <v>0.12</v>
      </c>
      <c r="I3213" s="1">
        <v>0.39</v>
      </c>
      <c r="J3213" t="s">
        <v>8354</v>
      </c>
      <c r="K3213">
        <f t="shared" ref="K3213:K3276" si="4393">SUMIF(E3208:E3221,"power.full",I3208:I3221)</f>
        <v>31.64</v>
      </c>
      <c r="L3213" t="s">
        <v>26</v>
      </c>
      <c r="M3213">
        <f t="shared" ref="M3213:M3276" si="4394">K3210/K3214</f>
        <v>10.404958677685951</v>
      </c>
    </row>
    <row r="3214" spans="1:13">
      <c r="A3214" t="s">
        <v>3467</v>
      </c>
      <c r="B3214" t="s">
        <v>3478</v>
      </c>
      <c r="C3214" t="s">
        <v>51</v>
      </c>
      <c r="D3214" t="s">
        <v>16</v>
      </c>
      <c r="E3214" t="str">
        <f t="shared" si="4378"/>
        <v>rmo.full</v>
      </c>
      <c r="F3214" t="s">
        <v>17</v>
      </c>
      <c r="G3214">
        <v>267.58333333333297</v>
      </c>
      <c r="H3214">
        <v>0.12</v>
      </c>
      <c r="I3214" s="1">
        <v>32.11</v>
      </c>
      <c r="J3214" t="s">
        <v>8355</v>
      </c>
      <c r="K3214">
        <f t="shared" ref="K3214:K3277" si="4395">SUMIF(E3208:E3221,"tso.oepc",I3208:I3221)</f>
        <v>1.21</v>
      </c>
      <c r="L3214" t="s">
        <v>27</v>
      </c>
      <c r="M3214">
        <f t="shared" si="4394"/>
        <v>26.13821138211382</v>
      </c>
    </row>
    <row r="3215" spans="1:13">
      <c r="A3215" t="s">
        <v>3468</v>
      </c>
      <c r="B3215" t="s">
        <v>3478</v>
      </c>
      <c r="C3215" t="s">
        <v>51</v>
      </c>
      <c r="D3215" t="s">
        <v>19</v>
      </c>
      <c r="E3215" t="str">
        <f t="shared" si="4378"/>
        <v>rmo.oepc</v>
      </c>
      <c r="F3215" t="s">
        <v>17</v>
      </c>
      <c r="G3215">
        <v>10.4166666666667</v>
      </c>
      <c r="H3215">
        <v>0.12</v>
      </c>
      <c r="I3215" s="1">
        <v>1.25</v>
      </c>
      <c r="J3215" t="s">
        <v>8356</v>
      </c>
      <c r="K3215">
        <f t="shared" ref="K3215:K3278" si="4396">SUMIF(E3208:E3221,"pso.oepc",I3208:I3221)</f>
        <v>1.23</v>
      </c>
      <c r="L3215" t="s">
        <v>28</v>
      </c>
      <c r="M3215">
        <f t="shared" si="4394"/>
        <v>25.687999999999999</v>
      </c>
    </row>
    <row r="3216" spans="1:13">
      <c r="A3216" t="s">
        <v>3469</v>
      </c>
      <c r="B3216" t="s">
        <v>3478</v>
      </c>
      <c r="C3216" t="s">
        <v>51</v>
      </c>
      <c r="D3216" t="s">
        <v>21</v>
      </c>
      <c r="E3216" t="str">
        <f t="shared" si="4378"/>
        <v>rmo.opt</v>
      </c>
      <c r="F3216" t="s">
        <v>17</v>
      </c>
      <c r="G3216">
        <v>3</v>
      </c>
      <c r="H3216">
        <v>0.12</v>
      </c>
      <c r="I3216" s="1">
        <v>0.36</v>
      </c>
      <c r="J3216" t="s">
        <v>8357</v>
      </c>
      <c r="K3216">
        <f t="shared" ref="K3216:K3279" si="4397">SUMIF(E3208:E3221,"rmo.oepc",I3208:I3221)</f>
        <v>1.25</v>
      </c>
      <c r="L3216" t="s">
        <v>29</v>
      </c>
      <c r="M3216">
        <f t="shared" si="4394"/>
        <v>25.516129032258064</v>
      </c>
    </row>
    <row r="3217" spans="1:13">
      <c r="A3217" t="s">
        <v>3470</v>
      </c>
      <c r="B3217" t="s">
        <v>3478</v>
      </c>
      <c r="C3217" t="s">
        <v>55</v>
      </c>
      <c r="D3217" t="s">
        <v>56</v>
      </c>
      <c r="E3217" t="str">
        <f t="shared" si="4378"/>
        <v>sc.none</v>
      </c>
      <c r="F3217" t="s">
        <v>24</v>
      </c>
      <c r="I3217" s="1">
        <v>0.12</v>
      </c>
      <c r="J3217" t="s">
        <v>8358</v>
      </c>
      <c r="K3217">
        <f t="shared" ref="K3217:K3280" si="4398">SUMIF(E3208:E3221,"power.oepc",I3208:I3221)</f>
        <v>1.24</v>
      </c>
    </row>
    <row r="3218" spans="1:13">
      <c r="A3218" t="s">
        <v>3471</v>
      </c>
      <c r="B3218" t="s">
        <v>3478</v>
      </c>
      <c r="C3218" t="s">
        <v>58</v>
      </c>
      <c r="D3218" t="s">
        <v>59</v>
      </c>
      <c r="E3218" t="str">
        <f t="shared" si="4378"/>
        <v>tso.cav11</v>
      </c>
      <c r="F3218" t="s">
        <v>17</v>
      </c>
      <c r="G3218">
        <v>265.41666666666703</v>
      </c>
      <c r="H3218">
        <v>0.12</v>
      </c>
      <c r="I3218" s="1">
        <v>31.85</v>
      </c>
      <c r="J3218" t="s">
        <v>8359</v>
      </c>
      <c r="K3218">
        <f t="shared" ref="K3218:K3281" si="4399">SUMIF(E3208:E3221,"tso.opt",I3208:I3221)</f>
        <v>0.54</v>
      </c>
      <c r="L3218" t="s">
        <v>30</v>
      </c>
      <c r="M3218">
        <f t="shared" ref="M3218:M3281" si="4400">K3210/K3218</f>
        <v>23.314814814814813</v>
      </c>
    </row>
    <row r="3219" spans="1:13">
      <c r="A3219" t="s">
        <v>3472</v>
      </c>
      <c r="B3219" t="s">
        <v>3478</v>
      </c>
      <c r="C3219" t="s">
        <v>58</v>
      </c>
      <c r="D3219" t="s">
        <v>16</v>
      </c>
      <c r="E3219" t="str">
        <f t="shared" si="4378"/>
        <v>tso.full</v>
      </c>
      <c r="F3219" t="s">
        <v>17</v>
      </c>
      <c r="G3219">
        <v>104.916666666667</v>
      </c>
      <c r="H3219">
        <v>0.12</v>
      </c>
      <c r="I3219" s="1">
        <v>12.59</v>
      </c>
      <c r="J3219" t="s">
        <v>8360</v>
      </c>
      <c r="K3219">
        <f t="shared" ref="K3219:K3282" si="4401">SUMIF(E3208:E3221,"pso.opt",I3208:I3221)</f>
        <v>0.39</v>
      </c>
      <c r="L3219" t="s">
        <v>33</v>
      </c>
      <c r="M3219">
        <f t="shared" si="4400"/>
        <v>82.435897435897431</v>
      </c>
    </row>
    <row r="3220" spans="1:13">
      <c r="A3220" t="s">
        <v>3473</v>
      </c>
      <c r="B3220" t="s">
        <v>3478</v>
      </c>
      <c r="C3220" t="s">
        <v>58</v>
      </c>
      <c r="D3220" t="s">
        <v>19</v>
      </c>
      <c r="E3220" t="str">
        <f t="shared" si="4378"/>
        <v>tso.oepc</v>
      </c>
      <c r="F3220" t="s">
        <v>17</v>
      </c>
      <c r="G3220">
        <v>10.0833333333333</v>
      </c>
      <c r="H3220">
        <v>0.12</v>
      </c>
      <c r="I3220" s="1">
        <v>1.21</v>
      </c>
      <c r="J3220" t="s">
        <v>8361</v>
      </c>
      <c r="K3220">
        <f t="shared" ref="K3220:K3283" si="4402">SUMIF(E3208:E3221,"rmo.opt",I3208:I3221)</f>
        <v>0.36</v>
      </c>
      <c r="L3220" t="s">
        <v>32</v>
      </c>
      <c r="M3220">
        <f t="shared" si="4400"/>
        <v>89.194444444444443</v>
      </c>
    </row>
    <row r="3221" spans="1:13">
      <c r="A3221" t="s">
        <v>3496</v>
      </c>
      <c r="B3221" t="s">
        <v>3478</v>
      </c>
      <c r="C3221" t="s">
        <v>58</v>
      </c>
      <c r="D3221" t="s">
        <v>21</v>
      </c>
      <c r="E3221" t="str">
        <f t="shared" si="4378"/>
        <v>tso.opt</v>
      </c>
      <c r="F3221" t="s">
        <v>17</v>
      </c>
      <c r="G3221">
        <v>4.5</v>
      </c>
      <c r="H3221">
        <v>0.12</v>
      </c>
      <c r="I3221" s="1">
        <v>0.54</v>
      </c>
      <c r="J3221" t="s">
        <v>8362</v>
      </c>
      <c r="K3221">
        <f t="shared" ref="K3221:K3284" si="4403">SUMIF(E3208:E3221,"power.opt",I3208:I3221)</f>
        <v>1.22</v>
      </c>
      <c r="L3221" t="s">
        <v>31</v>
      </c>
      <c r="M3221">
        <f t="shared" si="4400"/>
        <v>25.934426229508198</v>
      </c>
    </row>
    <row r="3222" spans="1:13">
      <c r="A3222" t="s">
        <v>3497</v>
      </c>
      <c r="B3222" t="s">
        <v>3498</v>
      </c>
      <c r="C3222" t="s">
        <v>15</v>
      </c>
      <c r="D3222" t="s">
        <v>16</v>
      </c>
      <c r="E3222" t="str">
        <f t="shared" si="4378"/>
        <v>power.full</v>
      </c>
      <c r="F3222" t="s">
        <v>17</v>
      </c>
      <c r="G3222">
        <v>297.5</v>
      </c>
      <c r="H3222">
        <v>0.06</v>
      </c>
      <c r="I3222" s="1">
        <v>17.850000000000001</v>
      </c>
      <c r="L3222" t="s">
        <v>8363</v>
      </c>
      <c r="M3222">
        <f t="shared" ref="M3222:M3285" si="4404">K3223/K3232</f>
        <v>22.796296296296294</v>
      </c>
    </row>
    <row r="3223" spans="1:13">
      <c r="A3223" t="s">
        <v>3499</v>
      </c>
      <c r="B3223" t="s">
        <v>3498</v>
      </c>
      <c r="C3223" t="s">
        <v>15</v>
      </c>
      <c r="D3223" t="s">
        <v>19</v>
      </c>
      <c r="E3223" t="str">
        <f t="shared" si="4378"/>
        <v>power.oepc</v>
      </c>
      <c r="F3223" t="s">
        <v>17</v>
      </c>
      <c r="G3223">
        <v>9.5</v>
      </c>
      <c r="H3223">
        <v>0.06</v>
      </c>
      <c r="I3223" s="1">
        <v>0.56999999999999995</v>
      </c>
      <c r="J3223" t="s">
        <v>8333</v>
      </c>
      <c r="K3223">
        <f t="shared" ref="K3223:K3286" si="4405">SUMIF(E3222:E3235,"tso.cav11",I3222:I3235)</f>
        <v>12.31</v>
      </c>
      <c r="L3223" t="s">
        <v>8364</v>
      </c>
      <c r="M3223">
        <f t="shared" ref="M3223:M3286" si="4406">K3224/K3228+K3225/K3229+K3226/K3230+K3227/K3231</f>
        <v>77.882597665492412</v>
      </c>
    </row>
    <row r="3224" spans="1:13">
      <c r="A3224" t="s">
        <v>3500</v>
      </c>
      <c r="B3224" t="s">
        <v>3498</v>
      </c>
      <c r="C3224" t="s">
        <v>15</v>
      </c>
      <c r="D3224" t="s">
        <v>21</v>
      </c>
      <c r="E3224" t="str">
        <f t="shared" si="4378"/>
        <v>power.opt</v>
      </c>
      <c r="F3224" t="s">
        <v>17</v>
      </c>
      <c r="G3224">
        <v>9.3333333333333304</v>
      </c>
      <c r="H3224">
        <v>0.06</v>
      </c>
      <c r="I3224" s="1">
        <v>0.56000000000000005</v>
      </c>
      <c r="J3224" t="s">
        <v>8335</v>
      </c>
      <c r="K3224">
        <f t="shared" ref="K3224:K3287" si="4407">SUMIF(E3222:E3235,"tso.full",I3222:I3235)</f>
        <v>5.84</v>
      </c>
      <c r="L3224" t="s">
        <v>8365</v>
      </c>
      <c r="M3224">
        <f t="shared" ref="M3224:M3287" si="4408">K3224/K3232+K3225/K3233+K3226/K3234+K3227/K3235</f>
        <v>79.703347578347575</v>
      </c>
    </row>
    <row r="3225" spans="1:13">
      <c r="A3225" t="s">
        <v>3501</v>
      </c>
      <c r="B3225" t="s">
        <v>3498</v>
      </c>
      <c r="C3225" t="s">
        <v>23</v>
      </c>
      <c r="D3225" t="s">
        <v>16</v>
      </c>
      <c r="E3225" t="str">
        <f t="shared" si="4378"/>
        <v>pso.full</v>
      </c>
      <c r="F3225" t="s">
        <v>17</v>
      </c>
      <c r="G3225">
        <v>163.333333333333</v>
      </c>
      <c r="H3225">
        <v>0.06</v>
      </c>
      <c r="I3225" s="1">
        <v>9.8000000000000007</v>
      </c>
      <c r="J3225" t="s">
        <v>8336</v>
      </c>
      <c r="K3225">
        <f t="shared" ref="K3225:K3288" si="4409">SUMIF(E3222:E3235,"pso.full",I3222:I3235)</f>
        <v>9.8000000000000007</v>
      </c>
      <c r="L3225" t="s">
        <v>8369</v>
      </c>
      <c r="M3225">
        <f t="shared" ref="M3225:M3288" si="4410">K3228/K3232+K3229/K3233+K3230/K3234+K3231/K3235</f>
        <v>4.0762617012617008</v>
      </c>
    </row>
    <row r="3226" spans="1:13">
      <c r="A3226" t="s">
        <v>3502</v>
      </c>
      <c r="B3226" t="s">
        <v>3498</v>
      </c>
      <c r="C3226" t="s">
        <v>23</v>
      </c>
      <c r="D3226" t="s">
        <v>19</v>
      </c>
      <c r="E3226" t="str">
        <f t="shared" si="4378"/>
        <v>pso.oepc</v>
      </c>
      <c r="F3226" t="s">
        <v>17</v>
      </c>
      <c r="G3226">
        <v>9.1666666666666696</v>
      </c>
      <c r="H3226">
        <v>0.06</v>
      </c>
      <c r="I3226" s="1">
        <v>0.55000000000000004</v>
      </c>
      <c r="J3226" t="s">
        <v>8353</v>
      </c>
      <c r="K3226">
        <f t="shared" ref="K3226:K3289" si="4411">SUMIF(E3222:E3235,"rmo.full",I3222:I3235)</f>
        <v>9.81</v>
      </c>
    </row>
    <row r="3227" spans="1:13">
      <c r="A3227" t="s">
        <v>3503</v>
      </c>
      <c r="B3227" t="s">
        <v>3498</v>
      </c>
      <c r="C3227" t="s">
        <v>23</v>
      </c>
      <c r="D3227" t="s">
        <v>21</v>
      </c>
      <c r="E3227" t="str">
        <f t="shared" si="4378"/>
        <v>pso.opt</v>
      </c>
      <c r="F3227" t="s">
        <v>17</v>
      </c>
      <c r="G3227">
        <v>9</v>
      </c>
      <c r="H3227">
        <v>0.06</v>
      </c>
      <c r="I3227" s="1">
        <v>0.54</v>
      </c>
      <c r="J3227" t="s">
        <v>8354</v>
      </c>
      <c r="K3227">
        <f t="shared" ref="K3227:K3290" si="4412">SUMIF(E3222:E3235,"power.full",I3222:I3235)</f>
        <v>17.850000000000001</v>
      </c>
      <c r="L3227" t="s">
        <v>26</v>
      </c>
      <c r="M3227">
        <f t="shared" ref="M3227:M3290" si="4413">K3224/K3228</f>
        <v>11.23076923076923</v>
      </c>
    </row>
    <row r="3228" spans="1:13">
      <c r="A3228" t="s">
        <v>3488</v>
      </c>
      <c r="B3228" t="s">
        <v>3498</v>
      </c>
      <c r="C3228" t="s">
        <v>51</v>
      </c>
      <c r="D3228" t="s">
        <v>16</v>
      </c>
      <c r="E3228" t="str">
        <f t="shared" si="4378"/>
        <v>rmo.full</v>
      </c>
      <c r="F3228" t="s">
        <v>17</v>
      </c>
      <c r="G3228">
        <v>163.5</v>
      </c>
      <c r="H3228">
        <v>0.06</v>
      </c>
      <c r="I3228" s="1">
        <v>9.81</v>
      </c>
      <c r="J3228" t="s">
        <v>8355</v>
      </c>
      <c r="K3228">
        <f t="shared" ref="K3228:K3291" si="4414">SUMIF(E3222:E3235,"tso.oepc",I3222:I3235)</f>
        <v>0.52</v>
      </c>
      <c r="L3228" t="s">
        <v>27</v>
      </c>
      <c r="M3228">
        <f t="shared" si="4413"/>
        <v>17.818181818181817</v>
      </c>
    </row>
    <row r="3229" spans="1:13">
      <c r="A3229" t="s">
        <v>3489</v>
      </c>
      <c r="B3229" t="s">
        <v>3498</v>
      </c>
      <c r="C3229" t="s">
        <v>51</v>
      </c>
      <c r="D3229" t="s">
        <v>19</v>
      </c>
      <c r="E3229" t="str">
        <f t="shared" si="4378"/>
        <v>rmo.oepc</v>
      </c>
      <c r="F3229" t="s">
        <v>17</v>
      </c>
      <c r="G3229">
        <v>9.3333333333333304</v>
      </c>
      <c r="H3229">
        <v>0.06</v>
      </c>
      <c r="I3229" s="1">
        <v>0.56000000000000005</v>
      </c>
      <c r="J3229" t="s">
        <v>8356</v>
      </c>
      <c r="K3229">
        <f t="shared" ref="K3229:K3292" si="4415">SUMIF(E3222:E3235,"pso.oepc",I3222:I3235)</f>
        <v>0.55000000000000004</v>
      </c>
      <c r="L3229" t="s">
        <v>28</v>
      </c>
      <c r="M3229">
        <f t="shared" si="4413"/>
        <v>17.517857142857142</v>
      </c>
    </row>
    <row r="3230" spans="1:13">
      <c r="A3230" t="s">
        <v>3490</v>
      </c>
      <c r="B3230" t="s">
        <v>3498</v>
      </c>
      <c r="C3230" t="s">
        <v>51</v>
      </c>
      <c r="D3230" t="s">
        <v>21</v>
      </c>
      <c r="E3230" t="str">
        <f t="shared" si="4378"/>
        <v>rmo.opt</v>
      </c>
      <c r="F3230" t="s">
        <v>17</v>
      </c>
      <c r="G3230">
        <v>8.6666666666666696</v>
      </c>
      <c r="H3230">
        <v>0.06</v>
      </c>
      <c r="I3230" s="1">
        <v>0.52</v>
      </c>
      <c r="J3230" t="s">
        <v>8357</v>
      </c>
      <c r="K3230">
        <f t="shared" ref="K3230:K3293" si="4416">SUMIF(E3222:E3235,"rmo.oepc",I3222:I3235)</f>
        <v>0.56000000000000005</v>
      </c>
      <c r="L3230" t="s">
        <v>29</v>
      </c>
      <c r="M3230">
        <f t="shared" si="4413"/>
        <v>31.315789473684216</v>
      </c>
    </row>
    <row r="3231" spans="1:13">
      <c r="A3231" t="s">
        <v>3491</v>
      </c>
      <c r="B3231" t="s">
        <v>3498</v>
      </c>
      <c r="C3231" t="s">
        <v>55</v>
      </c>
      <c r="D3231" t="s">
        <v>56</v>
      </c>
      <c r="E3231" t="str">
        <f t="shared" si="4378"/>
        <v>sc.none</v>
      </c>
      <c r="F3231" t="s">
        <v>24</v>
      </c>
      <c r="I3231" s="1">
        <v>0.06</v>
      </c>
      <c r="J3231" t="s">
        <v>8358</v>
      </c>
      <c r="K3231">
        <f t="shared" ref="K3231:K3294" si="4417">SUMIF(E3222:E3235,"power.oepc",I3222:I3235)</f>
        <v>0.56999999999999995</v>
      </c>
    </row>
    <row r="3232" spans="1:13">
      <c r="A3232" t="s">
        <v>3492</v>
      </c>
      <c r="B3232" t="s">
        <v>3498</v>
      </c>
      <c r="C3232" t="s">
        <v>58</v>
      </c>
      <c r="D3232" t="s">
        <v>59</v>
      </c>
      <c r="E3232" t="str">
        <f t="shared" si="4378"/>
        <v>tso.cav11</v>
      </c>
      <c r="F3232" t="s">
        <v>17</v>
      </c>
      <c r="G3232">
        <v>205.166666666667</v>
      </c>
      <c r="H3232">
        <v>0.06</v>
      </c>
      <c r="I3232" s="1">
        <v>12.31</v>
      </c>
      <c r="J3232" t="s">
        <v>8359</v>
      </c>
      <c r="K3232">
        <f t="shared" ref="K3232:K3295" si="4418">SUMIF(E3222:E3235,"tso.opt",I3222:I3235)</f>
        <v>0.54</v>
      </c>
      <c r="L3232" t="s">
        <v>30</v>
      </c>
      <c r="M3232">
        <f t="shared" ref="M3232:M3295" si="4419">K3224/K3232</f>
        <v>10.814814814814813</v>
      </c>
    </row>
    <row r="3233" spans="1:13">
      <c r="A3233" t="s">
        <v>3493</v>
      </c>
      <c r="B3233" t="s">
        <v>3498</v>
      </c>
      <c r="C3233" t="s">
        <v>58</v>
      </c>
      <c r="D3233" t="s">
        <v>16</v>
      </c>
      <c r="E3233" t="str">
        <f t="shared" si="4378"/>
        <v>tso.full</v>
      </c>
      <c r="F3233" t="s">
        <v>17</v>
      </c>
      <c r="G3233">
        <v>97.3333333333333</v>
      </c>
      <c r="H3233">
        <v>0.06</v>
      </c>
      <c r="I3233" s="1">
        <v>5.84</v>
      </c>
      <c r="J3233" t="s">
        <v>8360</v>
      </c>
      <c r="K3233">
        <f t="shared" ref="K3233:K3296" si="4420">SUMIF(E3222:E3235,"pso.opt",I3222:I3235)</f>
        <v>0.54</v>
      </c>
      <c r="L3233" t="s">
        <v>33</v>
      </c>
      <c r="M3233">
        <f t="shared" si="4419"/>
        <v>18.148148148148149</v>
      </c>
    </row>
    <row r="3234" spans="1:13">
      <c r="A3234" t="s">
        <v>3494</v>
      </c>
      <c r="B3234" t="s">
        <v>3498</v>
      </c>
      <c r="C3234" t="s">
        <v>58</v>
      </c>
      <c r="D3234" t="s">
        <v>19</v>
      </c>
      <c r="E3234" t="str">
        <f t="shared" si="4378"/>
        <v>tso.oepc</v>
      </c>
      <c r="F3234" t="s">
        <v>17</v>
      </c>
      <c r="G3234">
        <v>8.6666666666666696</v>
      </c>
      <c r="H3234">
        <v>0.06</v>
      </c>
      <c r="I3234" s="1">
        <v>0.52</v>
      </c>
      <c r="J3234" t="s">
        <v>8361</v>
      </c>
      <c r="K3234">
        <f t="shared" ref="K3234:K3297" si="4421">SUMIF(E3222:E3235,"rmo.opt",I3222:I3235)</f>
        <v>0.52</v>
      </c>
      <c r="L3234" t="s">
        <v>32</v>
      </c>
      <c r="M3234">
        <f t="shared" si="4419"/>
        <v>18.865384615384617</v>
      </c>
    </row>
    <row r="3235" spans="1:13">
      <c r="A3235" t="s">
        <v>3495</v>
      </c>
      <c r="B3235" t="s">
        <v>3498</v>
      </c>
      <c r="C3235" t="s">
        <v>58</v>
      </c>
      <c r="D3235" t="s">
        <v>21</v>
      </c>
      <c r="E3235" t="str">
        <f t="shared" si="4378"/>
        <v>tso.opt</v>
      </c>
      <c r="F3235" t="s">
        <v>17</v>
      </c>
      <c r="G3235">
        <v>9</v>
      </c>
      <c r="H3235">
        <v>0.06</v>
      </c>
      <c r="I3235" s="1">
        <v>0.54</v>
      </c>
      <c r="J3235" t="s">
        <v>8362</v>
      </c>
      <c r="K3235">
        <f t="shared" ref="K3235:K3298" si="4422">SUMIF(E3222:E3235,"power.opt",I3222:I3235)</f>
        <v>0.56000000000000005</v>
      </c>
      <c r="L3235" t="s">
        <v>31</v>
      </c>
      <c r="M3235">
        <f t="shared" si="4419"/>
        <v>31.875</v>
      </c>
    </row>
    <row r="3236" spans="1:13">
      <c r="A3236" t="s">
        <v>3517</v>
      </c>
      <c r="B3236" t="s">
        <v>3518</v>
      </c>
      <c r="C3236" t="s">
        <v>15</v>
      </c>
      <c r="D3236" t="s">
        <v>16</v>
      </c>
      <c r="E3236" t="str">
        <f t="shared" si="4378"/>
        <v>power.full</v>
      </c>
      <c r="F3236" t="s">
        <v>17</v>
      </c>
      <c r="G3236">
        <v>231.75</v>
      </c>
      <c r="H3236">
        <v>0.12</v>
      </c>
      <c r="I3236" s="1">
        <v>27.81</v>
      </c>
      <c r="L3236" t="s">
        <v>8363</v>
      </c>
      <c r="M3236">
        <f t="shared" ref="M3236:M3299" si="4423">K3237/K3246</f>
        <v>45.75</v>
      </c>
    </row>
    <row r="3237" spans="1:13">
      <c r="A3237" t="s">
        <v>3519</v>
      </c>
      <c r="B3237" t="s">
        <v>3518</v>
      </c>
      <c r="C3237" t="s">
        <v>15</v>
      </c>
      <c r="D3237" t="s">
        <v>19</v>
      </c>
      <c r="E3237" t="str">
        <f t="shared" si="4378"/>
        <v>power.oepc</v>
      </c>
      <c r="F3237" t="s">
        <v>17</v>
      </c>
      <c r="G3237">
        <v>7</v>
      </c>
      <c r="H3237">
        <v>0.12</v>
      </c>
      <c r="I3237" s="1">
        <v>0.84</v>
      </c>
      <c r="J3237" t="s">
        <v>8333</v>
      </c>
      <c r="K3237">
        <f t="shared" ref="K3237:K3300" si="4424">SUMIF(E3236:E3249,"tso.cav11",I3236:I3249)</f>
        <v>25.62</v>
      </c>
      <c r="L3237" t="s">
        <v>8364</v>
      </c>
      <c r="M3237">
        <f t="shared" ref="M3237:M3300" si="4425">K3238/K3242+K3239/K3243+K3240/K3244+K3241/K3245</f>
        <v>97.943703631323331</v>
      </c>
    </row>
    <row r="3238" spans="1:13">
      <c r="A3238" t="s">
        <v>3520</v>
      </c>
      <c r="B3238" t="s">
        <v>3518</v>
      </c>
      <c r="C3238" t="s">
        <v>15</v>
      </c>
      <c r="D3238" t="s">
        <v>21</v>
      </c>
      <c r="E3238" t="str">
        <f t="shared" si="4378"/>
        <v>power.opt</v>
      </c>
      <c r="F3238" t="s">
        <v>17</v>
      </c>
      <c r="G3238">
        <v>3.9166666666666701</v>
      </c>
      <c r="H3238">
        <v>0.12</v>
      </c>
      <c r="I3238" s="1">
        <v>0.47</v>
      </c>
      <c r="J3238" t="s">
        <v>8335</v>
      </c>
      <c r="K3238">
        <f t="shared" ref="K3238:K3301" si="4426">SUMIF(E3236:E3249,"tso.full",I3236:I3249)</f>
        <v>4.0199999999999996</v>
      </c>
      <c r="L3238" t="s">
        <v>8365</v>
      </c>
      <c r="M3238">
        <f t="shared" ref="M3238:M3301" si="4427">K3238/K3246+K3239/K3247+K3240/K3248+K3241/K3249</f>
        <v>174.12981256332318</v>
      </c>
    </row>
    <row r="3239" spans="1:13">
      <c r="A3239" t="s">
        <v>3521</v>
      </c>
      <c r="B3239" t="s">
        <v>3518</v>
      </c>
      <c r="C3239" t="s">
        <v>23</v>
      </c>
      <c r="D3239" t="s">
        <v>16</v>
      </c>
      <c r="E3239" t="str">
        <f t="shared" si="4378"/>
        <v>pso.full</v>
      </c>
      <c r="F3239" t="s">
        <v>17</v>
      </c>
      <c r="G3239">
        <v>213.166666666667</v>
      </c>
      <c r="H3239">
        <v>0.12</v>
      </c>
      <c r="I3239" s="1">
        <v>25.58</v>
      </c>
      <c r="J3239" t="s">
        <v>8336</v>
      </c>
      <c r="K3239">
        <f t="shared" ref="K3239:K3302" si="4428">SUMIF(E3236:E3249,"pso.full",I3236:I3249)</f>
        <v>25.58</v>
      </c>
      <c r="L3239" t="s">
        <v>8369</v>
      </c>
      <c r="M3239">
        <f t="shared" ref="M3239:M3302" si="4429">K3242/K3246+K3243/K3247+K3244/K3248+K3245/K3249</f>
        <v>6.8338399189463024</v>
      </c>
    </row>
    <row r="3240" spans="1:13">
      <c r="A3240" t="s">
        <v>3522</v>
      </c>
      <c r="B3240" t="s">
        <v>3518</v>
      </c>
      <c r="C3240" t="s">
        <v>23</v>
      </c>
      <c r="D3240" t="s">
        <v>19</v>
      </c>
      <c r="E3240" t="str">
        <f t="shared" si="4378"/>
        <v>pso.oepc</v>
      </c>
      <c r="F3240" t="s">
        <v>17</v>
      </c>
      <c r="G3240">
        <v>7.1666666666666696</v>
      </c>
      <c r="H3240">
        <v>0.12</v>
      </c>
      <c r="I3240" s="1">
        <v>0.86</v>
      </c>
      <c r="J3240" t="s">
        <v>8353</v>
      </c>
      <c r="K3240">
        <f t="shared" ref="K3240:K3303" si="4430">SUMIF(E3236:E3249,"rmo.full",I3236:I3249)</f>
        <v>25.61</v>
      </c>
    </row>
    <row r="3241" spans="1:13">
      <c r="A3241" t="s">
        <v>3485</v>
      </c>
      <c r="B3241" t="s">
        <v>3518</v>
      </c>
      <c r="C3241" t="s">
        <v>23</v>
      </c>
      <c r="D3241" t="s">
        <v>21</v>
      </c>
      <c r="E3241" t="str">
        <f t="shared" si="4378"/>
        <v>pso.opt</v>
      </c>
      <c r="F3241" t="s">
        <v>17</v>
      </c>
      <c r="G3241">
        <v>4</v>
      </c>
      <c r="H3241">
        <v>0.12</v>
      </c>
      <c r="I3241" s="1">
        <v>0.48</v>
      </c>
      <c r="J3241" t="s">
        <v>8354</v>
      </c>
      <c r="K3241">
        <f t="shared" ref="K3241:K3304" si="4431">SUMIF(E3236:E3249,"power.full",I3236:I3249)</f>
        <v>27.81</v>
      </c>
      <c r="L3241" t="s">
        <v>26</v>
      </c>
      <c r="M3241">
        <f t="shared" ref="M3241:M3304" si="4432">K3238/K3242</f>
        <v>4.9629629629629619</v>
      </c>
    </row>
    <row r="3242" spans="1:13">
      <c r="A3242" t="s">
        <v>3486</v>
      </c>
      <c r="B3242" t="s">
        <v>3518</v>
      </c>
      <c r="C3242" t="s">
        <v>51</v>
      </c>
      <c r="D3242" t="s">
        <v>16</v>
      </c>
      <c r="E3242" t="str">
        <f t="shared" si="4378"/>
        <v>rmo.full</v>
      </c>
      <c r="F3242" t="s">
        <v>17</v>
      </c>
      <c r="G3242">
        <v>213.416666666667</v>
      </c>
      <c r="H3242">
        <v>0.12</v>
      </c>
      <c r="I3242" s="1">
        <v>25.61</v>
      </c>
      <c r="J3242" t="s">
        <v>8355</v>
      </c>
      <c r="K3242">
        <f t="shared" ref="K3242:K3305" si="4433">SUMIF(E3236:E3249,"tso.oepc",I3236:I3249)</f>
        <v>0.81</v>
      </c>
      <c r="L3242" t="s">
        <v>27</v>
      </c>
      <c r="M3242">
        <f t="shared" si="4432"/>
        <v>29.744186046511626</v>
      </c>
    </row>
    <row r="3243" spans="1:13">
      <c r="A3243" t="s">
        <v>3487</v>
      </c>
      <c r="B3243" t="s">
        <v>3518</v>
      </c>
      <c r="C3243" t="s">
        <v>51</v>
      </c>
      <c r="D3243" t="s">
        <v>19</v>
      </c>
      <c r="E3243" t="str">
        <f t="shared" si="4378"/>
        <v>rmo.oepc</v>
      </c>
      <c r="F3243" t="s">
        <v>17</v>
      </c>
      <c r="G3243">
        <v>7.0833333333333304</v>
      </c>
      <c r="H3243">
        <v>0.12</v>
      </c>
      <c r="I3243" s="1">
        <v>0.85</v>
      </c>
      <c r="J3243" t="s">
        <v>8356</v>
      </c>
      <c r="K3243">
        <f t="shared" ref="K3243:K3306" si="4434">SUMIF(E3236:E3249,"pso.oepc",I3236:I3249)</f>
        <v>0.86</v>
      </c>
      <c r="L3243" t="s">
        <v>28</v>
      </c>
      <c r="M3243">
        <f t="shared" si="4432"/>
        <v>30.129411764705882</v>
      </c>
    </row>
    <row r="3244" spans="1:13">
      <c r="A3244" t="s">
        <v>3508</v>
      </c>
      <c r="B3244" t="s">
        <v>3518</v>
      </c>
      <c r="C3244" t="s">
        <v>51</v>
      </c>
      <c r="D3244" t="s">
        <v>21</v>
      </c>
      <c r="E3244" t="str">
        <f t="shared" si="4378"/>
        <v>rmo.opt</v>
      </c>
      <c r="F3244" t="s">
        <v>17</v>
      </c>
      <c r="G3244">
        <v>3.9166666666666701</v>
      </c>
      <c r="H3244">
        <v>0.12</v>
      </c>
      <c r="I3244" s="1">
        <v>0.47</v>
      </c>
      <c r="J3244" t="s">
        <v>8357</v>
      </c>
      <c r="K3244">
        <f t="shared" ref="K3244:K3307" si="4435">SUMIF(E3236:E3249,"rmo.oepc",I3236:I3249)</f>
        <v>0.85</v>
      </c>
      <c r="L3244" t="s">
        <v>29</v>
      </c>
      <c r="M3244">
        <f t="shared" si="4432"/>
        <v>33.107142857142854</v>
      </c>
    </row>
    <row r="3245" spans="1:13">
      <c r="A3245" t="s">
        <v>3509</v>
      </c>
      <c r="B3245" t="s">
        <v>3518</v>
      </c>
      <c r="C3245" t="s">
        <v>55</v>
      </c>
      <c r="D3245" t="s">
        <v>56</v>
      </c>
      <c r="E3245" t="str">
        <f t="shared" si="4378"/>
        <v>sc.none</v>
      </c>
      <c r="F3245" t="s">
        <v>24</v>
      </c>
      <c r="I3245" s="1">
        <v>0.12</v>
      </c>
      <c r="J3245" t="s">
        <v>8358</v>
      </c>
      <c r="K3245">
        <f t="shared" ref="K3245:K3308" si="4436">SUMIF(E3236:E3249,"power.oepc",I3236:I3249)</f>
        <v>0.84</v>
      </c>
    </row>
    <row r="3246" spans="1:13">
      <c r="A3246" t="s">
        <v>3510</v>
      </c>
      <c r="B3246" t="s">
        <v>3518</v>
      </c>
      <c r="C3246" t="s">
        <v>58</v>
      </c>
      <c r="D3246" t="s">
        <v>59</v>
      </c>
      <c r="E3246" t="str">
        <f t="shared" si="4378"/>
        <v>tso.cav11</v>
      </c>
      <c r="F3246" t="s">
        <v>17</v>
      </c>
      <c r="G3246">
        <v>213.5</v>
      </c>
      <c r="H3246">
        <v>0.12</v>
      </c>
      <c r="I3246" s="1">
        <v>25.62</v>
      </c>
      <c r="J3246" t="s">
        <v>8359</v>
      </c>
      <c r="K3246">
        <f t="shared" ref="K3246:K3309" si="4437">SUMIF(E3236:E3249,"tso.opt",I3236:I3249)</f>
        <v>0.56000000000000005</v>
      </c>
      <c r="L3246" t="s">
        <v>30</v>
      </c>
      <c r="M3246">
        <f t="shared" ref="M3246:M3309" si="4438">K3238/K3246</f>
        <v>7.178571428571427</v>
      </c>
    </row>
    <row r="3247" spans="1:13">
      <c r="A3247" t="s">
        <v>3511</v>
      </c>
      <c r="B3247" t="s">
        <v>3518</v>
      </c>
      <c r="C3247" t="s">
        <v>58</v>
      </c>
      <c r="D3247" t="s">
        <v>16</v>
      </c>
      <c r="E3247" t="str">
        <f t="shared" si="4378"/>
        <v>tso.full</v>
      </c>
      <c r="F3247" t="s">
        <v>17</v>
      </c>
      <c r="G3247">
        <v>33.5</v>
      </c>
      <c r="H3247">
        <v>0.12</v>
      </c>
      <c r="I3247" s="1">
        <v>4.0199999999999996</v>
      </c>
      <c r="J3247" t="s">
        <v>8360</v>
      </c>
      <c r="K3247">
        <f t="shared" ref="K3247:K3310" si="4439">SUMIF(E3236:E3249,"pso.opt",I3236:I3249)</f>
        <v>0.48</v>
      </c>
      <c r="L3247" t="s">
        <v>33</v>
      </c>
      <c r="M3247">
        <f t="shared" si="4438"/>
        <v>53.291666666666664</v>
      </c>
    </row>
    <row r="3248" spans="1:13">
      <c r="A3248" t="s">
        <v>3512</v>
      </c>
      <c r="B3248" t="s">
        <v>3518</v>
      </c>
      <c r="C3248" t="s">
        <v>58</v>
      </c>
      <c r="D3248" t="s">
        <v>19</v>
      </c>
      <c r="E3248" t="str">
        <f t="shared" si="4378"/>
        <v>tso.oepc</v>
      </c>
      <c r="F3248" t="s">
        <v>17</v>
      </c>
      <c r="G3248">
        <v>6.75</v>
      </c>
      <c r="H3248">
        <v>0.12</v>
      </c>
      <c r="I3248" s="1">
        <v>0.81</v>
      </c>
      <c r="J3248" t="s">
        <v>8361</v>
      </c>
      <c r="K3248">
        <f t="shared" ref="K3248:K3311" si="4440">SUMIF(E3236:E3249,"rmo.opt",I3236:I3249)</f>
        <v>0.47</v>
      </c>
      <c r="L3248" t="s">
        <v>32</v>
      </c>
      <c r="M3248">
        <f t="shared" si="4438"/>
        <v>54.48936170212766</v>
      </c>
    </row>
    <row r="3249" spans="1:13">
      <c r="A3249" t="s">
        <v>3513</v>
      </c>
      <c r="B3249" t="s">
        <v>3518</v>
      </c>
      <c r="C3249" t="s">
        <v>58</v>
      </c>
      <c r="D3249" t="s">
        <v>21</v>
      </c>
      <c r="E3249" t="str">
        <f t="shared" si="4378"/>
        <v>tso.opt</v>
      </c>
      <c r="F3249" t="s">
        <v>17</v>
      </c>
      <c r="G3249">
        <v>4.6666666666666696</v>
      </c>
      <c r="H3249">
        <v>0.12</v>
      </c>
      <c r="I3249" s="1">
        <v>0.56000000000000005</v>
      </c>
      <c r="J3249" t="s">
        <v>8362</v>
      </c>
      <c r="K3249">
        <f t="shared" ref="K3249:K3312" si="4441">SUMIF(E3236:E3249,"power.opt",I3236:I3249)</f>
        <v>0.47</v>
      </c>
      <c r="L3249" t="s">
        <v>31</v>
      </c>
      <c r="M3249">
        <f t="shared" si="4438"/>
        <v>59.170212765957444</v>
      </c>
    </row>
    <row r="3250" spans="1:13">
      <c r="A3250" t="s">
        <v>3514</v>
      </c>
      <c r="B3250" t="s">
        <v>3515</v>
      </c>
      <c r="C3250" t="s">
        <v>15</v>
      </c>
      <c r="D3250" t="s">
        <v>16</v>
      </c>
      <c r="E3250" t="str">
        <f t="shared" si="4378"/>
        <v>power.full</v>
      </c>
      <c r="F3250" t="s">
        <v>17</v>
      </c>
      <c r="G3250">
        <v>223</v>
      </c>
      <c r="H3250">
        <v>0.03</v>
      </c>
      <c r="I3250" s="1">
        <v>6.69</v>
      </c>
      <c r="L3250" t="s">
        <v>8363</v>
      </c>
      <c r="M3250">
        <f t="shared" ref="M3250:M3313" si="4442">K3251/K3260</f>
        <v>10</v>
      </c>
    </row>
    <row r="3251" spans="1:13">
      <c r="A3251" t="s">
        <v>3516</v>
      </c>
      <c r="B3251" t="s">
        <v>3515</v>
      </c>
      <c r="C3251" t="s">
        <v>15</v>
      </c>
      <c r="D3251" t="s">
        <v>19</v>
      </c>
      <c r="E3251" t="str">
        <f t="shared" si="4378"/>
        <v>power.oepc</v>
      </c>
      <c r="F3251" t="s">
        <v>17</v>
      </c>
      <c r="G3251">
        <v>13.3333333333333</v>
      </c>
      <c r="H3251">
        <v>0.03</v>
      </c>
      <c r="I3251" s="1">
        <v>0.4</v>
      </c>
      <c r="J3251" t="s">
        <v>8333</v>
      </c>
      <c r="K3251">
        <f t="shared" ref="K3251:K3314" si="4443">SUMIF(E3250:E3263,"tso.cav11",I3250:I3263)</f>
        <v>3.9</v>
      </c>
      <c r="L3251" t="s">
        <v>8364</v>
      </c>
      <c r="M3251">
        <f t="shared" ref="M3251:M3314" si="4444">K3252/K3256+K3253/K3257+K3254/K3258+K3255/K3259</f>
        <v>35.541016767236279</v>
      </c>
    </row>
    <row r="3252" spans="1:13">
      <c r="A3252" t="s">
        <v>3538</v>
      </c>
      <c r="B3252" t="s">
        <v>3515</v>
      </c>
      <c r="C3252" t="s">
        <v>15</v>
      </c>
      <c r="D3252" t="s">
        <v>21</v>
      </c>
      <c r="E3252" t="str">
        <f t="shared" si="4378"/>
        <v>power.opt</v>
      </c>
      <c r="F3252" t="s">
        <v>17</v>
      </c>
      <c r="G3252">
        <v>12.6666666666667</v>
      </c>
      <c r="H3252">
        <v>0.03</v>
      </c>
      <c r="I3252" s="1">
        <v>0.38</v>
      </c>
      <c r="J3252" t="s">
        <v>8335</v>
      </c>
      <c r="K3252">
        <f t="shared" ref="K3252:K3315" si="4445">SUMIF(E3250:E3263,"tso.full",I3250:I3263)</f>
        <v>0.4</v>
      </c>
      <c r="L3252" t="s">
        <v>8365</v>
      </c>
      <c r="M3252">
        <f t="shared" ref="M3252:M3315" si="4446">K3252/K3260+K3253/K3261+K3254/K3262+K3255/K3263</f>
        <v>37.347278452541609</v>
      </c>
    </row>
    <row r="3253" spans="1:13">
      <c r="A3253" t="s">
        <v>3539</v>
      </c>
      <c r="B3253" t="s">
        <v>3515</v>
      </c>
      <c r="C3253" t="s">
        <v>23</v>
      </c>
      <c r="D3253" t="s">
        <v>16</v>
      </c>
      <c r="E3253" t="str">
        <f t="shared" si="4378"/>
        <v>pso.full</v>
      </c>
      <c r="F3253" t="s">
        <v>17</v>
      </c>
      <c r="G3253">
        <v>115.333333333333</v>
      </c>
      <c r="H3253">
        <v>0.03</v>
      </c>
      <c r="I3253" s="1">
        <v>3.46</v>
      </c>
      <c r="J3253" t="s">
        <v>8336</v>
      </c>
      <c r="K3253">
        <f t="shared" ref="K3253:K3316" si="4447">SUMIF(E3250:E3263,"pso.full",I3250:I3263)</f>
        <v>3.46</v>
      </c>
      <c r="L3253" t="s">
        <v>8369</v>
      </c>
      <c r="M3253">
        <f t="shared" ref="M3253:M3316" si="4448">K3256/K3260+K3257/K3261+K3258/K3262+K3259/K3263</f>
        <v>4.1593567251461989</v>
      </c>
    </row>
    <row r="3254" spans="1:13">
      <c r="A3254" t="s">
        <v>3540</v>
      </c>
      <c r="B3254" t="s">
        <v>3515</v>
      </c>
      <c r="C3254" t="s">
        <v>23</v>
      </c>
      <c r="D3254" t="s">
        <v>19</v>
      </c>
      <c r="E3254" t="str">
        <f t="shared" si="4378"/>
        <v>pso.oepc</v>
      </c>
      <c r="F3254" t="s">
        <v>17</v>
      </c>
      <c r="G3254">
        <v>13.6666666666667</v>
      </c>
      <c r="H3254">
        <v>0.03</v>
      </c>
      <c r="I3254" s="1">
        <v>0.41</v>
      </c>
      <c r="J3254" t="s">
        <v>8353</v>
      </c>
      <c r="K3254">
        <f t="shared" ref="K3254:K3317" si="4449">SUMIF(E3250:E3263,"rmo.full",I3250:I3263)</f>
        <v>3.46</v>
      </c>
    </row>
    <row r="3255" spans="1:13">
      <c r="A3255" t="s">
        <v>3541</v>
      </c>
      <c r="B3255" t="s">
        <v>3515</v>
      </c>
      <c r="C3255" t="s">
        <v>23</v>
      </c>
      <c r="D3255" t="s">
        <v>21</v>
      </c>
      <c r="E3255" t="str">
        <f t="shared" si="4378"/>
        <v>pso.opt</v>
      </c>
      <c r="F3255" t="s">
        <v>17</v>
      </c>
      <c r="G3255">
        <v>12.6666666666667</v>
      </c>
      <c r="H3255">
        <v>0.03</v>
      </c>
      <c r="I3255" s="1">
        <v>0.38</v>
      </c>
      <c r="J3255" t="s">
        <v>8354</v>
      </c>
      <c r="K3255">
        <f t="shared" ref="K3255:K3318" si="4450">SUMIF(E3250:E3263,"power.full",I3250:I3263)</f>
        <v>6.69</v>
      </c>
      <c r="L3255" t="s">
        <v>26</v>
      </c>
      <c r="M3255">
        <f t="shared" ref="M3255:M3318" si="4451">K3252/K3256</f>
        <v>1.0256410256410258</v>
      </c>
    </row>
    <row r="3256" spans="1:13">
      <c r="A3256" t="s">
        <v>3504</v>
      </c>
      <c r="B3256" t="s">
        <v>3515</v>
      </c>
      <c r="C3256" t="s">
        <v>51</v>
      </c>
      <c r="D3256" t="s">
        <v>16</v>
      </c>
      <c r="E3256" t="str">
        <f t="shared" si="4378"/>
        <v>rmo.full</v>
      </c>
      <c r="F3256" t="s">
        <v>17</v>
      </c>
      <c r="G3256">
        <v>115.333333333333</v>
      </c>
      <c r="H3256">
        <v>0.03</v>
      </c>
      <c r="I3256" s="1">
        <v>3.46</v>
      </c>
      <c r="J3256" t="s">
        <v>8355</v>
      </c>
      <c r="K3256">
        <f t="shared" ref="K3256:K3319" si="4452">SUMIF(E3250:E3263,"tso.oepc",I3250:I3263)</f>
        <v>0.39</v>
      </c>
      <c r="L3256" t="s">
        <v>27</v>
      </c>
      <c r="M3256">
        <f t="shared" si="4451"/>
        <v>8.4390243902439028</v>
      </c>
    </row>
    <row r="3257" spans="1:13">
      <c r="A3257" t="s">
        <v>3505</v>
      </c>
      <c r="B3257" t="s">
        <v>3515</v>
      </c>
      <c r="C3257" t="s">
        <v>51</v>
      </c>
      <c r="D3257" t="s">
        <v>19</v>
      </c>
      <c r="E3257" t="str">
        <f t="shared" si="4378"/>
        <v>rmo.oepc</v>
      </c>
      <c r="F3257" t="s">
        <v>17</v>
      </c>
      <c r="G3257">
        <v>12.3333333333333</v>
      </c>
      <c r="H3257">
        <v>0.03</v>
      </c>
      <c r="I3257" s="1">
        <v>0.37</v>
      </c>
      <c r="J3257" t="s">
        <v>8356</v>
      </c>
      <c r="K3257">
        <f t="shared" ref="K3257:K3320" si="4453">SUMIF(E3250:E3263,"pso.oepc",I3250:I3263)</f>
        <v>0.41</v>
      </c>
      <c r="L3257" t="s">
        <v>28</v>
      </c>
      <c r="M3257">
        <f t="shared" si="4451"/>
        <v>9.3513513513513509</v>
      </c>
    </row>
    <row r="3258" spans="1:13">
      <c r="A3258" t="s">
        <v>3506</v>
      </c>
      <c r="B3258" t="s">
        <v>3515</v>
      </c>
      <c r="C3258" t="s">
        <v>51</v>
      </c>
      <c r="D3258" t="s">
        <v>21</v>
      </c>
      <c r="E3258" t="str">
        <f t="shared" si="4378"/>
        <v>rmo.opt</v>
      </c>
      <c r="F3258" t="s">
        <v>17</v>
      </c>
      <c r="G3258">
        <v>12</v>
      </c>
      <c r="H3258">
        <v>0.03</v>
      </c>
      <c r="I3258" s="1">
        <v>0.36</v>
      </c>
      <c r="J3258" t="s">
        <v>8357</v>
      </c>
      <c r="K3258">
        <f t="shared" ref="K3258:K3321" si="4454">SUMIF(E3250:E3263,"rmo.oepc",I3250:I3263)</f>
        <v>0.37</v>
      </c>
      <c r="L3258" t="s">
        <v>29</v>
      </c>
      <c r="M3258">
        <f t="shared" si="4451"/>
        <v>16.725000000000001</v>
      </c>
    </row>
    <row r="3259" spans="1:13">
      <c r="A3259" t="s">
        <v>3507</v>
      </c>
      <c r="B3259" t="s">
        <v>3515</v>
      </c>
      <c r="C3259" t="s">
        <v>55</v>
      </c>
      <c r="D3259" t="s">
        <v>56</v>
      </c>
      <c r="E3259" t="str">
        <f t="shared" si="4378"/>
        <v>sc.none</v>
      </c>
      <c r="F3259" t="s">
        <v>24</v>
      </c>
      <c r="I3259" s="1">
        <v>0.03</v>
      </c>
      <c r="J3259" t="s">
        <v>8358</v>
      </c>
      <c r="K3259">
        <f t="shared" ref="K3259:K3322" si="4455">SUMIF(E3250:E3263,"power.oepc",I3250:I3263)</f>
        <v>0.4</v>
      </c>
    </row>
    <row r="3260" spans="1:13">
      <c r="A3260" t="s">
        <v>3529</v>
      </c>
      <c r="B3260" t="s">
        <v>3515</v>
      </c>
      <c r="C3260" t="s">
        <v>58</v>
      </c>
      <c r="D3260" t="s">
        <v>59</v>
      </c>
      <c r="E3260" t="str">
        <f t="shared" si="4378"/>
        <v>tso.cav11</v>
      </c>
      <c r="F3260" t="s">
        <v>17</v>
      </c>
      <c r="G3260">
        <v>130</v>
      </c>
      <c r="H3260">
        <v>0.03</v>
      </c>
      <c r="I3260" s="1">
        <v>3.9</v>
      </c>
      <c r="J3260" t="s">
        <v>8359</v>
      </c>
      <c r="K3260">
        <f t="shared" ref="K3260:K3323" si="4456">SUMIF(E3250:E3263,"tso.opt",I3250:I3263)</f>
        <v>0.39</v>
      </c>
      <c r="L3260" t="s">
        <v>30</v>
      </c>
      <c r="M3260">
        <f t="shared" ref="M3260:M3323" si="4457">K3252/K3260</f>
        <v>1.0256410256410258</v>
      </c>
    </row>
    <row r="3261" spans="1:13">
      <c r="A3261" t="s">
        <v>3530</v>
      </c>
      <c r="B3261" t="s">
        <v>3515</v>
      </c>
      <c r="C3261" t="s">
        <v>58</v>
      </c>
      <c r="D3261" t="s">
        <v>16</v>
      </c>
      <c r="E3261" t="str">
        <f t="shared" si="4378"/>
        <v>tso.full</v>
      </c>
      <c r="F3261" t="s">
        <v>17</v>
      </c>
      <c r="G3261">
        <v>13.3333333333333</v>
      </c>
      <c r="H3261">
        <v>0.03</v>
      </c>
      <c r="I3261" s="1">
        <v>0.4</v>
      </c>
      <c r="J3261" t="s">
        <v>8360</v>
      </c>
      <c r="K3261">
        <f t="shared" ref="K3261:K3324" si="4458">SUMIF(E3250:E3263,"pso.opt",I3250:I3263)</f>
        <v>0.38</v>
      </c>
      <c r="L3261" t="s">
        <v>33</v>
      </c>
      <c r="M3261">
        <f t="shared" si="4457"/>
        <v>9.1052631578947363</v>
      </c>
    </row>
    <row r="3262" spans="1:13">
      <c r="A3262" t="s">
        <v>3531</v>
      </c>
      <c r="B3262" t="s">
        <v>3515</v>
      </c>
      <c r="C3262" t="s">
        <v>58</v>
      </c>
      <c r="D3262" t="s">
        <v>19</v>
      </c>
      <c r="E3262" t="str">
        <f t="shared" si="4378"/>
        <v>tso.oepc</v>
      </c>
      <c r="F3262" t="s">
        <v>17</v>
      </c>
      <c r="G3262">
        <v>13</v>
      </c>
      <c r="H3262">
        <v>0.03</v>
      </c>
      <c r="I3262" s="1">
        <v>0.39</v>
      </c>
      <c r="J3262" t="s">
        <v>8361</v>
      </c>
      <c r="K3262">
        <f t="shared" ref="K3262:K3325" si="4459">SUMIF(E3250:E3263,"rmo.opt",I3250:I3263)</f>
        <v>0.36</v>
      </c>
      <c r="L3262" t="s">
        <v>32</v>
      </c>
      <c r="M3262">
        <f t="shared" si="4457"/>
        <v>9.6111111111111107</v>
      </c>
    </row>
    <row r="3263" spans="1:13">
      <c r="A3263" t="s">
        <v>3532</v>
      </c>
      <c r="B3263" t="s">
        <v>3515</v>
      </c>
      <c r="C3263" t="s">
        <v>58</v>
      </c>
      <c r="D3263" t="s">
        <v>21</v>
      </c>
      <c r="E3263" t="str">
        <f t="shared" si="4378"/>
        <v>tso.opt</v>
      </c>
      <c r="F3263" t="s">
        <v>17</v>
      </c>
      <c r="G3263">
        <v>13</v>
      </c>
      <c r="H3263">
        <v>0.03</v>
      </c>
      <c r="I3263" s="1">
        <v>0.39</v>
      </c>
      <c r="J3263" t="s">
        <v>8362</v>
      </c>
      <c r="K3263">
        <f t="shared" ref="K3263:K3326" si="4460">SUMIF(E3250:E3263,"power.opt",I3250:I3263)</f>
        <v>0.38</v>
      </c>
      <c r="L3263" t="s">
        <v>31</v>
      </c>
      <c r="M3263">
        <f t="shared" si="4457"/>
        <v>17.605263157894736</v>
      </c>
    </row>
    <row r="3264" spans="1:13">
      <c r="A3264" t="s">
        <v>3533</v>
      </c>
      <c r="B3264" t="s">
        <v>3534</v>
      </c>
      <c r="C3264" t="s">
        <v>15</v>
      </c>
      <c r="D3264" t="s">
        <v>16</v>
      </c>
      <c r="E3264" t="str">
        <f t="shared" si="4378"/>
        <v>power.full</v>
      </c>
      <c r="F3264" t="s">
        <v>17</v>
      </c>
      <c r="G3264">
        <v>361.30769230769198</v>
      </c>
      <c r="H3264">
        <v>0.13</v>
      </c>
      <c r="I3264" s="1">
        <v>46.97</v>
      </c>
      <c r="L3264" t="s">
        <v>8363</v>
      </c>
      <c r="M3264">
        <f t="shared" ref="M3264:M3327" si="4461">K3265/K3274</f>
        <v>40.338028169014088</v>
      </c>
    </row>
    <row r="3265" spans="1:13">
      <c r="A3265" t="s">
        <v>3535</v>
      </c>
      <c r="B3265" t="s">
        <v>3534</v>
      </c>
      <c r="C3265" t="s">
        <v>15</v>
      </c>
      <c r="D3265" t="s">
        <v>19</v>
      </c>
      <c r="E3265" t="str">
        <f t="shared" si="4378"/>
        <v>power.oepc</v>
      </c>
      <c r="F3265" t="s">
        <v>17</v>
      </c>
      <c r="G3265">
        <v>6.8461538461538503</v>
      </c>
      <c r="H3265">
        <v>0.13</v>
      </c>
      <c r="I3265" s="1">
        <v>0.89</v>
      </c>
      <c r="J3265" t="s">
        <v>8333</v>
      </c>
      <c r="K3265">
        <f t="shared" ref="K3265:K3328" si="4462">SUMIF(E3264:E3277,"tso.cav11",I3264:I3277)</f>
        <v>28.64</v>
      </c>
      <c r="L3265" t="s">
        <v>8364</v>
      </c>
      <c r="M3265">
        <f t="shared" ref="M3265:M3328" si="4463">K3266/K3270+K3267/K3271+K3268/K3272+K3269/K3273</f>
        <v>140.483419025118</v>
      </c>
    </row>
    <row r="3266" spans="1:13">
      <c r="A3266" t="s">
        <v>3536</v>
      </c>
      <c r="B3266" t="s">
        <v>3534</v>
      </c>
      <c r="C3266" t="s">
        <v>15</v>
      </c>
      <c r="D3266" t="s">
        <v>21</v>
      </c>
      <c r="E3266" t="str">
        <f t="shared" si="4378"/>
        <v>power.opt</v>
      </c>
      <c r="F3266" t="s">
        <v>17</v>
      </c>
      <c r="G3266">
        <v>3.6153846153846101</v>
      </c>
      <c r="H3266">
        <v>0.13</v>
      </c>
      <c r="I3266" s="1">
        <v>0.47</v>
      </c>
      <c r="J3266" t="s">
        <v>8335</v>
      </c>
      <c r="K3266">
        <f t="shared" ref="K3266:K3329" si="4464">SUMIF(E3264:E3277,"tso.full",I3264:I3277)</f>
        <v>5.17</v>
      </c>
      <c r="L3266" t="s">
        <v>8365</v>
      </c>
      <c r="M3266">
        <f t="shared" ref="M3266:M3329" si="4465">K3266/K3274+K3267/K3275+K3268/K3276+K3269/K3277</f>
        <v>268.18546190099983</v>
      </c>
    </row>
    <row r="3267" spans="1:13">
      <c r="A3267" t="s">
        <v>3537</v>
      </c>
      <c r="B3267" t="s">
        <v>3534</v>
      </c>
      <c r="C3267" t="s">
        <v>23</v>
      </c>
      <c r="D3267" t="s">
        <v>16</v>
      </c>
      <c r="E3267" t="str">
        <f t="shared" ref="E3267:E3330" si="4466">CONCATENATE(C3267,".",D3267)</f>
        <v>pso.full</v>
      </c>
      <c r="F3267" t="s">
        <v>17</v>
      </c>
      <c r="G3267">
        <v>281.461538461538</v>
      </c>
      <c r="H3267">
        <v>0.13</v>
      </c>
      <c r="I3267" s="1">
        <v>36.590000000000003</v>
      </c>
      <c r="J3267" t="s">
        <v>8336</v>
      </c>
      <c r="K3267">
        <f t="shared" ref="K3267:K3330" si="4467">SUMIF(E3264:E3277,"pso.full",I3264:I3277)</f>
        <v>36.590000000000003</v>
      </c>
      <c r="L3267" t="s">
        <v>8369</v>
      </c>
      <c r="M3267">
        <f t="shared" ref="M3267:M3330" si="4468">K3270/K3274+K3271/K3275+K3272/K3276+K3273/K3277</f>
        <v>7.0594913776663848</v>
      </c>
    </row>
    <row r="3268" spans="1:13">
      <c r="A3268" t="s">
        <v>3559</v>
      </c>
      <c r="B3268" t="s">
        <v>3534</v>
      </c>
      <c r="C3268" t="s">
        <v>23</v>
      </c>
      <c r="D3268" t="s">
        <v>19</v>
      </c>
      <c r="E3268" t="str">
        <f t="shared" si="4466"/>
        <v>pso.oepc</v>
      </c>
      <c r="F3268" t="s">
        <v>17</v>
      </c>
      <c r="G3268">
        <v>7</v>
      </c>
      <c r="H3268">
        <v>0.13</v>
      </c>
      <c r="I3268" s="1">
        <v>0.91</v>
      </c>
      <c r="J3268" t="s">
        <v>8353</v>
      </c>
      <c r="K3268">
        <f t="shared" ref="K3268:K3331" si="4469">SUMIF(E3264:E3277,"rmo.full",I3264:I3277)</f>
        <v>36.57</v>
      </c>
    </row>
    <row r="3269" spans="1:13">
      <c r="A3269" t="s">
        <v>3560</v>
      </c>
      <c r="B3269" t="s">
        <v>3534</v>
      </c>
      <c r="C3269" t="s">
        <v>23</v>
      </c>
      <c r="D3269" t="s">
        <v>21</v>
      </c>
      <c r="E3269" t="str">
        <f t="shared" si="4466"/>
        <v>pso.opt</v>
      </c>
      <c r="F3269" t="s">
        <v>17</v>
      </c>
      <c r="G3269">
        <v>3.3846153846153801</v>
      </c>
      <c r="H3269">
        <v>0.13</v>
      </c>
      <c r="I3269" s="1">
        <v>0.44</v>
      </c>
      <c r="J3269" t="s">
        <v>8354</v>
      </c>
      <c r="K3269">
        <f t="shared" ref="K3269:K3332" si="4470">SUMIF(E3264:E3277,"power.full",I3264:I3277)</f>
        <v>46.97</v>
      </c>
      <c r="L3269" t="s">
        <v>26</v>
      </c>
      <c r="M3269">
        <f t="shared" ref="M3269:M3332" si="4471">K3266/K3270</f>
        <v>5.9425287356321839</v>
      </c>
    </row>
    <row r="3270" spans="1:13">
      <c r="A3270" t="s">
        <v>3523</v>
      </c>
      <c r="B3270" t="s">
        <v>3534</v>
      </c>
      <c r="C3270" t="s">
        <v>51</v>
      </c>
      <c r="D3270" t="s">
        <v>16</v>
      </c>
      <c r="E3270" t="str">
        <f t="shared" si="4466"/>
        <v>rmo.full</v>
      </c>
      <c r="F3270" t="s">
        <v>17</v>
      </c>
      <c r="G3270">
        <v>281.30769230769198</v>
      </c>
      <c r="H3270">
        <v>0.13</v>
      </c>
      <c r="I3270" s="1">
        <v>36.57</v>
      </c>
      <c r="J3270" t="s">
        <v>8355</v>
      </c>
      <c r="K3270">
        <f t="shared" ref="K3270:K3333" si="4472">SUMIF(E3264:E3277,"tso.oepc",I3264:I3277)</f>
        <v>0.87</v>
      </c>
      <c r="L3270" t="s">
        <v>27</v>
      </c>
      <c r="M3270">
        <f t="shared" si="4471"/>
        <v>40.208791208791212</v>
      </c>
    </row>
    <row r="3271" spans="1:13">
      <c r="A3271" t="s">
        <v>3524</v>
      </c>
      <c r="B3271" t="s">
        <v>3534</v>
      </c>
      <c r="C3271" t="s">
        <v>51</v>
      </c>
      <c r="D3271" t="s">
        <v>19</v>
      </c>
      <c r="E3271" t="str">
        <f t="shared" si="4466"/>
        <v>rmo.oepc</v>
      </c>
      <c r="F3271" t="s">
        <v>17</v>
      </c>
      <c r="G3271">
        <v>6.7692307692307701</v>
      </c>
      <c r="H3271">
        <v>0.13</v>
      </c>
      <c r="I3271" s="1">
        <v>0.88</v>
      </c>
      <c r="J3271" t="s">
        <v>8356</v>
      </c>
      <c r="K3271">
        <f t="shared" ref="K3271:K3334" si="4473">SUMIF(E3264:E3277,"pso.oepc",I3264:I3277)</f>
        <v>0.91</v>
      </c>
      <c r="L3271" t="s">
        <v>28</v>
      </c>
      <c r="M3271">
        <f t="shared" si="4471"/>
        <v>41.55681818181818</v>
      </c>
    </row>
    <row r="3272" spans="1:13">
      <c r="A3272" t="s">
        <v>3525</v>
      </c>
      <c r="B3272" t="s">
        <v>3534</v>
      </c>
      <c r="C3272" t="s">
        <v>51</v>
      </c>
      <c r="D3272" t="s">
        <v>21</v>
      </c>
      <c r="E3272" t="str">
        <f t="shared" si="4466"/>
        <v>rmo.opt</v>
      </c>
      <c r="F3272" t="s">
        <v>17</v>
      </c>
      <c r="G3272">
        <v>3.6153846153846101</v>
      </c>
      <c r="H3272">
        <v>0.13</v>
      </c>
      <c r="I3272" s="1">
        <v>0.47</v>
      </c>
      <c r="J3272" t="s">
        <v>8357</v>
      </c>
      <c r="K3272">
        <f t="shared" ref="K3272:K3335" si="4474">SUMIF(E3264:E3277,"rmo.oepc",I3264:I3277)</f>
        <v>0.88</v>
      </c>
      <c r="L3272" t="s">
        <v>29</v>
      </c>
      <c r="M3272">
        <f t="shared" si="4471"/>
        <v>52.775280898876403</v>
      </c>
    </row>
    <row r="3273" spans="1:13">
      <c r="A3273" t="s">
        <v>3526</v>
      </c>
      <c r="B3273" t="s">
        <v>3534</v>
      </c>
      <c r="C3273" t="s">
        <v>55</v>
      </c>
      <c r="D3273" t="s">
        <v>56</v>
      </c>
      <c r="E3273" t="str">
        <f t="shared" si="4466"/>
        <v>sc.none</v>
      </c>
      <c r="F3273" t="s">
        <v>24</v>
      </c>
      <c r="I3273" s="1">
        <v>0.13</v>
      </c>
      <c r="J3273" t="s">
        <v>8358</v>
      </c>
      <c r="K3273">
        <f t="shared" ref="K3273:K3336" si="4475">SUMIF(E3264:E3277,"power.oepc",I3264:I3277)</f>
        <v>0.89</v>
      </c>
    </row>
    <row r="3274" spans="1:13">
      <c r="A3274" t="s">
        <v>3527</v>
      </c>
      <c r="B3274" t="s">
        <v>3534</v>
      </c>
      <c r="C3274" t="s">
        <v>58</v>
      </c>
      <c r="D3274" t="s">
        <v>59</v>
      </c>
      <c r="E3274" t="str">
        <f t="shared" si="4466"/>
        <v>tso.cav11</v>
      </c>
      <c r="F3274" t="s">
        <v>17</v>
      </c>
      <c r="G3274">
        <v>220.30769230769201</v>
      </c>
      <c r="H3274">
        <v>0.13</v>
      </c>
      <c r="I3274" s="1">
        <v>28.64</v>
      </c>
      <c r="J3274" t="s">
        <v>8359</v>
      </c>
      <c r="K3274">
        <f t="shared" ref="K3274:K3337" si="4476">SUMIF(E3264:E3277,"tso.opt",I3264:I3277)</f>
        <v>0.71</v>
      </c>
      <c r="L3274" t="s">
        <v>30</v>
      </c>
      <c r="M3274">
        <f t="shared" ref="M3274:M3337" si="4477">K3266/K3274</f>
        <v>7.2816901408450709</v>
      </c>
    </row>
    <row r="3275" spans="1:13">
      <c r="A3275" t="s">
        <v>3528</v>
      </c>
      <c r="B3275" t="s">
        <v>3534</v>
      </c>
      <c r="C3275" t="s">
        <v>58</v>
      </c>
      <c r="D3275" t="s">
        <v>16</v>
      </c>
      <c r="E3275" t="str">
        <f t="shared" si="4466"/>
        <v>tso.full</v>
      </c>
      <c r="F3275" t="s">
        <v>17</v>
      </c>
      <c r="G3275">
        <v>39.769230769230802</v>
      </c>
      <c r="H3275">
        <v>0.13</v>
      </c>
      <c r="I3275" s="1">
        <v>5.17</v>
      </c>
      <c r="J3275" t="s">
        <v>8360</v>
      </c>
      <c r="K3275">
        <f t="shared" ref="K3275:K3338" si="4478">SUMIF(E3264:E3277,"pso.opt",I3264:I3277)</f>
        <v>0.44</v>
      </c>
      <c r="L3275" t="s">
        <v>33</v>
      </c>
      <c r="M3275">
        <f t="shared" si="4477"/>
        <v>83.159090909090921</v>
      </c>
    </row>
    <row r="3276" spans="1:13">
      <c r="A3276" t="s">
        <v>3550</v>
      </c>
      <c r="B3276" t="s">
        <v>3534</v>
      </c>
      <c r="C3276" t="s">
        <v>58</v>
      </c>
      <c r="D3276" t="s">
        <v>19</v>
      </c>
      <c r="E3276" t="str">
        <f t="shared" si="4466"/>
        <v>tso.oepc</v>
      </c>
      <c r="F3276" t="s">
        <v>17</v>
      </c>
      <c r="G3276">
        <v>6.6923076923076898</v>
      </c>
      <c r="H3276">
        <v>0.13</v>
      </c>
      <c r="I3276" s="1">
        <v>0.87</v>
      </c>
      <c r="J3276" t="s">
        <v>8361</v>
      </c>
      <c r="K3276">
        <f t="shared" ref="K3276:K3339" si="4479">SUMIF(E3264:E3277,"rmo.opt",I3264:I3277)</f>
        <v>0.47</v>
      </c>
      <c r="L3276" t="s">
        <v>32</v>
      </c>
      <c r="M3276">
        <f t="shared" si="4477"/>
        <v>77.808510638297875</v>
      </c>
    </row>
    <row r="3277" spans="1:13">
      <c r="A3277" t="s">
        <v>3551</v>
      </c>
      <c r="B3277" t="s">
        <v>3534</v>
      </c>
      <c r="C3277" t="s">
        <v>58</v>
      </c>
      <c r="D3277" t="s">
        <v>21</v>
      </c>
      <c r="E3277" t="str">
        <f t="shared" si="4466"/>
        <v>tso.opt</v>
      </c>
      <c r="F3277" t="s">
        <v>17</v>
      </c>
      <c r="G3277">
        <v>5.4615384615384599</v>
      </c>
      <c r="H3277">
        <v>0.13</v>
      </c>
      <c r="I3277" s="1">
        <v>0.71</v>
      </c>
      <c r="J3277" t="s">
        <v>8362</v>
      </c>
      <c r="K3277">
        <f t="shared" ref="K3277:K3340" si="4480">SUMIF(E3264:E3277,"power.opt",I3264:I3277)</f>
        <v>0.47</v>
      </c>
      <c r="L3277" t="s">
        <v>31</v>
      </c>
      <c r="M3277">
        <f t="shared" si="4477"/>
        <v>99.936170212765958</v>
      </c>
    </row>
    <row r="3278" spans="1:13">
      <c r="A3278" t="s">
        <v>3552</v>
      </c>
      <c r="B3278" t="s">
        <v>3553</v>
      </c>
      <c r="C3278" t="s">
        <v>15</v>
      </c>
      <c r="D3278" t="s">
        <v>16</v>
      </c>
      <c r="E3278" t="str">
        <f t="shared" si="4466"/>
        <v>power.full</v>
      </c>
      <c r="F3278" t="s">
        <v>17</v>
      </c>
      <c r="G3278">
        <v>319.42857142857099</v>
      </c>
      <c r="H3278">
        <v>7.0000000000000007E-2</v>
      </c>
      <c r="I3278" s="1">
        <v>22.36</v>
      </c>
      <c r="L3278" t="s">
        <v>8363</v>
      </c>
      <c r="M3278">
        <f t="shared" ref="M3278:M3341" si="4481">K3279/K3288</f>
        <v>11.641025641025641</v>
      </c>
    </row>
    <row r="3279" spans="1:13">
      <c r="A3279" t="s">
        <v>3554</v>
      </c>
      <c r="B3279" t="s">
        <v>3553</v>
      </c>
      <c r="C3279" t="s">
        <v>15</v>
      </c>
      <c r="D3279" t="s">
        <v>19</v>
      </c>
      <c r="E3279" t="str">
        <f t="shared" si="4466"/>
        <v>power.oepc</v>
      </c>
      <c r="F3279" t="s">
        <v>17</v>
      </c>
      <c r="G3279">
        <v>11</v>
      </c>
      <c r="H3279">
        <v>7.0000000000000007E-2</v>
      </c>
      <c r="I3279" s="1">
        <v>0.77</v>
      </c>
      <c r="J3279" t="s">
        <v>8333</v>
      </c>
      <c r="K3279">
        <f t="shared" ref="K3279:K3342" si="4482">SUMIF(E3278:E3291,"tso.cav11",I3278:I3291)</f>
        <v>9.08</v>
      </c>
      <c r="L3279" t="s">
        <v>8364</v>
      </c>
      <c r="M3279">
        <f t="shared" ref="M3279:M3342" si="4483">K3280/K3284+K3281/K3285+K3282/K3286+K3283/K3287</f>
        <v>59.060914085914078</v>
      </c>
    </row>
    <row r="3280" spans="1:13">
      <c r="A3280" t="s">
        <v>3555</v>
      </c>
      <c r="B3280" t="s">
        <v>3553</v>
      </c>
      <c r="C3280" t="s">
        <v>15</v>
      </c>
      <c r="D3280" t="s">
        <v>21</v>
      </c>
      <c r="E3280" t="str">
        <f t="shared" si="4466"/>
        <v>power.opt</v>
      </c>
      <c r="F3280" t="s">
        <v>17</v>
      </c>
      <c r="G3280">
        <v>6</v>
      </c>
      <c r="H3280">
        <v>7.0000000000000007E-2</v>
      </c>
      <c r="I3280" s="1">
        <v>0.42</v>
      </c>
      <c r="J3280" t="s">
        <v>8335</v>
      </c>
      <c r="K3280">
        <f t="shared" ref="K3280:K3343" si="4484">SUMIF(E3278:E3291,"tso.full",I3278:I3291)</f>
        <v>0.78</v>
      </c>
      <c r="L3280" t="s">
        <v>8365</v>
      </c>
      <c r="M3280">
        <f t="shared" ref="M3280:M3343" si="4485">K3280/K3288+K3281/K3289+K3282/K3290+K3283/K3291</f>
        <v>109.17738095238096</v>
      </c>
    </row>
    <row r="3281" spans="1:13">
      <c r="A3281" t="s">
        <v>3556</v>
      </c>
      <c r="B3281" t="s">
        <v>3553</v>
      </c>
      <c r="C3281" t="s">
        <v>23</v>
      </c>
      <c r="D3281" t="s">
        <v>16</v>
      </c>
      <c r="E3281" t="str">
        <f t="shared" si="4466"/>
        <v>pso.full</v>
      </c>
      <c r="F3281" t="s">
        <v>17</v>
      </c>
      <c r="G3281">
        <v>161.28571428571399</v>
      </c>
      <c r="H3281">
        <v>7.0000000000000007E-2</v>
      </c>
      <c r="I3281" s="1">
        <v>11.29</v>
      </c>
      <c r="J3281" t="s">
        <v>8336</v>
      </c>
      <c r="K3281">
        <f t="shared" ref="K3281:K3344" si="4486">SUMIF(E3278:E3291,"pso.full",I3278:I3291)</f>
        <v>11.29</v>
      </c>
      <c r="L3281" t="s">
        <v>8369</v>
      </c>
      <c r="M3281">
        <f t="shared" ref="M3281:M3344" si="4487">K3284/K3288+K3285/K3289+K3286/K3290+K3287/K3291</f>
        <v>6.6411172161172161</v>
      </c>
    </row>
    <row r="3282" spans="1:13">
      <c r="A3282" t="s">
        <v>3557</v>
      </c>
      <c r="B3282" t="s">
        <v>3553</v>
      </c>
      <c r="C3282" t="s">
        <v>23</v>
      </c>
      <c r="D3282" t="s">
        <v>19</v>
      </c>
      <c r="E3282" t="str">
        <f t="shared" si="4466"/>
        <v>pso.oepc</v>
      </c>
      <c r="F3282" t="s">
        <v>17</v>
      </c>
      <c r="G3282">
        <v>11</v>
      </c>
      <c r="H3282">
        <v>7.0000000000000007E-2</v>
      </c>
      <c r="I3282" s="1">
        <v>0.77</v>
      </c>
      <c r="J3282" t="s">
        <v>8353</v>
      </c>
      <c r="K3282">
        <f t="shared" ref="K3282:K3345" si="4488">SUMIF(E3278:E3291,"rmo.full",I3278:I3291)</f>
        <v>11.22</v>
      </c>
    </row>
    <row r="3283" spans="1:13">
      <c r="A3283" t="s">
        <v>3558</v>
      </c>
      <c r="B3283" t="s">
        <v>3553</v>
      </c>
      <c r="C3283" t="s">
        <v>23</v>
      </c>
      <c r="D3283" t="s">
        <v>21</v>
      </c>
      <c r="E3283" t="str">
        <f t="shared" si="4466"/>
        <v>pso.opt</v>
      </c>
      <c r="F3283" t="s">
        <v>17</v>
      </c>
      <c r="G3283">
        <v>5.71428571428571</v>
      </c>
      <c r="H3283">
        <v>7.0000000000000007E-2</v>
      </c>
      <c r="I3283" s="1">
        <v>0.4</v>
      </c>
      <c r="J3283" t="s">
        <v>8354</v>
      </c>
      <c r="K3283">
        <f t="shared" ref="K3283:K3346" si="4489">SUMIF(E3278:E3291,"power.full",I3278:I3291)</f>
        <v>22.36</v>
      </c>
      <c r="L3283" t="s">
        <v>26</v>
      </c>
      <c r="M3283">
        <f t="shared" ref="M3283:M3346" si="4490">K3280/K3284</f>
        <v>0.97499999999999998</v>
      </c>
    </row>
    <row r="3284" spans="1:13">
      <c r="A3284" t="s">
        <v>3542</v>
      </c>
      <c r="B3284" t="s">
        <v>3553</v>
      </c>
      <c r="C3284" t="s">
        <v>51</v>
      </c>
      <c r="D3284" t="s">
        <v>16</v>
      </c>
      <c r="E3284" t="str">
        <f t="shared" si="4466"/>
        <v>rmo.full</v>
      </c>
      <c r="F3284" t="s">
        <v>17</v>
      </c>
      <c r="G3284">
        <v>160.28571428571399</v>
      </c>
      <c r="H3284">
        <v>7.0000000000000007E-2</v>
      </c>
      <c r="I3284" s="1">
        <v>11.22</v>
      </c>
      <c r="J3284" t="s">
        <v>8355</v>
      </c>
      <c r="K3284">
        <f t="shared" ref="K3284:K3347" si="4491">SUMIF(E3278:E3291,"tso.oepc",I3278:I3291)</f>
        <v>0.8</v>
      </c>
      <c r="L3284" t="s">
        <v>27</v>
      </c>
      <c r="M3284">
        <f t="shared" si="4490"/>
        <v>14.662337662337661</v>
      </c>
    </row>
    <row r="3285" spans="1:13">
      <c r="A3285" t="s">
        <v>3543</v>
      </c>
      <c r="B3285" t="s">
        <v>3553</v>
      </c>
      <c r="C3285" t="s">
        <v>51</v>
      </c>
      <c r="D3285" t="s">
        <v>19</v>
      </c>
      <c r="E3285" t="str">
        <f t="shared" si="4466"/>
        <v>rmo.oepc</v>
      </c>
      <c r="F3285" t="s">
        <v>17</v>
      </c>
      <c r="G3285">
        <v>11.1428571428571</v>
      </c>
      <c r="H3285">
        <v>7.0000000000000007E-2</v>
      </c>
      <c r="I3285" s="1">
        <v>0.78</v>
      </c>
      <c r="J3285" t="s">
        <v>8356</v>
      </c>
      <c r="K3285">
        <f t="shared" ref="K3285:K3348" si="4492">SUMIF(E3278:E3291,"pso.oepc",I3278:I3291)</f>
        <v>0.77</v>
      </c>
      <c r="L3285" t="s">
        <v>28</v>
      </c>
      <c r="M3285">
        <f t="shared" si="4490"/>
        <v>14.384615384615385</v>
      </c>
    </row>
    <row r="3286" spans="1:13">
      <c r="A3286" t="s">
        <v>3544</v>
      </c>
      <c r="B3286" t="s">
        <v>3553</v>
      </c>
      <c r="C3286" t="s">
        <v>51</v>
      </c>
      <c r="D3286" t="s">
        <v>21</v>
      </c>
      <c r="E3286" t="str">
        <f t="shared" si="4466"/>
        <v>rmo.opt</v>
      </c>
      <c r="F3286" t="s">
        <v>17</v>
      </c>
      <c r="G3286">
        <v>6</v>
      </c>
      <c r="H3286">
        <v>7.0000000000000007E-2</v>
      </c>
      <c r="I3286" s="1">
        <v>0.42</v>
      </c>
      <c r="J3286" t="s">
        <v>8357</v>
      </c>
      <c r="K3286">
        <f t="shared" ref="K3286:K3349" si="4493">SUMIF(E3278:E3291,"rmo.oepc",I3278:I3291)</f>
        <v>0.78</v>
      </c>
      <c r="L3286" t="s">
        <v>29</v>
      </c>
      <c r="M3286">
        <f t="shared" si="4490"/>
        <v>29.038961038961038</v>
      </c>
    </row>
    <row r="3287" spans="1:13">
      <c r="A3287" t="s">
        <v>3545</v>
      </c>
      <c r="B3287" t="s">
        <v>3553</v>
      </c>
      <c r="C3287" t="s">
        <v>55</v>
      </c>
      <c r="D3287" t="s">
        <v>56</v>
      </c>
      <c r="E3287" t="str">
        <f t="shared" si="4466"/>
        <v>sc.none</v>
      </c>
      <c r="F3287" t="s">
        <v>24</v>
      </c>
      <c r="I3287" s="1">
        <v>7.0000000000000007E-2</v>
      </c>
      <c r="J3287" t="s">
        <v>8358</v>
      </c>
      <c r="K3287">
        <f t="shared" ref="K3287:K3350" si="4494">SUMIF(E3278:E3291,"power.oepc",I3278:I3291)</f>
        <v>0.77</v>
      </c>
    </row>
    <row r="3288" spans="1:13">
      <c r="A3288" t="s">
        <v>3546</v>
      </c>
      <c r="B3288" t="s">
        <v>3553</v>
      </c>
      <c r="C3288" t="s">
        <v>58</v>
      </c>
      <c r="D3288" t="s">
        <v>59</v>
      </c>
      <c r="E3288" t="str">
        <f t="shared" si="4466"/>
        <v>tso.cav11</v>
      </c>
      <c r="F3288" t="s">
        <v>17</v>
      </c>
      <c r="G3288">
        <v>129.71428571428601</v>
      </c>
      <c r="H3288">
        <v>7.0000000000000007E-2</v>
      </c>
      <c r="I3288" s="1">
        <v>9.08</v>
      </c>
      <c r="J3288" t="s">
        <v>8359</v>
      </c>
      <c r="K3288">
        <f t="shared" ref="K3288:K3351" si="4495">SUMIF(E3278:E3291,"tso.opt",I3278:I3291)</f>
        <v>0.78</v>
      </c>
      <c r="L3288" t="s">
        <v>30</v>
      </c>
      <c r="M3288">
        <f t="shared" ref="M3288:M3351" si="4496">K3280/K3288</f>
        <v>1</v>
      </c>
    </row>
    <row r="3289" spans="1:13">
      <c r="A3289" t="s">
        <v>3547</v>
      </c>
      <c r="B3289" t="s">
        <v>3553</v>
      </c>
      <c r="C3289" t="s">
        <v>58</v>
      </c>
      <c r="D3289" t="s">
        <v>16</v>
      </c>
      <c r="E3289" t="str">
        <f t="shared" si="4466"/>
        <v>tso.full</v>
      </c>
      <c r="F3289" t="s">
        <v>17</v>
      </c>
      <c r="G3289">
        <v>11.1428571428571</v>
      </c>
      <c r="H3289">
        <v>7.0000000000000007E-2</v>
      </c>
      <c r="I3289" s="1">
        <v>0.78</v>
      </c>
      <c r="J3289" t="s">
        <v>8360</v>
      </c>
      <c r="K3289">
        <f t="shared" ref="K3289:K3352" si="4497">SUMIF(E3278:E3291,"pso.opt",I3278:I3291)</f>
        <v>0.4</v>
      </c>
      <c r="L3289" t="s">
        <v>33</v>
      </c>
      <c r="M3289">
        <f t="shared" si="4496"/>
        <v>28.224999999999998</v>
      </c>
    </row>
    <row r="3290" spans="1:13">
      <c r="A3290" t="s">
        <v>3548</v>
      </c>
      <c r="B3290" t="s">
        <v>3553</v>
      </c>
      <c r="C3290" t="s">
        <v>58</v>
      </c>
      <c r="D3290" t="s">
        <v>19</v>
      </c>
      <c r="E3290" t="str">
        <f t="shared" si="4466"/>
        <v>tso.oepc</v>
      </c>
      <c r="F3290" t="s">
        <v>17</v>
      </c>
      <c r="G3290">
        <v>11.4285714285714</v>
      </c>
      <c r="H3290">
        <v>7.0000000000000007E-2</v>
      </c>
      <c r="I3290" s="1">
        <v>0.8</v>
      </c>
      <c r="J3290" t="s">
        <v>8361</v>
      </c>
      <c r="K3290">
        <f t="shared" ref="K3290:K3353" si="4498">SUMIF(E3278:E3291,"rmo.opt",I3278:I3291)</f>
        <v>0.42</v>
      </c>
      <c r="L3290" t="s">
        <v>32</v>
      </c>
      <c r="M3290">
        <f t="shared" si="4496"/>
        <v>26.714285714285715</v>
      </c>
    </row>
    <row r="3291" spans="1:13">
      <c r="A3291" t="s">
        <v>3549</v>
      </c>
      <c r="B3291" t="s">
        <v>3553</v>
      </c>
      <c r="C3291" t="s">
        <v>58</v>
      </c>
      <c r="D3291" t="s">
        <v>21</v>
      </c>
      <c r="E3291" t="str">
        <f t="shared" si="4466"/>
        <v>tso.opt</v>
      </c>
      <c r="F3291" t="s">
        <v>17</v>
      </c>
      <c r="G3291">
        <v>11.1428571428571</v>
      </c>
      <c r="H3291">
        <v>7.0000000000000007E-2</v>
      </c>
      <c r="I3291" s="1">
        <v>0.78</v>
      </c>
      <c r="J3291" t="s">
        <v>8362</v>
      </c>
      <c r="K3291">
        <f t="shared" ref="K3291:K3354" si="4499">SUMIF(E3278:E3291,"power.opt",I3278:I3291)</f>
        <v>0.42</v>
      </c>
      <c r="L3291" t="s">
        <v>31</v>
      </c>
      <c r="M3291">
        <f t="shared" si="4496"/>
        <v>53.238095238095241</v>
      </c>
    </row>
    <row r="3292" spans="1:13">
      <c r="A3292" t="s">
        <v>3571</v>
      </c>
      <c r="B3292" t="s">
        <v>3572</v>
      </c>
      <c r="C3292" t="s">
        <v>15</v>
      </c>
      <c r="D3292" t="s">
        <v>16</v>
      </c>
      <c r="E3292" t="str">
        <f t="shared" si="4466"/>
        <v>power.full</v>
      </c>
      <c r="F3292" t="s">
        <v>17</v>
      </c>
      <c r="G3292">
        <v>278.66666666666703</v>
      </c>
      <c r="H3292">
        <v>0.15</v>
      </c>
      <c r="I3292" s="1">
        <v>41.8</v>
      </c>
      <c r="L3292" t="s">
        <v>8363</v>
      </c>
      <c r="M3292">
        <f t="shared" ref="M3292:M3355" si="4500">K3293/K3302</f>
        <v>47.5</v>
      </c>
    </row>
    <row r="3293" spans="1:13">
      <c r="A3293" t="s">
        <v>3573</v>
      </c>
      <c r="B3293" t="s">
        <v>3572</v>
      </c>
      <c r="C3293" t="s">
        <v>15</v>
      </c>
      <c r="D3293" t="s">
        <v>19</v>
      </c>
      <c r="E3293" t="str">
        <f t="shared" si="4466"/>
        <v>power.oepc</v>
      </c>
      <c r="F3293" t="s">
        <v>17</v>
      </c>
      <c r="G3293">
        <v>7.3333333333333304</v>
      </c>
      <c r="H3293">
        <v>0.15</v>
      </c>
      <c r="I3293" s="1">
        <v>1.1000000000000001</v>
      </c>
      <c r="J3293" t="s">
        <v>8333</v>
      </c>
      <c r="K3293">
        <f t="shared" ref="K3293:K3356" si="4501">SUMIF(E3292:E3305,"tso.cav11",I3292:I3305)</f>
        <v>38</v>
      </c>
      <c r="L3293" t="s">
        <v>8364</v>
      </c>
      <c r="M3293">
        <f t="shared" ref="M3293:M3356" si="4502">K3294/K3298+K3295/K3299+K3296/K3300+K3297/K3301</f>
        <v>92.139277148292109</v>
      </c>
    </row>
    <row r="3294" spans="1:13">
      <c r="A3294" t="s">
        <v>3574</v>
      </c>
      <c r="B3294" t="s">
        <v>3572</v>
      </c>
      <c r="C3294" t="s">
        <v>15</v>
      </c>
      <c r="D3294" t="s">
        <v>21</v>
      </c>
      <c r="E3294" t="str">
        <f t="shared" si="4466"/>
        <v>power.opt</v>
      </c>
      <c r="F3294" t="s">
        <v>17</v>
      </c>
      <c r="G3294">
        <v>2.5333333333333301</v>
      </c>
      <c r="H3294">
        <v>0.15</v>
      </c>
      <c r="I3294" s="1">
        <v>0.38</v>
      </c>
      <c r="J3294" t="s">
        <v>8335</v>
      </c>
      <c r="K3294">
        <f t="shared" ref="K3294:K3357" si="4503">SUMIF(E3292:E3305,"tso.full",I3292:I3305)</f>
        <v>0.8</v>
      </c>
      <c r="L3294" t="s">
        <v>8365</v>
      </c>
      <c r="M3294">
        <f t="shared" ref="M3294:M3357" si="4504">K3294/K3302+K3295/K3303+K3296/K3304+K3297/K3305</f>
        <v>260.76923076923077</v>
      </c>
    </row>
    <row r="3295" spans="1:13">
      <c r="A3295" t="s">
        <v>3575</v>
      </c>
      <c r="B3295" t="s">
        <v>3572</v>
      </c>
      <c r="C3295" t="s">
        <v>23</v>
      </c>
      <c r="D3295" t="s">
        <v>16</v>
      </c>
      <c r="E3295" t="str">
        <f t="shared" si="4466"/>
        <v>pso.full</v>
      </c>
      <c r="F3295" t="s">
        <v>17</v>
      </c>
      <c r="G3295">
        <v>194.666666666667</v>
      </c>
      <c r="H3295">
        <v>0.15</v>
      </c>
      <c r="I3295" s="1">
        <v>29.2</v>
      </c>
      <c r="J3295" t="s">
        <v>8336</v>
      </c>
      <c r="K3295">
        <f t="shared" ref="K3295:K3358" si="4505">SUMIF(E3292:E3305,"pso.full",I3292:I3305)</f>
        <v>29.2</v>
      </c>
      <c r="L3295" t="s">
        <v>8369</v>
      </c>
      <c r="M3295">
        <f t="shared" ref="M3295:M3358" si="4506">K3298/K3302+K3299/K3303+K3300/K3304+K3301/K3305</f>
        <v>9.5357624831309042</v>
      </c>
    </row>
    <row r="3296" spans="1:13">
      <c r="A3296" t="s">
        <v>3576</v>
      </c>
      <c r="B3296" t="s">
        <v>3572</v>
      </c>
      <c r="C3296" t="s">
        <v>23</v>
      </c>
      <c r="D3296" t="s">
        <v>19</v>
      </c>
      <c r="E3296" t="str">
        <f t="shared" si="4466"/>
        <v>pso.oepc</v>
      </c>
      <c r="F3296" t="s">
        <v>17</v>
      </c>
      <c r="G3296">
        <v>7.1333333333333302</v>
      </c>
      <c r="H3296">
        <v>0.15</v>
      </c>
      <c r="I3296" s="1">
        <v>1.07</v>
      </c>
      <c r="J3296" t="s">
        <v>8353</v>
      </c>
      <c r="K3296">
        <f t="shared" ref="K3296:K3359" si="4507">SUMIF(E3292:E3305,"rmo.full",I3292:I3305)</f>
        <v>29.21</v>
      </c>
    </row>
    <row r="3297" spans="1:13">
      <c r="A3297" t="s">
        <v>3577</v>
      </c>
      <c r="B3297" t="s">
        <v>3572</v>
      </c>
      <c r="C3297" t="s">
        <v>23</v>
      </c>
      <c r="D3297" t="s">
        <v>21</v>
      </c>
      <c r="E3297" t="str">
        <f t="shared" si="4466"/>
        <v>pso.opt</v>
      </c>
      <c r="F3297" t="s">
        <v>17</v>
      </c>
      <c r="G3297">
        <v>2.6</v>
      </c>
      <c r="H3297">
        <v>0.15</v>
      </c>
      <c r="I3297" s="1">
        <v>0.39</v>
      </c>
      <c r="J3297" t="s">
        <v>8354</v>
      </c>
      <c r="K3297">
        <f t="shared" ref="K3297:K3360" si="4508">SUMIF(E3292:E3305,"power.full",I3292:I3305)</f>
        <v>41.8</v>
      </c>
      <c r="L3297" t="s">
        <v>26</v>
      </c>
      <c r="M3297">
        <f t="shared" ref="M3297:M3360" si="4509">K3294/K3298</f>
        <v>1</v>
      </c>
    </row>
    <row r="3298" spans="1:13">
      <c r="A3298" t="s">
        <v>3578</v>
      </c>
      <c r="B3298" t="s">
        <v>3572</v>
      </c>
      <c r="C3298" t="s">
        <v>51</v>
      </c>
      <c r="D3298" t="s">
        <v>16</v>
      </c>
      <c r="E3298" t="str">
        <f t="shared" si="4466"/>
        <v>rmo.full</v>
      </c>
      <c r="F3298" t="s">
        <v>17</v>
      </c>
      <c r="G3298">
        <v>194.73333333333301</v>
      </c>
      <c r="H3298">
        <v>0.15</v>
      </c>
      <c r="I3298" s="1">
        <v>29.21</v>
      </c>
      <c r="J3298" t="s">
        <v>8355</v>
      </c>
      <c r="K3298">
        <f t="shared" ref="K3298:K3361" si="4510">SUMIF(E3292:E3305,"tso.oepc",I3292:I3305)</f>
        <v>0.8</v>
      </c>
      <c r="L3298" t="s">
        <v>27</v>
      </c>
      <c r="M3298">
        <f t="shared" si="4509"/>
        <v>27.289719626168221</v>
      </c>
    </row>
    <row r="3299" spans="1:13">
      <c r="A3299" t="s">
        <v>3579</v>
      </c>
      <c r="B3299" t="s">
        <v>3572</v>
      </c>
      <c r="C3299" t="s">
        <v>51</v>
      </c>
      <c r="D3299" t="s">
        <v>19</v>
      </c>
      <c r="E3299" t="str">
        <f t="shared" si="4466"/>
        <v>rmo.oepc</v>
      </c>
      <c r="F3299" t="s">
        <v>17</v>
      </c>
      <c r="G3299">
        <v>7.5333333333333297</v>
      </c>
      <c r="H3299">
        <v>0.15</v>
      </c>
      <c r="I3299" s="1">
        <v>1.1299999999999999</v>
      </c>
      <c r="J3299" t="s">
        <v>8356</v>
      </c>
      <c r="K3299">
        <f t="shared" ref="K3299:K3362" si="4511">SUMIF(E3292:E3305,"pso.oepc",I3292:I3305)</f>
        <v>1.07</v>
      </c>
      <c r="L3299" t="s">
        <v>28</v>
      </c>
      <c r="M3299">
        <f t="shared" si="4509"/>
        <v>25.849557522123899</v>
      </c>
    </row>
    <row r="3300" spans="1:13">
      <c r="A3300" t="s">
        <v>3562</v>
      </c>
      <c r="B3300" t="s">
        <v>3572</v>
      </c>
      <c r="C3300" t="s">
        <v>51</v>
      </c>
      <c r="D3300" t="s">
        <v>21</v>
      </c>
      <c r="E3300" t="str">
        <f t="shared" si="4466"/>
        <v>rmo.opt</v>
      </c>
      <c r="F3300" t="s">
        <v>17</v>
      </c>
      <c r="G3300">
        <v>2.6</v>
      </c>
      <c r="H3300">
        <v>0.15</v>
      </c>
      <c r="I3300" s="1">
        <v>0.39</v>
      </c>
      <c r="J3300" t="s">
        <v>8357</v>
      </c>
      <c r="K3300">
        <f t="shared" ref="K3300:K3363" si="4512">SUMIF(E3292:E3305,"rmo.oepc",I3292:I3305)</f>
        <v>1.1299999999999999</v>
      </c>
      <c r="L3300" t="s">
        <v>29</v>
      </c>
      <c r="M3300">
        <f t="shared" si="4509"/>
        <v>37.999999999999993</v>
      </c>
    </row>
    <row r="3301" spans="1:13">
      <c r="A3301" t="s">
        <v>3563</v>
      </c>
      <c r="B3301" t="s">
        <v>3572</v>
      </c>
      <c r="C3301" t="s">
        <v>55</v>
      </c>
      <c r="D3301" t="s">
        <v>56</v>
      </c>
      <c r="E3301" t="str">
        <f t="shared" si="4466"/>
        <v>sc.none</v>
      </c>
      <c r="F3301" t="s">
        <v>24</v>
      </c>
      <c r="I3301" s="1">
        <v>0.15</v>
      </c>
      <c r="J3301" t="s">
        <v>8358</v>
      </c>
      <c r="K3301">
        <f t="shared" ref="K3301:K3364" si="4513">SUMIF(E3292:E3305,"power.oepc",I3292:I3305)</f>
        <v>1.1000000000000001</v>
      </c>
    </row>
    <row r="3302" spans="1:13">
      <c r="A3302" t="s">
        <v>3564</v>
      </c>
      <c r="B3302" t="s">
        <v>3572</v>
      </c>
      <c r="C3302" t="s">
        <v>58</v>
      </c>
      <c r="D3302" t="s">
        <v>59</v>
      </c>
      <c r="E3302" t="str">
        <f t="shared" si="4466"/>
        <v>tso.cav11</v>
      </c>
      <c r="F3302" t="s">
        <v>17</v>
      </c>
      <c r="G3302">
        <v>253.333333333333</v>
      </c>
      <c r="H3302">
        <v>0.15</v>
      </c>
      <c r="I3302" s="1">
        <v>38</v>
      </c>
      <c r="J3302" t="s">
        <v>8359</v>
      </c>
      <c r="K3302">
        <f t="shared" ref="K3302:K3365" si="4514">SUMIF(E3292:E3305,"tso.opt",I3292:I3305)</f>
        <v>0.8</v>
      </c>
      <c r="L3302" t="s">
        <v>30</v>
      </c>
      <c r="M3302">
        <f t="shared" ref="M3302:M3365" si="4515">K3294/K3302</f>
        <v>1</v>
      </c>
    </row>
    <row r="3303" spans="1:13">
      <c r="A3303" t="s">
        <v>3565</v>
      </c>
      <c r="B3303" t="s">
        <v>3572</v>
      </c>
      <c r="C3303" t="s">
        <v>58</v>
      </c>
      <c r="D3303" t="s">
        <v>16</v>
      </c>
      <c r="E3303" t="str">
        <f t="shared" si="4466"/>
        <v>tso.full</v>
      </c>
      <c r="F3303" t="s">
        <v>17</v>
      </c>
      <c r="G3303">
        <v>5.3333333333333304</v>
      </c>
      <c r="H3303">
        <v>0.15</v>
      </c>
      <c r="I3303" s="1">
        <v>0.8</v>
      </c>
      <c r="J3303" t="s">
        <v>8360</v>
      </c>
      <c r="K3303">
        <f t="shared" ref="K3303:K3366" si="4516">SUMIF(E3292:E3305,"pso.opt",I3292:I3305)</f>
        <v>0.39</v>
      </c>
      <c r="L3303" t="s">
        <v>33</v>
      </c>
      <c r="M3303">
        <f t="shared" si="4515"/>
        <v>74.871794871794862</v>
      </c>
    </row>
    <row r="3304" spans="1:13">
      <c r="A3304" t="s">
        <v>3566</v>
      </c>
      <c r="B3304" t="s">
        <v>3572</v>
      </c>
      <c r="C3304" t="s">
        <v>58</v>
      </c>
      <c r="D3304" t="s">
        <v>19</v>
      </c>
      <c r="E3304" t="str">
        <f t="shared" si="4466"/>
        <v>tso.oepc</v>
      </c>
      <c r="F3304" t="s">
        <v>17</v>
      </c>
      <c r="G3304">
        <v>5.3333333333333304</v>
      </c>
      <c r="H3304">
        <v>0.15</v>
      </c>
      <c r="I3304" s="1">
        <v>0.8</v>
      </c>
      <c r="J3304" t="s">
        <v>8361</v>
      </c>
      <c r="K3304">
        <f t="shared" ref="K3304:K3367" si="4517">SUMIF(E3292:E3305,"rmo.opt",I3292:I3305)</f>
        <v>0.39</v>
      </c>
      <c r="L3304" t="s">
        <v>32</v>
      </c>
      <c r="M3304">
        <f t="shared" si="4515"/>
        <v>74.897435897435898</v>
      </c>
    </row>
    <row r="3305" spans="1:13">
      <c r="A3305" t="s">
        <v>3567</v>
      </c>
      <c r="B3305" t="s">
        <v>3572</v>
      </c>
      <c r="C3305" t="s">
        <v>58</v>
      </c>
      <c r="D3305" t="s">
        <v>21</v>
      </c>
      <c r="E3305" t="str">
        <f t="shared" si="4466"/>
        <v>tso.opt</v>
      </c>
      <c r="F3305" t="s">
        <v>17</v>
      </c>
      <c r="G3305">
        <v>5.3333333333333304</v>
      </c>
      <c r="H3305">
        <v>0.15</v>
      </c>
      <c r="I3305" s="1">
        <v>0.8</v>
      </c>
      <c r="J3305" t="s">
        <v>8362</v>
      </c>
      <c r="K3305">
        <f t="shared" ref="K3305:K3368" si="4518">SUMIF(E3292:E3305,"power.opt",I3292:I3305)</f>
        <v>0.38</v>
      </c>
      <c r="L3305" t="s">
        <v>31</v>
      </c>
      <c r="M3305">
        <f t="shared" si="4515"/>
        <v>109.99999999999999</v>
      </c>
    </row>
    <row r="3306" spans="1:13">
      <c r="A3306" t="s">
        <v>3568</v>
      </c>
      <c r="B3306" t="s">
        <v>3569</v>
      </c>
      <c r="C3306" t="s">
        <v>15</v>
      </c>
      <c r="D3306" t="s">
        <v>16</v>
      </c>
      <c r="E3306" t="str">
        <f t="shared" si="4466"/>
        <v>power.full</v>
      </c>
      <c r="F3306" t="s">
        <v>17</v>
      </c>
      <c r="G3306">
        <v>329.66666666666703</v>
      </c>
      <c r="H3306">
        <v>0.03</v>
      </c>
      <c r="I3306" s="1">
        <v>9.89</v>
      </c>
      <c r="L3306" t="s">
        <v>8363</v>
      </c>
      <c r="M3306">
        <f t="shared" ref="M3306:M3369" si="4519">K3307/K3316</f>
        <v>141.75</v>
      </c>
    </row>
    <row r="3307" spans="1:13">
      <c r="A3307" t="s">
        <v>3570</v>
      </c>
      <c r="B3307" t="s">
        <v>3569</v>
      </c>
      <c r="C3307" t="s">
        <v>15</v>
      </c>
      <c r="D3307" t="s">
        <v>19</v>
      </c>
      <c r="E3307" t="str">
        <f t="shared" si="4466"/>
        <v>power.oepc</v>
      </c>
      <c r="F3307" t="s">
        <v>17</v>
      </c>
      <c r="G3307">
        <v>13</v>
      </c>
      <c r="H3307">
        <v>0.03</v>
      </c>
      <c r="I3307" s="1">
        <v>0.39</v>
      </c>
      <c r="J3307" t="s">
        <v>8333</v>
      </c>
      <c r="K3307">
        <f t="shared" ref="K3307:K3370" si="4520">SUMIF(E3306:E3319,"tso.cav11",I3306:I3319)</f>
        <v>5.67</v>
      </c>
      <c r="L3307" t="s">
        <v>8364</v>
      </c>
      <c r="M3307">
        <f t="shared" ref="M3307:M3370" si="4521">K3308/K3312+K3309/K3313+K3310/K3314+K3311/K3315</f>
        <v>44.689312625359136</v>
      </c>
    </row>
    <row r="3308" spans="1:13">
      <c r="A3308" t="s">
        <v>3592</v>
      </c>
      <c r="B3308" t="s">
        <v>3569</v>
      </c>
      <c r="C3308" t="s">
        <v>15</v>
      </c>
      <c r="D3308" t="s">
        <v>21</v>
      </c>
      <c r="E3308" t="str">
        <f t="shared" si="4466"/>
        <v>power.opt</v>
      </c>
      <c r="F3308" t="s">
        <v>17</v>
      </c>
      <c r="G3308">
        <v>15.6666666666667</v>
      </c>
      <c r="H3308">
        <v>0.03</v>
      </c>
      <c r="I3308" s="1">
        <v>0.47</v>
      </c>
      <c r="J3308" t="s">
        <v>8335</v>
      </c>
      <c r="K3308">
        <f t="shared" ref="K3308:K3371" si="4522">SUMIF(E3306:E3319,"tso.full",I3306:I3319)</f>
        <v>0.02</v>
      </c>
      <c r="L3308" t="s">
        <v>8365</v>
      </c>
      <c r="M3308">
        <f t="shared" ref="M3308:M3371" si="4523">K3308/K3316+K3309/K3317+K3310/K3318+K3311/K3319</f>
        <v>39.1572617946346</v>
      </c>
    </row>
    <row r="3309" spans="1:13">
      <c r="A3309" t="s">
        <v>3593</v>
      </c>
      <c r="B3309" t="s">
        <v>3569</v>
      </c>
      <c r="C3309" t="s">
        <v>23</v>
      </c>
      <c r="D3309" t="s">
        <v>16</v>
      </c>
      <c r="E3309" t="str">
        <f t="shared" si="4466"/>
        <v>pso.full</v>
      </c>
      <c r="F3309" t="s">
        <v>17</v>
      </c>
      <c r="G3309">
        <v>136.333333333333</v>
      </c>
      <c r="H3309">
        <v>0.03</v>
      </c>
      <c r="I3309" s="1">
        <v>4.09</v>
      </c>
      <c r="J3309" t="s">
        <v>8336</v>
      </c>
      <c r="K3309">
        <f t="shared" ref="K3309:K3372" si="4524">SUMIF(E3306:E3319,"pso.full",I3306:I3319)</f>
        <v>4.09</v>
      </c>
      <c r="L3309" t="s">
        <v>8369</v>
      </c>
      <c r="M3309">
        <f t="shared" ref="M3309:M3372" si="4525">K3312/K3316+K3313/K3317+K3314/K3318+K3315/K3319</f>
        <v>3.7012025901942645</v>
      </c>
    </row>
    <row r="3310" spans="1:13">
      <c r="A3310" t="s">
        <v>3594</v>
      </c>
      <c r="B3310" t="s">
        <v>3569</v>
      </c>
      <c r="C3310" t="s">
        <v>23</v>
      </c>
      <c r="D3310" t="s">
        <v>19</v>
      </c>
      <c r="E3310" t="str">
        <f t="shared" si="4466"/>
        <v>pso.oepc</v>
      </c>
      <c r="F3310" t="s">
        <v>17</v>
      </c>
      <c r="G3310">
        <v>14.6666666666667</v>
      </c>
      <c r="H3310">
        <v>0.03</v>
      </c>
      <c r="I3310" s="1">
        <v>0.44</v>
      </c>
      <c r="J3310" t="s">
        <v>8353</v>
      </c>
      <c r="K3310">
        <f t="shared" ref="K3310:K3373" si="4526">SUMIF(E3306:E3319,"rmo.full",I3306:I3319)</f>
        <v>4.0999999999999996</v>
      </c>
    </row>
    <row r="3311" spans="1:13">
      <c r="A3311" t="s">
        <v>3595</v>
      </c>
      <c r="B3311" t="s">
        <v>3569</v>
      </c>
      <c r="C3311" t="s">
        <v>23</v>
      </c>
      <c r="D3311" t="s">
        <v>21</v>
      </c>
      <c r="E3311" t="str">
        <f t="shared" si="4466"/>
        <v>pso.opt</v>
      </c>
      <c r="F3311" t="s">
        <v>17</v>
      </c>
      <c r="G3311">
        <v>15.3333333333333</v>
      </c>
      <c r="H3311">
        <v>0.03</v>
      </c>
      <c r="I3311" s="1">
        <v>0.46</v>
      </c>
      <c r="J3311" t="s">
        <v>8354</v>
      </c>
      <c r="K3311">
        <f t="shared" ref="K3311:K3374" si="4527">SUMIF(E3306:E3319,"power.full",I3306:I3319)</f>
        <v>9.89</v>
      </c>
      <c r="L3311" t="s">
        <v>26</v>
      </c>
      <c r="M3311">
        <f t="shared" ref="M3311:M3374" si="4528">K3308/K3312</f>
        <v>0.5</v>
      </c>
    </row>
    <row r="3312" spans="1:13">
      <c r="A3312" t="s">
        <v>3596</v>
      </c>
      <c r="B3312" t="s">
        <v>3569</v>
      </c>
      <c r="C3312" t="s">
        <v>51</v>
      </c>
      <c r="D3312" t="s">
        <v>16</v>
      </c>
      <c r="E3312" t="str">
        <f t="shared" si="4466"/>
        <v>rmo.full</v>
      </c>
      <c r="F3312" t="s">
        <v>17</v>
      </c>
      <c r="G3312">
        <v>136.666666666667</v>
      </c>
      <c r="H3312">
        <v>0.03</v>
      </c>
      <c r="I3312" s="1">
        <v>4.0999999999999996</v>
      </c>
      <c r="J3312" t="s">
        <v>8355</v>
      </c>
      <c r="K3312">
        <f t="shared" ref="K3312:K3375" si="4529">SUMIF(E3306:E3319,"tso.oepc",I3306:I3319)</f>
        <v>0.04</v>
      </c>
      <c r="L3312" t="s">
        <v>27</v>
      </c>
      <c r="M3312">
        <f t="shared" si="4528"/>
        <v>9.295454545454545</v>
      </c>
    </row>
    <row r="3313" spans="1:13">
      <c r="A3313" t="s">
        <v>3597</v>
      </c>
      <c r="B3313" t="s">
        <v>3569</v>
      </c>
      <c r="C3313" t="s">
        <v>51</v>
      </c>
      <c r="D3313" t="s">
        <v>19</v>
      </c>
      <c r="E3313" t="str">
        <f t="shared" si="4466"/>
        <v>rmo.oepc</v>
      </c>
      <c r="F3313" t="s">
        <v>17</v>
      </c>
      <c r="G3313">
        <v>14.3333333333333</v>
      </c>
      <c r="H3313">
        <v>0.03</v>
      </c>
      <c r="I3313" s="1">
        <v>0.43</v>
      </c>
      <c r="J3313" t="s">
        <v>8356</v>
      </c>
      <c r="K3313">
        <f t="shared" ref="K3313:K3376" si="4530">SUMIF(E3306:E3319,"pso.oepc",I3306:I3319)</f>
        <v>0.44</v>
      </c>
      <c r="L3313" t="s">
        <v>28</v>
      </c>
      <c r="M3313">
        <f t="shared" si="4528"/>
        <v>9.5348837209302317</v>
      </c>
    </row>
    <row r="3314" spans="1:13">
      <c r="A3314" t="s">
        <v>3598</v>
      </c>
      <c r="B3314" t="s">
        <v>3569</v>
      </c>
      <c r="C3314" t="s">
        <v>51</v>
      </c>
      <c r="D3314" t="s">
        <v>21</v>
      </c>
      <c r="E3314" t="str">
        <f t="shared" si="4466"/>
        <v>rmo.opt</v>
      </c>
      <c r="F3314" t="s">
        <v>17</v>
      </c>
      <c r="G3314">
        <v>15.6666666666667</v>
      </c>
      <c r="H3314">
        <v>0.03</v>
      </c>
      <c r="I3314" s="1">
        <v>0.47</v>
      </c>
      <c r="J3314" t="s">
        <v>8357</v>
      </c>
      <c r="K3314">
        <f t="shared" ref="K3314:K3377" si="4531">SUMIF(E3306:E3319,"rmo.oepc",I3306:I3319)</f>
        <v>0.43</v>
      </c>
      <c r="L3314" t="s">
        <v>29</v>
      </c>
      <c r="M3314">
        <f t="shared" si="4528"/>
        <v>25.358974358974361</v>
      </c>
    </row>
    <row r="3315" spans="1:13">
      <c r="A3315" t="s">
        <v>3561</v>
      </c>
      <c r="B3315" t="s">
        <v>3569</v>
      </c>
      <c r="C3315" t="s">
        <v>55</v>
      </c>
      <c r="D3315" t="s">
        <v>56</v>
      </c>
      <c r="E3315" t="str">
        <f t="shared" si="4466"/>
        <v>sc.none</v>
      </c>
      <c r="F3315" t="s">
        <v>24</v>
      </c>
      <c r="I3315" s="1">
        <v>0.03</v>
      </c>
      <c r="J3315" t="s">
        <v>8358</v>
      </c>
      <c r="K3315">
        <f t="shared" ref="K3315:K3378" si="4532">SUMIF(E3306:E3319,"power.oepc",I3306:I3319)</f>
        <v>0.39</v>
      </c>
    </row>
    <row r="3316" spans="1:13">
      <c r="A3316" t="s">
        <v>3583</v>
      </c>
      <c r="B3316" t="s">
        <v>3569</v>
      </c>
      <c r="C3316" t="s">
        <v>58</v>
      </c>
      <c r="D3316" t="s">
        <v>59</v>
      </c>
      <c r="E3316" t="str">
        <f t="shared" si="4466"/>
        <v>tso.cav11</v>
      </c>
      <c r="F3316" t="s">
        <v>17</v>
      </c>
      <c r="G3316">
        <v>189</v>
      </c>
      <c r="H3316">
        <v>0.03</v>
      </c>
      <c r="I3316" s="1">
        <v>5.67</v>
      </c>
      <c r="J3316" t="s">
        <v>8359</v>
      </c>
      <c r="K3316">
        <f t="shared" ref="K3316:K3379" si="4533">SUMIF(E3306:E3319,"tso.opt",I3306:I3319)</f>
        <v>0.04</v>
      </c>
      <c r="L3316" t="s">
        <v>30</v>
      </c>
      <c r="M3316">
        <f t="shared" ref="M3316:M3379" si="4534">K3308/K3316</f>
        <v>0.5</v>
      </c>
    </row>
    <row r="3317" spans="1:13">
      <c r="A3317" t="s">
        <v>3584</v>
      </c>
      <c r="B3317" t="s">
        <v>3569</v>
      </c>
      <c r="C3317" t="s">
        <v>58</v>
      </c>
      <c r="D3317" t="s">
        <v>16</v>
      </c>
      <c r="E3317" t="str">
        <f t="shared" si="4466"/>
        <v>tso.full</v>
      </c>
      <c r="F3317" t="s">
        <v>24</v>
      </c>
      <c r="G3317">
        <v>0.66666666666666696</v>
      </c>
      <c r="H3317">
        <v>0.03</v>
      </c>
      <c r="I3317" s="1">
        <v>0.02</v>
      </c>
      <c r="J3317" t="s">
        <v>8360</v>
      </c>
      <c r="K3317">
        <f t="shared" ref="K3317:K3380" si="4535">SUMIF(E3306:E3319,"pso.opt",I3306:I3319)</f>
        <v>0.46</v>
      </c>
      <c r="L3317" t="s">
        <v>33</v>
      </c>
      <c r="M3317">
        <f t="shared" si="4534"/>
        <v>8.891304347826086</v>
      </c>
    </row>
    <row r="3318" spans="1:13">
      <c r="A3318" t="s">
        <v>3585</v>
      </c>
      <c r="B3318" t="s">
        <v>3569</v>
      </c>
      <c r="C3318" t="s">
        <v>58</v>
      </c>
      <c r="D3318" t="s">
        <v>19</v>
      </c>
      <c r="E3318" t="str">
        <f t="shared" si="4466"/>
        <v>tso.oepc</v>
      </c>
      <c r="F3318" t="s">
        <v>24</v>
      </c>
      <c r="G3318">
        <v>1.3333333333333299</v>
      </c>
      <c r="H3318">
        <v>0.03</v>
      </c>
      <c r="I3318" s="1">
        <v>0.04</v>
      </c>
      <c r="J3318" t="s">
        <v>8361</v>
      </c>
      <c r="K3318">
        <f t="shared" ref="K3318:K3381" si="4536">SUMIF(E3306:E3319,"rmo.opt",I3306:I3319)</f>
        <v>0.47</v>
      </c>
      <c r="L3318" t="s">
        <v>32</v>
      </c>
      <c r="M3318">
        <f t="shared" si="4534"/>
        <v>8.7234042553191493</v>
      </c>
    </row>
    <row r="3319" spans="1:13">
      <c r="A3319" t="s">
        <v>3586</v>
      </c>
      <c r="B3319" t="s">
        <v>3569</v>
      </c>
      <c r="C3319" t="s">
        <v>58</v>
      </c>
      <c r="D3319" t="s">
        <v>21</v>
      </c>
      <c r="E3319" t="str">
        <f t="shared" si="4466"/>
        <v>tso.opt</v>
      </c>
      <c r="F3319" t="s">
        <v>24</v>
      </c>
      <c r="G3319">
        <v>1.3333333333333299</v>
      </c>
      <c r="H3319">
        <v>0.03</v>
      </c>
      <c r="I3319" s="1">
        <v>0.04</v>
      </c>
      <c r="J3319" t="s">
        <v>8362</v>
      </c>
      <c r="K3319">
        <f t="shared" ref="K3319:K3382" si="4537">SUMIF(E3306:E3319,"power.opt",I3306:I3319)</f>
        <v>0.47</v>
      </c>
      <c r="L3319" t="s">
        <v>31</v>
      </c>
      <c r="M3319">
        <f t="shared" si="4534"/>
        <v>21.042553191489365</v>
      </c>
    </row>
    <row r="3320" spans="1:13">
      <c r="A3320" t="s">
        <v>3587</v>
      </c>
      <c r="B3320" t="s">
        <v>3588</v>
      </c>
      <c r="C3320" t="s">
        <v>15</v>
      </c>
      <c r="D3320" t="s">
        <v>16</v>
      </c>
      <c r="E3320" t="str">
        <f t="shared" si="4466"/>
        <v>power.full</v>
      </c>
      <c r="F3320" t="s">
        <v>17</v>
      </c>
      <c r="G3320">
        <v>253.28571428571399</v>
      </c>
      <c r="H3320">
        <v>7.0000000000000007E-2</v>
      </c>
      <c r="I3320" s="1">
        <v>17.73</v>
      </c>
      <c r="L3320" t="s">
        <v>8363</v>
      </c>
      <c r="M3320">
        <f t="shared" ref="M3320:M3383" si="4538">K3321/K3330</f>
        <v>312</v>
      </c>
    </row>
    <row r="3321" spans="1:13">
      <c r="A3321" t="s">
        <v>3589</v>
      </c>
      <c r="B3321" t="s">
        <v>3588</v>
      </c>
      <c r="C3321" t="s">
        <v>15</v>
      </c>
      <c r="D3321" t="s">
        <v>19</v>
      </c>
      <c r="E3321" t="str">
        <f t="shared" si="4466"/>
        <v>power.oepc</v>
      </c>
      <c r="F3321" t="s">
        <v>17</v>
      </c>
      <c r="G3321">
        <v>9.4285714285714306</v>
      </c>
      <c r="H3321">
        <v>7.0000000000000007E-2</v>
      </c>
      <c r="I3321" s="1">
        <v>0.66</v>
      </c>
      <c r="J3321" t="s">
        <v>8333</v>
      </c>
      <c r="K3321">
        <f t="shared" ref="K3321:K3384" si="4539">SUMIF(E3320:E3333,"tso.cav11",I3320:I3333)</f>
        <v>18.72</v>
      </c>
      <c r="L3321" t="s">
        <v>8364</v>
      </c>
      <c r="M3321">
        <f t="shared" ref="M3321:M3384" si="4540">K3322/K3326+K3323/K3327+K3324/K3328+K3325/K3329</f>
        <v>68.553146853146842</v>
      </c>
    </row>
    <row r="3322" spans="1:13">
      <c r="A3322" t="s">
        <v>3590</v>
      </c>
      <c r="B3322" t="s">
        <v>3588</v>
      </c>
      <c r="C3322" t="s">
        <v>15</v>
      </c>
      <c r="D3322" t="s">
        <v>21</v>
      </c>
      <c r="E3322" t="str">
        <f t="shared" si="4466"/>
        <v>power.opt</v>
      </c>
      <c r="F3322" t="s">
        <v>17</v>
      </c>
      <c r="G3322">
        <v>7.4285714285714297</v>
      </c>
      <c r="H3322">
        <v>7.0000000000000007E-2</v>
      </c>
      <c r="I3322" s="1">
        <v>0.52</v>
      </c>
      <c r="J3322" t="s">
        <v>8335</v>
      </c>
      <c r="K3322">
        <f t="shared" ref="K3322:K3385" si="4541">SUMIF(E3320:E3333,"tso.full",I3320:I3333)</f>
        <v>0.06</v>
      </c>
      <c r="L3322" t="s">
        <v>8365</v>
      </c>
      <c r="M3322">
        <f t="shared" ref="M3322:M3385" si="4542">K3322/K3330+K3323/K3331+K3324/K3332+K3325/K3333</f>
        <v>85.862844702467342</v>
      </c>
    </row>
    <row r="3323" spans="1:13">
      <c r="A3323" t="s">
        <v>3591</v>
      </c>
      <c r="B3323" t="s">
        <v>3588</v>
      </c>
      <c r="C3323" t="s">
        <v>23</v>
      </c>
      <c r="D3323" t="s">
        <v>16</v>
      </c>
      <c r="E3323" t="str">
        <f t="shared" si="4466"/>
        <v>pso.full</v>
      </c>
      <c r="F3323" t="s">
        <v>17</v>
      </c>
      <c r="G3323">
        <v>190.28571428571399</v>
      </c>
      <c r="H3323">
        <v>7.0000000000000007E-2</v>
      </c>
      <c r="I3323" s="1">
        <v>13.32</v>
      </c>
      <c r="J3323" t="s">
        <v>8336</v>
      </c>
      <c r="K3323">
        <f t="shared" ref="K3323:K3386" si="4543">SUMIF(E3320:E3333,"pso.full",I3320:I3333)</f>
        <v>13.32</v>
      </c>
      <c r="L3323" t="s">
        <v>8369</v>
      </c>
      <c r="M3323">
        <f t="shared" ref="M3323:M3386" si="4544">K3326/K3330+K3327/K3331+K3328/K3332+K3329/K3333</f>
        <v>4.7645137880986939</v>
      </c>
    </row>
    <row r="3324" spans="1:13">
      <c r="A3324" t="s">
        <v>3613</v>
      </c>
      <c r="B3324" t="s">
        <v>3588</v>
      </c>
      <c r="C3324" t="s">
        <v>23</v>
      </c>
      <c r="D3324" t="s">
        <v>19</v>
      </c>
      <c r="E3324" t="str">
        <f t="shared" si="4466"/>
        <v>pso.oepc</v>
      </c>
      <c r="F3324" t="s">
        <v>17</v>
      </c>
      <c r="G3324">
        <v>9.4285714285714306</v>
      </c>
      <c r="H3324">
        <v>7.0000000000000007E-2</v>
      </c>
      <c r="I3324" s="1">
        <v>0.66</v>
      </c>
      <c r="J3324" t="s">
        <v>8353</v>
      </c>
      <c r="K3324">
        <f t="shared" ref="K3324:K3387" si="4545">SUMIF(E3320:E3333,"rmo.full",I3320:I3333)</f>
        <v>13.33</v>
      </c>
    </row>
    <row r="3325" spans="1:13">
      <c r="A3325" t="s">
        <v>3614</v>
      </c>
      <c r="B3325" t="s">
        <v>3588</v>
      </c>
      <c r="C3325" t="s">
        <v>23</v>
      </c>
      <c r="D3325" t="s">
        <v>21</v>
      </c>
      <c r="E3325" t="str">
        <f t="shared" si="4466"/>
        <v>pso.opt</v>
      </c>
      <c r="F3325" t="s">
        <v>17</v>
      </c>
      <c r="G3325">
        <v>7.5714285714285703</v>
      </c>
      <c r="H3325">
        <v>7.0000000000000007E-2</v>
      </c>
      <c r="I3325" s="1">
        <v>0.53</v>
      </c>
      <c r="J3325" t="s">
        <v>8354</v>
      </c>
      <c r="K3325">
        <f t="shared" ref="K3325:K3388" si="4546">SUMIF(E3320:E3333,"power.full",I3320:I3333)</f>
        <v>17.73</v>
      </c>
      <c r="L3325" t="s">
        <v>26</v>
      </c>
      <c r="M3325">
        <f t="shared" ref="M3325:M3388" si="4547">K3322/K3326</f>
        <v>1</v>
      </c>
    </row>
    <row r="3326" spans="1:13">
      <c r="A3326" t="s">
        <v>3615</v>
      </c>
      <c r="B3326" t="s">
        <v>3588</v>
      </c>
      <c r="C3326" t="s">
        <v>51</v>
      </c>
      <c r="D3326" t="s">
        <v>16</v>
      </c>
      <c r="E3326" t="str">
        <f t="shared" si="4466"/>
        <v>rmo.full</v>
      </c>
      <c r="F3326" t="s">
        <v>17</v>
      </c>
      <c r="G3326">
        <v>190.42857142857099</v>
      </c>
      <c r="H3326">
        <v>7.0000000000000007E-2</v>
      </c>
      <c r="I3326" s="1">
        <v>13.33</v>
      </c>
      <c r="J3326" t="s">
        <v>8355</v>
      </c>
      <c r="K3326">
        <f t="shared" ref="K3326:K3389" si="4548">SUMIF(E3320:E3333,"tso.oepc",I3320:I3333)</f>
        <v>0.06</v>
      </c>
      <c r="L3326" t="s">
        <v>27</v>
      </c>
      <c r="M3326">
        <f t="shared" si="4547"/>
        <v>20.18181818181818</v>
      </c>
    </row>
    <row r="3327" spans="1:13">
      <c r="A3327" t="s">
        <v>3616</v>
      </c>
      <c r="B3327" t="s">
        <v>3588</v>
      </c>
      <c r="C3327" t="s">
        <v>51</v>
      </c>
      <c r="D3327" t="s">
        <v>19</v>
      </c>
      <c r="E3327" t="str">
        <f t="shared" si="4466"/>
        <v>rmo.oepc</v>
      </c>
      <c r="F3327" t="s">
        <v>17</v>
      </c>
      <c r="G3327">
        <v>9.2857142857142794</v>
      </c>
      <c r="H3327">
        <v>7.0000000000000007E-2</v>
      </c>
      <c r="I3327" s="1">
        <v>0.65</v>
      </c>
      <c r="J3327" t="s">
        <v>8356</v>
      </c>
      <c r="K3327">
        <f t="shared" ref="K3327:K3390" si="4549">SUMIF(E3320:E3333,"pso.oepc",I3320:I3333)</f>
        <v>0.66</v>
      </c>
      <c r="L3327" t="s">
        <v>28</v>
      </c>
      <c r="M3327">
        <f t="shared" si="4547"/>
        <v>20.507692307692306</v>
      </c>
    </row>
    <row r="3328" spans="1:13">
      <c r="A3328" t="s">
        <v>3617</v>
      </c>
      <c r="B3328" t="s">
        <v>3588</v>
      </c>
      <c r="C3328" t="s">
        <v>51</v>
      </c>
      <c r="D3328" t="s">
        <v>21</v>
      </c>
      <c r="E3328" t="str">
        <f t="shared" si="4466"/>
        <v>rmo.opt</v>
      </c>
      <c r="F3328" t="s">
        <v>17</v>
      </c>
      <c r="G3328">
        <v>7.4285714285714297</v>
      </c>
      <c r="H3328">
        <v>7.0000000000000007E-2</v>
      </c>
      <c r="I3328" s="1">
        <v>0.52</v>
      </c>
      <c r="J3328" t="s">
        <v>8357</v>
      </c>
      <c r="K3328">
        <f t="shared" ref="K3328:K3391" si="4550">SUMIF(E3320:E3333,"rmo.oepc",I3320:I3333)</f>
        <v>0.65</v>
      </c>
      <c r="L3328" t="s">
        <v>29</v>
      </c>
      <c r="M3328">
        <f t="shared" si="4547"/>
        <v>26.863636363636363</v>
      </c>
    </row>
    <row r="3329" spans="1:13">
      <c r="A3329" t="s">
        <v>3580</v>
      </c>
      <c r="B3329" t="s">
        <v>3588</v>
      </c>
      <c r="C3329" t="s">
        <v>55</v>
      </c>
      <c r="D3329" t="s">
        <v>56</v>
      </c>
      <c r="E3329" t="str">
        <f t="shared" si="4466"/>
        <v>sc.none</v>
      </c>
      <c r="F3329" t="s">
        <v>24</v>
      </c>
      <c r="I3329" s="1">
        <v>7.0000000000000007E-2</v>
      </c>
      <c r="J3329" t="s">
        <v>8358</v>
      </c>
      <c r="K3329">
        <f t="shared" ref="K3329:K3392" si="4551">SUMIF(E3320:E3333,"power.oepc",I3320:I3333)</f>
        <v>0.66</v>
      </c>
    </row>
    <row r="3330" spans="1:13">
      <c r="A3330" t="s">
        <v>3581</v>
      </c>
      <c r="B3330" t="s">
        <v>3588</v>
      </c>
      <c r="C3330" t="s">
        <v>58</v>
      </c>
      <c r="D3330" t="s">
        <v>59</v>
      </c>
      <c r="E3330" t="str">
        <f t="shared" si="4466"/>
        <v>tso.cav11</v>
      </c>
      <c r="F3330" t="s">
        <v>17</v>
      </c>
      <c r="G3330">
        <v>267.42857142857099</v>
      </c>
      <c r="H3330">
        <v>7.0000000000000007E-2</v>
      </c>
      <c r="I3330" s="1">
        <v>18.72</v>
      </c>
      <c r="J3330" t="s">
        <v>8359</v>
      </c>
      <c r="K3330">
        <f t="shared" ref="K3330:K3393" si="4552">SUMIF(E3320:E3333,"tso.opt",I3320:I3333)</f>
        <v>0.06</v>
      </c>
      <c r="L3330" t="s">
        <v>30</v>
      </c>
      <c r="M3330">
        <f t="shared" ref="M3330:M3393" si="4553">K3322/K3330</f>
        <v>1</v>
      </c>
    </row>
    <row r="3331" spans="1:13">
      <c r="A3331" t="s">
        <v>3582</v>
      </c>
      <c r="B3331" t="s">
        <v>3588</v>
      </c>
      <c r="C3331" t="s">
        <v>58</v>
      </c>
      <c r="D3331" t="s">
        <v>16</v>
      </c>
      <c r="E3331" t="str">
        <f t="shared" ref="E3331:E3394" si="4554">CONCATENATE(C3331,".",D3331)</f>
        <v>tso.full</v>
      </c>
      <c r="F3331" t="s">
        <v>24</v>
      </c>
      <c r="G3331">
        <v>0.85714285714285698</v>
      </c>
      <c r="H3331">
        <v>7.0000000000000007E-2</v>
      </c>
      <c r="I3331" s="1">
        <v>0.06</v>
      </c>
      <c r="J3331" t="s">
        <v>8360</v>
      </c>
      <c r="K3331">
        <f t="shared" ref="K3331:K3394" si="4555">SUMIF(E3320:E3333,"pso.opt",I3320:I3333)</f>
        <v>0.53</v>
      </c>
      <c r="L3331" t="s">
        <v>33</v>
      </c>
      <c r="M3331">
        <f t="shared" si="4553"/>
        <v>25.132075471698112</v>
      </c>
    </row>
    <row r="3332" spans="1:13">
      <c r="A3332" t="s">
        <v>3604</v>
      </c>
      <c r="B3332" t="s">
        <v>3588</v>
      </c>
      <c r="C3332" t="s">
        <v>58</v>
      </c>
      <c r="D3332" t="s">
        <v>19</v>
      </c>
      <c r="E3332" t="str">
        <f t="shared" si="4554"/>
        <v>tso.oepc</v>
      </c>
      <c r="F3332" t="s">
        <v>24</v>
      </c>
      <c r="G3332">
        <v>0.85714285714285698</v>
      </c>
      <c r="H3332">
        <v>7.0000000000000007E-2</v>
      </c>
      <c r="I3332" s="1">
        <v>0.06</v>
      </c>
      <c r="J3332" t="s">
        <v>8361</v>
      </c>
      <c r="K3332">
        <f t="shared" ref="K3332:K3395" si="4556">SUMIF(E3320:E3333,"rmo.opt",I3320:I3333)</f>
        <v>0.52</v>
      </c>
      <c r="L3332" t="s">
        <v>32</v>
      </c>
      <c r="M3332">
        <f t="shared" si="4553"/>
        <v>25.634615384615383</v>
      </c>
    </row>
    <row r="3333" spans="1:13">
      <c r="A3333" t="s">
        <v>3605</v>
      </c>
      <c r="B3333" t="s">
        <v>3588</v>
      </c>
      <c r="C3333" t="s">
        <v>58</v>
      </c>
      <c r="D3333" t="s">
        <v>21</v>
      </c>
      <c r="E3333" t="str">
        <f t="shared" si="4554"/>
        <v>tso.opt</v>
      </c>
      <c r="F3333" t="s">
        <v>24</v>
      </c>
      <c r="G3333">
        <v>0.85714285714285698</v>
      </c>
      <c r="H3333">
        <v>7.0000000000000007E-2</v>
      </c>
      <c r="I3333" s="1">
        <v>0.06</v>
      </c>
      <c r="J3333" t="s">
        <v>8362</v>
      </c>
      <c r="K3333">
        <f t="shared" ref="K3333:K3396" si="4557">SUMIF(E3320:E3333,"power.opt",I3320:I3333)</f>
        <v>0.52</v>
      </c>
      <c r="L3333" t="s">
        <v>31</v>
      </c>
      <c r="M3333">
        <f t="shared" si="4553"/>
        <v>34.096153846153847</v>
      </c>
    </row>
    <row r="3334" spans="1:13">
      <c r="A3334" t="s">
        <v>3606</v>
      </c>
      <c r="B3334" t="s">
        <v>3607</v>
      </c>
      <c r="C3334" t="s">
        <v>15</v>
      </c>
      <c r="D3334" t="s">
        <v>16</v>
      </c>
      <c r="E3334" t="str">
        <f t="shared" si="4554"/>
        <v>power.full</v>
      </c>
      <c r="F3334" t="s">
        <v>17</v>
      </c>
      <c r="G3334">
        <v>417.16666666666703</v>
      </c>
      <c r="H3334">
        <v>0.12</v>
      </c>
      <c r="I3334" s="1">
        <v>50.06</v>
      </c>
      <c r="L3334" t="s">
        <v>8363</v>
      </c>
      <c r="M3334">
        <f t="shared" ref="M3334:M3397" si="4558">K3335/K3344</f>
        <v>294.18181818181819</v>
      </c>
    </row>
    <row r="3335" spans="1:13">
      <c r="A3335" t="s">
        <v>3608</v>
      </c>
      <c r="B3335" t="s">
        <v>3607</v>
      </c>
      <c r="C3335" t="s">
        <v>15</v>
      </c>
      <c r="D3335" t="s">
        <v>19</v>
      </c>
      <c r="E3335" t="str">
        <f t="shared" si="4554"/>
        <v>power.oepc</v>
      </c>
      <c r="F3335" t="s">
        <v>17</v>
      </c>
      <c r="G3335">
        <v>8.1666666666666696</v>
      </c>
      <c r="H3335">
        <v>0.12</v>
      </c>
      <c r="I3335" s="1">
        <v>0.98</v>
      </c>
      <c r="J3335" t="s">
        <v>8333</v>
      </c>
      <c r="K3335">
        <f t="shared" ref="K3335:K3398" si="4559">SUMIF(E3334:E3347,"tso.cav11",I3334:I3347)</f>
        <v>32.36</v>
      </c>
      <c r="L3335" t="s">
        <v>8364</v>
      </c>
      <c r="M3335">
        <f t="shared" ref="M3335:M3398" si="4560">K3336/K3340+K3337/K3341+K3338/K3342+K3339/K3343</f>
        <v>114.80515655184286</v>
      </c>
    </row>
    <row r="3336" spans="1:13">
      <c r="A3336" t="s">
        <v>3609</v>
      </c>
      <c r="B3336" t="s">
        <v>3607</v>
      </c>
      <c r="C3336" t="s">
        <v>15</v>
      </c>
      <c r="D3336" t="s">
        <v>21</v>
      </c>
      <c r="E3336" t="str">
        <f t="shared" si="4554"/>
        <v>power.opt</v>
      </c>
      <c r="F3336" t="s">
        <v>17</v>
      </c>
      <c r="G3336">
        <v>4.5833333333333304</v>
      </c>
      <c r="H3336">
        <v>0.12</v>
      </c>
      <c r="I3336" s="1">
        <v>0.55000000000000004</v>
      </c>
      <c r="J3336" t="s">
        <v>8335</v>
      </c>
      <c r="K3336">
        <f t="shared" ref="K3336:K3399" si="4561">SUMIF(E3334:E3347,"tso.full",I3334:I3347)</f>
        <v>0.1</v>
      </c>
      <c r="L3336" t="s">
        <v>8365</v>
      </c>
      <c r="M3336">
        <f t="shared" ref="M3336:M3399" si="4562">K3336/K3344+K3337/K3345+K3338/K3346+K3339/K3347</f>
        <v>197.01291055064473</v>
      </c>
    </row>
    <row r="3337" spans="1:13">
      <c r="A3337" t="s">
        <v>3610</v>
      </c>
      <c r="B3337" t="s">
        <v>3607</v>
      </c>
      <c r="C3337" t="s">
        <v>23</v>
      </c>
      <c r="D3337" t="s">
        <v>16</v>
      </c>
      <c r="E3337" t="str">
        <f t="shared" si="4554"/>
        <v>pso.full</v>
      </c>
      <c r="F3337" t="s">
        <v>17</v>
      </c>
      <c r="G3337">
        <v>253.5</v>
      </c>
      <c r="H3337">
        <v>0.12</v>
      </c>
      <c r="I3337" s="1">
        <v>30.42</v>
      </c>
      <c r="J3337" t="s">
        <v>8336</v>
      </c>
      <c r="K3337">
        <f t="shared" ref="K3337:K3400" si="4563">SUMIF(E3334:E3347,"pso.full",I3334:I3347)</f>
        <v>30.42</v>
      </c>
      <c r="L3337" t="s">
        <v>8369</v>
      </c>
      <c r="M3337">
        <f t="shared" ref="M3337:M3400" si="4564">K3340/K3344+K3341/K3345+K3342/K3346+K3343/K3347</f>
        <v>6.1276403643932635</v>
      </c>
    </row>
    <row r="3338" spans="1:13">
      <c r="A3338" t="s">
        <v>3611</v>
      </c>
      <c r="B3338" t="s">
        <v>3607</v>
      </c>
      <c r="C3338" t="s">
        <v>23</v>
      </c>
      <c r="D3338" t="s">
        <v>19</v>
      </c>
      <c r="E3338" t="str">
        <f t="shared" si="4554"/>
        <v>pso.oepc</v>
      </c>
      <c r="F3338" t="s">
        <v>17</v>
      </c>
      <c r="G3338">
        <v>8.0833333333333304</v>
      </c>
      <c r="H3338">
        <v>0.12</v>
      </c>
      <c r="I3338" s="1">
        <v>0.97</v>
      </c>
      <c r="J3338" t="s">
        <v>8353</v>
      </c>
      <c r="K3338">
        <f t="shared" ref="K3338:K3401" si="4565">SUMIF(E3334:E3347,"rmo.full",I3334:I3347)</f>
        <v>30.51</v>
      </c>
    </row>
    <row r="3339" spans="1:13">
      <c r="A3339" t="s">
        <v>3612</v>
      </c>
      <c r="B3339" t="s">
        <v>3607</v>
      </c>
      <c r="C3339" t="s">
        <v>23</v>
      </c>
      <c r="D3339" t="s">
        <v>21</v>
      </c>
      <c r="E3339" t="str">
        <f t="shared" si="4554"/>
        <v>pso.opt</v>
      </c>
      <c r="F3339" t="s">
        <v>17</v>
      </c>
      <c r="G3339">
        <v>4.9166666666666696</v>
      </c>
      <c r="H3339">
        <v>0.12</v>
      </c>
      <c r="I3339" s="1">
        <v>0.59</v>
      </c>
      <c r="J3339" t="s">
        <v>8354</v>
      </c>
      <c r="K3339">
        <f t="shared" ref="K3339:K3402" si="4566">SUMIF(E3334:E3347,"power.full",I3334:I3347)</f>
        <v>50.06</v>
      </c>
      <c r="L3339" t="s">
        <v>26</v>
      </c>
      <c r="M3339">
        <f t="shared" ref="M3339:M3402" si="4567">K3336/K3340</f>
        <v>0.90909090909090917</v>
      </c>
    </row>
    <row r="3340" spans="1:13">
      <c r="A3340" t="s">
        <v>3634</v>
      </c>
      <c r="B3340" t="s">
        <v>3607</v>
      </c>
      <c r="C3340" t="s">
        <v>51</v>
      </c>
      <c r="D3340" t="s">
        <v>16</v>
      </c>
      <c r="E3340" t="str">
        <f t="shared" si="4554"/>
        <v>rmo.full</v>
      </c>
      <c r="F3340" t="s">
        <v>17</v>
      </c>
      <c r="G3340">
        <v>254.25</v>
      </c>
      <c r="H3340">
        <v>0.12</v>
      </c>
      <c r="I3340" s="1">
        <v>30.51</v>
      </c>
      <c r="J3340" t="s">
        <v>8355</v>
      </c>
      <c r="K3340">
        <f t="shared" ref="K3340:K3403" si="4568">SUMIF(E3334:E3347,"tso.oepc",I3334:I3347)</f>
        <v>0.11</v>
      </c>
      <c r="L3340" t="s">
        <v>27</v>
      </c>
      <c r="M3340">
        <f t="shared" si="4567"/>
        <v>31.360824742268044</v>
      </c>
    </row>
    <row r="3341" spans="1:13">
      <c r="A3341" t="s">
        <v>3635</v>
      </c>
      <c r="B3341" t="s">
        <v>3607</v>
      </c>
      <c r="C3341" t="s">
        <v>51</v>
      </c>
      <c r="D3341" t="s">
        <v>19</v>
      </c>
      <c r="E3341" t="str">
        <f t="shared" si="4554"/>
        <v>rmo.oepc</v>
      </c>
      <c r="F3341" t="s">
        <v>17</v>
      </c>
      <c r="G3341">
        <v>8.0833333333333304</v>
      </c>
      <c r="H3341">
        <v>0.12</v>
      </c>
      <c r="I3341" s="1">
        <v>0.97</v>
      </c>
      <c r="J3341" t="s">
        <v>8356</v>
      </c>
      <c r="K3341">
        <f t="shared" ref="K3341:K3404" si="4569">SUMIF(E3334:E3347,"pso.oepc",I3334:I3347)</f>
        <v>0.97</v>
      </c>
      <c r="L3341" t="s">
        <v>28</v>
      </c>
      <c r="M3341">
        <f t="shared" si="4567"/>
        <v>31.453608247422682</v>
      </c>
    </row>
    <row r="3342" spans="1:13">
      <c r="A3342" t="s">
        <v>3636</v>
      </c>
      <c r="B3342" t="s">
        <v>3607</v>
      </c>
      <c r="C3342" t="s">
        <v>51</v>
      </c>
      <c r="D3342" t="s">
        <v>21</v>
      </c>
      <c r="E3342" t="str">
        <f t="shared" si="4554"/>
        <v>rmo.opt</v>
      </c>
      <c r="F3342" t="s">
        <v>17</v>
      </c>
      <c r="G3342">
        <v>4.75</v>
      </c>
      <c r="H3342">
        <v>0.12</v>
      </c>
      <c r="I3342" s="1">
        <v>0.56999999999999995</v>
      </c>
      <c r="J3342" t="s">
        <v>8357</v>
      </c>
      <c r="K3342">
        <f t="shared" ref="K3342:K3405" si="4570">SUMIF(E3334:E3347,"rmo.oepc",I3334:I3347)</f>
        <v>0.97</v>
      </c>
      <c r="L3342" t="s">
        <v>29</v>
      </c>
      <c r="M3342">
        <f t="shared" si="4567"/>
        <v>51.081632653061227</v>
      </c>
    </row>
    <row r="3343" spans="1:13">
      <c r="A3343" t="s">
        <v>3599</v>
      </c>
      <c r="B3343" t="s">
        <v>3607</v>
      </c>
      <c r="C3343" t="s">
        <v>55</v>
      </c>
      <c r="D3343" t="s">
        <v>56</v>
      </c>
      <c r="E3343" t="str">
        <f t="shared" si="4554"/>
        <v>sc.none</v>
      </c>
      <c r="F3343" t="s">
        <v>24</v>
      </c>
      <c r="I3343" s="1">
        <v>0.12</v>
      </c>
      <c r="J3343" t="s">
        <v>8358</v>
      </c>
      <c r="K3343">
        <f t="shared" ref="K3343:K3406" si="4571">SUMIF(E3334:E3347,"power.oepc",I3334:I3347)</f>
        <v>0.98</v>
      </c>
    </row>
    <row r="3344" spans="1:13">
      <c r="A3344" t="s">
        <v>3600</v>
      </c>
      <c r="B3344" t="s">
        <v>3607</v>
      </c>
      <c r="C3344" t="s">
        <v>58</v>
      </c>
      <c r="D3344" t="s">
        <v>59</v>
      </c>
      <c r="E3344" t="str">
        <f t="shared" si="4554"/>
        <v>tso.cav11</v>
      </c>
      <c r="F3344" t="s">
        <v>17</v>
      </c>
      <c r="G3344">
        <v>269.66666666666703</v>
      </c>
      <c r="H3344">
        <v>0.12</v>
      </c>
      <c r="I3344" s="1">
        <v>32.36</v>
      </c>
      <c r="J3344" t="s">
        <v>8359</v>
      </c>
      <c r="K3344">
        <f t="shared" ref="K3344:K3407" si="4572">SUMIF(E3334:E3347,"tso.opt",I3334:I3347)</f>
        <v>0.11</v>
      </c>
      <c r="L3344" t="s">
        <v>30</v>
      </c>
      <c r="M3344">
        <f t="shared" ref="M3344:M3407" si="4573">K3336/K3344</f>
        <v>0.90909090909090917</v>
      </c>
    </row>
    <row r="3345" spans="1:13">
      <c r="A3345" t="s">
        <v>3601</v>
      </c>
      <c r="B3345" t="s">
        <v>3607</v>
      </c>
      <c r="C3345" t="s">
        <v>58</v>
      </c>
      <c r="D3345" t="s">
        <v>16</v>
      </c>
      <c r="E3345" t="str">
        <f t="shared" si="4554"/>
        <v>tso.full</v>
      </c>
      <c r="F3345" t="s">
        <v>24</v>
      </c>
      <c r="G3345">
        <v>0.83333333333333304</v>
      </c>
      <c r="H3345">
        <v>0.12</v>
      </c>
      <c r="I3345" s="1">
        <v>0.1</v>
      </c>
      <c r="J3345" t="s">
        <v>8360</v>
      </c>
      <c r="K3345">
        <f t="shared" ref="K3345:K3408" si="4574">SUMIF(E3334:E3347,"pso.opt",I3334:I3347)</f>
        <v>0.59</v>
      </c>
      <c r="L3345" t="s">
        <v>33</v>
      </c>
      <c r="M3345">
        <f t="shared" si="4573"/>
        <v>51.559322033898312</v>
      </c>
    </row>
    <row r="3346" spans="1:13">
      <c r="A3346" t="s">
        <v>3602</v>
      </c>
      <c r="B3346" t="s">
        <v>3607</v>
      </c>
      <c r="C3346" t="s">
        <v>58</v>
      </c>
      <c r="D3346" t="s">
        <v>19</v>
      </c>
      <c r="E3346" t="str">
        <f t="shared" si="4554"/>
        <v>tso.oepc</v>
      </c>
      <c r="F3346" t="s">
        <v>24</v>
      </c>
      <c r="G3346">
        <v>0.91666666666666696</v>
      </c>
      <c r="H3346">
        <v>0.12</v>
      </c>
      <c r="I3346" s="1">
        <v>0.11</v>
      </c>
      <c r="J3346" t="s">
        <v>8361</v>
      </c>
      <c r="K3346">
        <f t="shared" ref="K3346:K3409" si="4575">SUMIF(E3334:E3347,"rmo.opt",I3334:I3347)</f>
        <v>0.56999999999999995</v>
      </c>
      <c r="L3346" t="s">
        <v>32</v>
      </c>
      <c r="M3346">
        <f t="shared" si="4573"/>
        <v>53.526315789473692</v>
      </c>
    </row>
    <row r="3347" spans="1:13">
      <c r="A3347" t="s">
        <v>3603</v>
      </c>
      <c r="B3347" t="s">
        <v>3607</v>
      </c>
      <c r="C3347" t="s">
        <v>58</v>
      </c>
      <c r="D3347" t="s">
        <v>21</v>
      </c>
      <c r="E3347" t="str">
        <f t="shared" si="4554"/>
        <v>tso.opt</v>
      </c>
      <c r="F3347" t="s">
        <v>24</v>
      </c>
      <c r="G3347">
        <v>0.91666666666666696</v>
      </c>
      <c r="H3347">
        <v>0.12</v>
      </c>
      <c r="I3347" s="1">
        <v>0.11</v>
      </c>
      <c r="J3347" t="s">
        <v>8362</v>
      </c>
      <c r="K3347">
        <f t="shared" ref="K3347:K3410" si="4576">SUMIF(E3334:E3347,"power.opt",I3334:I3347)</f>
        <v>0.55000000000000004</v>
      </c>
      <c r="L3347" t="s">
        <v>31</v>
      </c>
      <c r="M3347">
        <f t="shared" si="4573"/>
        <v>91.018181818181816</v>
      </c>
    </row>
    <row r="3348" spans="1:13">
      <c r="A3348" t="s">
        <v>3625</v>
      </c>
      <c r="B3348" t="s">
        <v>3626</v>
      </c>
      <c r="C3348" t="s">
        <v>15</v>
      </c>
      <c r="D3348" t="s">
        <v>16</v>
      </c>
      <c r="E3348" t="str">
        <f t="shared" si="4554"/>
        <v>power.full</v>
      </c>
      <c r="F3348" t="s">
        <v>17</v>
      </c>
      <c r="G3348">
        <v>82.75</v>
      </c>
      <c r="H3348">
        <v>0.04</v>
      </c>
      <c r="I3348" s="1">
        <v>3.31</v>
      </c>
      <c r="L3348" t="s">
        <v>8363</v>
      </c>
      <c r="M3348">
        <f t="shared" ref="M3348:M3411" si="4577">K3349/K3358</f>
        <v>5.9107142857142856</v>
      </c>
    </row>
    <row r="3349" spans="1:13">
      <c r="A3349" t="s">
        <v>3627</v>
      </c>
      <c r="B3349" t="s">
        <v>3626</v>
      </c>
      <c r="C3349" t="s">
        <v>15</v>
      </c>
      <c r="D3349" t="s">
        <v>19</v>
      </c>
      <c r="E3349" t="str">
        <f t="shared" si="4554"/>
        <v>power.oepc</v>
      </c>
      <c r="F3349" t="s">
        <v>17</v>
      </c>
      <c r="G3349">
        <v>13.75</v>
      </c>
      <c r="H3349">
        <v>0.04</v>
      </c>
      <c r="I3349" s="1">
        <v>0.55000000000000004</v>
      </c>
      <c r="J3349" t="s">
        <v>8333</v>
      </c>
      <c r="K3349">
        <f t="shared" ref="K3349:K3412" si="4578">SUMIF(E3348:E3361,"tso.cav11",I3348:I3361)</f>
        <v>3.31</v>
      </c>
      <c r="L3349" t="s">
        <v>8364</v>
      </c>
      <c r="M3349">
        <f t="shared" ref="M3349:M3412" si="4579">K3350/K3354+K3351/K3355+K3352/K3356+K3353/K3357</f>
        <v>23.860774410774411</v>
      </c>
    </row>
    <row r="3350" spans="1:13">
      <c r="A3350" t="s">
        <v>3628</v>
      </c>
      <c r="B3350" t="s">
        <v>3626</v>
      </c>
      <c r="C3350" t="s">
        <v>15</v>
      </c>
      <c r="D3350" t="s">
        <v>21</v>
      </c>
      <c r="E3350" t="str">
        <f t="shared" si="4554"/>
        <v>power.opt</v>
      </c>
      <c r="F3350" t="s">
        <v>17</v>
      </c>
      <c r="G3350">
        <v>13.5</v>
      </c>
      <c r="H3350">
        <v>0.04</v>
      </c>
      <c r="I3350" s="1">
        <v>0.54</v>
      </c>
      <c r="J3350" t="s">
        <v>8335</v>
      </c>
      <c r="K3350">
        <f t="shared" ref="K3350:K3413" si="4580">SUMIF(E3348:E3361,"tso.full",I3348:I3361)</f>
        <v>3.28</v>
      </c>
      <c r="L3350" t="s">
        <v>8365</v>
      </c>
      <c r="M3350">
        <f t="shared" ref="M3350:M3413" si="4581">K3350/K3358+K3351/K3359+K3352/K3360+K3353/K3361</f>
        <v>23.861772486772484</v>
      </c>
    </row>
    <row r="3351" spans="1:13">
      <c r="A3351" t="s">
        <v>3629</v>
      </c>
      <c r="B3351" t="s">
        <v>3626</v>
      </c>
      <c r="C3351" t="s">
        <v>23</v>
      </c>
      <c r="D3351" t="s">
        <v>16</v>
      </c>
      <c r="E3351" t="str">
        <f t="shared" si="4554"/>
        <v>pso.full</v>
      </c>
      <c r="F3351" t="s">
        <v>17</v>
      </c>
      <c r="G3351">
        <v>82.25</v>
      </c>
      <c r="H3351">
        <v>0.04</v>
      </c>
      <c r="I3351" s="1">
        <v>3.29</v>
      </c>
      <c r="J3351" t="s">
        <v>8336</v>
      </c>
      <c r="K3351">
        <f t="shared" ref="K3351:K3414" si="4582">SUMIF(E3348:E3361,"pso.full",I3348:I3361)</f>
        <v>3.29</v>
      </c>
      <c r="L3351" t="s">
        <v>8369</v>
      </c>
      <c r="M3351">
        <f t="shared" ref="M3351:M3414" si="4583">K3354/K3358+K3355/K3359+K3356/K3360+K3357/K3361</f>
        <v>4.000986050986052</v>
      </c>
    </row>
    <row r="3352" spans="1:13">
      <c r="A3352" t="s">
        <v>3630</v>
      </c>
      <c r="B3352" t="s">
        <v>3626</v>
      </c>
      <c r="C3352" t="s">
        <v>23</v>
      </c>
      <c r="D3352" t="s">
        <v>19</v>
      </c>
      <c r="E3352" t="str">
        <f t="shared" si="4554"/>
        <v>pso.oepc</v>
      </c>
      <c r="F3352" t="s">
        <v>17</v>
      </c>
      <c r="G3352">
        <v>13.5</v>
      </c>
      <c r="H3352">
        <v>0.04</v>
      </c>
      <c r="I3352" s="1">
        <v>0.54</v>
      </c>
      <c r="J3352" t="s">
        <v>8353</v>
      </c>
      <c r="K3352">
        <f t="shared" ref="K3352:K3415" si="4584">SUMIF(E3348:E3361,"rmo.full",I3348:I3361)</f>
        <v>3.3</v>
      </c>
    </row>
    <row r="3353" spans="1:13">
      <c r="A3353" t="s">
        <v>3631</v>
      </c>
      <c r="B3353" t="s">
        <v>3626</v>
      </c>
      <c r="C3353" t="s">
        <v>23</v>
      </c>
      <c r="D3353" t="s">
        <v>21</v>
      </c>
      <c r="E3353" t="str">
        <f t="shared" si="4554"/>
        <v>pso.opt</v>
      </c>
      <c r="F3353" t="s">
        <v>17</v>
      </c>
      <c r="G3353">
        <v>14</v>
      </c>
      <c r="H3353">
        <v>0.04</v>
      </c>
      <c r="I3353" s="1">
        <v>0.56000000000000005</v>
      </c>
      <c r="J3353" t="s">
        <v>8354</v>
      </c>
      <c r="K3353">
        <f t="shared" ref="K3353:K3416" si="4585">SUMIF(E3348:E3361,"power.full",I3348:I3361)</f>
        <v>3.31</v>
      </c>
      <c r="L3353" t="s">
        <v>26</v>
      </c>
      <c r="M3353">
        <f t="shared" ref="M3353:M3416" si="4586">K3350/K3354</f>
        <v>5.8571428571428559</v>
      </c>
    </row>
    <row r="3354" spans="1:13">
      <c r="A3354" t="s">
        <v>3632</v>
      </c>
      <c r="B3354" t="s">
        <v>3626</v>
      </c>
      <c r="C3354" t="s">
        <v>51</v>
      </c>
      <c r="D3354" t="s">
        <v>16</v>
      </c>
      <c r="E3354" t="str">
        <f t="shared" si="4554"/>
        <v>rmo.full</v>
      </c>
      <c r="F3354" t="s">
        <v>17</v>
      </c>
      <c r="G3354">
        <v>82.5</v>
      </c>
      <c r="H3354">
        <v>0.04</v>
      </c>
      <c r="I3354" s="1">
        <v>3.3</v>
      </c>
      <c r="J3354" t="s">
        <v>8355</v>
      </c>
      <c r="K3354">
        <f t="shared" ref="K3354:K3417" si="4587">SUMIF(E3348:E3361,"tso.oepc",I3348:I3361)</f>
        <v>0.56000000000000005</v>
      </c>
      <c r="L3354" t="s">
        <v>27</v>
      </c>
      <c r="M3354">
        <f t="shared" si="4586"/>
        <v>6.0925925925925926</v>
      </c>
    </row>
    <row r="3355" spans="1:13">
      <c r="A3355" t="s">
        <v>3633</v>
      </c>
      <c r="B3355" t="s">
        <v>3626</v>
      </c>
      <c r="C3355" t="s">
        <v>51</v>
      </c>
      <c r="D3355" t="s">
        <v>19</v>
      </c>
      <c r="E3355" t="str">
        <f t="shared" si="4554"/>
        <v>rmo.oepc</v>
      </c>
      <c r="F3355" t="s">
        <v>17</v>
      </c>
      <c r="G3355">
        <v>14</v>
      </c>
      <c r="H3355">
        <v>0.04</v>
      </c>
      <c r="I3355" s="1">
        <v>0.56000000000000005</v>
      </c>
      <c r="J3355" t="s">
        <v>8356</v>
      </c>
      <c r="K3355">
        <f t="shared" ref="K3355:K3418" si="4588">SUMIF(E3348:E3361,"pso.oepc",I3348:I3361)</f>
        <v>0.54</v>
      </c>
      <c r="L3355" t="s">
        <v>28</v>
      </c>
      <c r="M3355">
        <f t="shared" si="4586"/>
        <v>5.8928571428571423</v>
      </c>
    </row>
    <row r="3356" spans="1:13">
      <c r="A3356" t="s">
        <v>3654</v>
      </c>
      <c r="B3356" t="s">
        <v>3626</v>
      </c>
      <c r="C3356" t="s">
        <v>51</v>
      </c>
      <c r="D3356" t="s">
        <v>21</v>
      </c>
      <c r="E3356" t="str">
        <f t="shared" si="4554"/>
        <v>rmo.opt</v>
      </c>
      <c r="F3356" t="s">
        <v>17</v>
      </c>
      <c r="G3356">
        <v>13.75</v>
      </c>
      <c r="H3356">
        <v>0.04</v>
      </c>
      <c r="I3356" s="1">
        <v>0.55000000000000004</v>
      </c>
      <c r="J3356" t="s">
        <v>8357</v>
      </c>
      <c r="K3356">
        <f t="shared" ref="K3356:K3419" si="4589">SUMIF(E3348:E3361,"rmo.oepc",I3348:I3361)</f>
        <v>0.56000000000000005</v>
      </c>
      <c r="L3356" t="s">
        <v>29</v>
      </c>
      <c r="M3356">
        <f t="shared" si="4586"/>
        <v>6.0181818181818176</v>
      </c>
    </row>
    <row r="3357" spans="1:13">
      <c r="A3357" t="s">
        <v>3655</v>
      </c>
      <c r="B3357" t="s">
        <v>3626</v>
      </c>
      <c r="C3357" t="s">
        <v>55</v>
      </c>
      <c r="D3357" t="s">
        <v>56</v>
      </c>
      <c r="E3357" t="str">
        <f t="shared" si="4554"/>
        <v>sc.none</v>
      </c>
      <c r="F3357" t="s">
        <v>24</v>
      </c>
      <c r="I3357" s="1">
        <v>0.04</v>
      </c>
      <c r="J3357" t="s">
        <v>8358</v>
      </c>
      <c r="K3357">
        <f t="shared" ref="K3357:K3420" si="4590">SUMIF(E3348:E3361,"power.oepc",I3348:I3361)</f>
        <v>0.55000000000000004</v>
      </c>
    </row>
    <row r="3358" spans="1:13">
      <c r="A3358" t="s">
        <v>3618</v>
      </c>
      <c r="B3358" t="s">
        <v>3626</v>
      </c>
      <c r="C3358" t="s">
        <v>58</v>
      </c>
      <c r="D3358" t="s">
        <v>59</v>
      </c>
      <c r="E3358" t="str">
        <f t="shared" si="4554"/>
        <v>tso.cav11</v>
      </c>
      <c r="F3358" t="s">
        <v>17</v>
      </c>
      <c r="G3358">
        <v>82.75</v>
      </c>
      <c r="H3358">
        <v>0.04</v>
      </c>
      <c r="I3358" s="1">
        <v>3.31</v>
      </c>
      <c r="J3358" t="s">
        <v>8359</v>
      </c>
      <c r="K3358">
        <f t="shared" ref="K3358:K3421" si="4591">SUMIF(E3348:E3361,"tso.opt",I3348:I3361)</f>
        <v>0.56000000000000005</v>
      </c>
      <c r="L3358" t="s">
        <v>30</v>
      </c>
      <c r="M3358">
        <f t="shared" ref="M3358:M3421" si="4592">K3350/K3358</f>
        <v>5.8571428571428559</v>
      </c>
    </row>
    <row r="3359" spans="1:13">
      <c r="A3359" t="s">
        <v>3619</v>
      </c>
      <c r="B3359" t="s">
        <v>3626</v>
      </c>
      <c r="C3359" t="s">
        <v>58</v>
      </c>
      <c r="D3359" t="s">
        <v>16</v>
      </c>
      <c r="E3359" t="str">
        <f t="shared" si="4554"/>
        <v>tso.full</v>
      </c>
      <c r="F3359" t="s">
        <v>17</v>
      </c>
      <c r="G3359">
        <v>82</v>
      </c>
      <c r="H3359">
        <v>0.04</v>
      </c>
      <c r="I3359" s="1">
        <v>3.28</v>
      </c>
      <c r="J3359" t="s">
        <v>8360</v>
      </c>
      <c r="K3359">
        <f t="shared" ref="K3359:K3422" si="4593">SUMIF(E3348:E3361,"pso.opt",I3348:I3361)</f>
        <v>0.56000000000000005</v>
      </c>
      <c r="L3359" t="s">
        <v>33</v>
      </c>
      <c r="M3359">
        <f t="shared" si="4592"/>
        <v>5.8749999999999991</v>
      </c>
    </row>
    <row r="3360" spans="1:13">
      <c r="A3360" t="s">
        <v>3620</v>
      </c>
      <c r="B3360" t="s">
        <v>3626</v>
      </c>
      <c r="C3360" t="s">
        <v>58</v>
      </c>
      <c r="D3360" t="s">
        <v>19</v>
      </c>
      <c r="E3360" t="str">
        <f t="shared" si="4554"/>
        <v>tso.oepc</v>
      </c>
      <c r="F3360" t="s">
        <v>17</v>
      </c>
      <c r="G3360">
        <v>14</v>
      </c>
      <c r="H3360">
        <v>0.04</v>
      </c>
      <c r="I3360" s="1">
        <v>0.56000000000000005</v>
      </c>
      <c r="J3360" t="s">
        <v>8361</v>
      </c>
      <c r="K3360">
        <f t="shared" ref="K3360:K3423" si="4594">SUMIF(E3348:E3361,"rmo.opt",I3348:I3361)</f>
        <v>0.55000000000000004</v>
      </c>
      <c r="L3360" t="s">
        <v>32</v>
      </c>
      <c r="M3360">
        <f t="shared" si="4592"/>
        <v>5.9999999999999991</v>
      </c>
    </row>
    <row r="3361" spans="1:13">
      <c r="A3361" t="s">
        <v>3621</v>
      </c>
      <c r="B3361" t="s">
        <v>3626</v>
      </c>
      <c r="C3361" t="s">
        <v>58</v>
      </c>
      <c r="D3361" t="s">
        <v>21</v>
      </c>
      <c r="E3361" t="str">
        <f t="shared" si="4554"/>
        <v>tso.opt</v>
      </c>
      <c r="F3361" t="s">
        <v>17</v>
      </c>
      <c r="G3361">
        <v>14</v>
      </c>
      <c r="H3361">
        <v>0.04</v>
      </c>
      <c r="I3361" s="1">
        <v>0.56000000000000005</v>
      </c>
      <c r="J3361" t="s">
        <v>8362</v>
      </c>
      <c r="K3361">
        <f t="shared" ref="K3361:K3424" si="4595">SUMIF(E3348:E3361,"power.opt",I3348:I3361)</f>
        <v>0.54</v>
      </c>
      <c r="L3361" t="s">
        <v>31</v>
      </c>
      <c r="M3361">
        <f t="shared" si="4592"/>
        <v>6.1296296296296298</v>
      </c>
    </row>
    <row r="3362" spans="1:13">
      <c r="A3362" t="s">
        <v>3622</v>
      </c>
      <c r="B3362" t="s">
        <v>3623</v>
      </c>
      <c r="C3362" t="s">
        <v>15</v>
      </c>
      <c r="D3362" t="s">
        <v>16</v>
      </c>
      <c r="E3362" t="str">
        <f t="shared" si="4554"/>
        <v>power.full</v>
      </c>
      <c r="F3362" t="s">
        <v>17</v>
      </c>
      <c r="G3362">
        <v>130.833333333333</v>
      </c>
      <c r="H3362">
        <v>0.06</v>
      </c>
      <c r="I3362" s="1">
        <v>7.85</v>
      </c>
      <c r="L3362" t="s">
        <v>8363</v>
      </c>
      <c r="M3362">
        <f t="shared" ref="M3362:M3425" si="4596">K3363/K3372</f>
        <v>10.315789473684211</v>
      </c>
    </row>
    <row r="3363" spans="1:13">
      <c r="A3363" t="s">
        <v>3624</v>
      </c>
      <c r="B3363" t="s">
        <v>3623</v>
      </c>
      <c r="C3363" t="s">
        <v>15</v>
      </c>
      <c r="D3363" t="s">
        <v>19</v>
      </c>
      <c r="E3363" t="str">
        <f t="shared" si="4554"/>
        <v>power.oepc</v>
      </c>
      <c r="F3363" t="s">
        <v>17</v>
      </c>
      <c r="G3363">
        <v>12.6666666666667</v>
      </c>
      <c r="H3363">
        <v>0.06</v>
      </c>
      <c r="I3363" s="1">
        <v>0.76</v>
      </c>
      <c r="J3363" t="s">
        <v>8333</v>
      </c>
      <c r="K3363">
        <f t="shared" ref="K3363:K3426" si="4597">SUMIF(E3362:E3375,"tso.cav11",I3362:I3375)</f>
        <v>7.84</v>
      </c>
      <c r="L3363" t="s">
        <v>8364</v>
      </c>
      <c r="M3363">
        <f t="shared" ref="M3363:M3426" si="4598">K3364/K3368+K3365/K3369+K3366/K3370+K3367/K3371</f>
        <v>41.99921763869132</v>
      </c>
    </row>
    <row r="3364" spans="1:13">
      <c r="A3364" t="s">
        <v>3646</v>
      </c>
      <c r="B3364" t="s">
        <v>3623</v>
      </c>
      <c r="C3364" t="s">
        <v>15</v>
      </c>
      <c r="D3364" t="s">
        <v>21</v>
      </c>
      <c r="E3364" t="str">
        <f t="shared" si="4554"/>
        <v>power.opt</v>
      </c>
      <c r="F3364" t="s">
        <v>17</v>
      </c>
      <c r="G3364">
        <v>12.6666666666667</v>
      </c>
      <c r="H3364">
        <v>0.06</v>
      </c>
      <c r="I3364" s="1">
        <v>0.76</v>
      </c>
      <c r="J3364" t="s">
        <v>8335</v>
      </c>
      <c r="K3364">
        <f t="shared" ref="K3364:K3427" si="4599">SUMIF(E3362:E3375,"tso.full",I3362:I3375)</f>
        <v>7.87</v>
      </c>
      <c r="L3364" t="s">
        <v>8365</v>
      </c>
      <c r="M3364">
        <f t="shared" ref="M3364:M3427" si="4600">K3364/K3372+K3365/K3373+K3366/K3374+K3367/K3375</f>
        <v>41.58250355618776</v>
      </c>
    </row>
    <row r="3365" spans="1:13">
      <c r="A3365" t="s">
        <v>3647</v>
      </c>
      <c r="B3365" t="s">
        <v>3623</v>
      </c>
      <c r="C3365" t="s">
        <v>23</v>
      </c>
      <c r="D3365" t="s">
        <v>16</v>
      </c>
      <c r="E3365" t="str">
        <f t="shared" si="4554"/>
        <v>pso.full</v>
      </c>
      <c r="F3365" t="s">
        <v>17</v>
      </c>
      <c r="G3365">
        <v>130</v>
      </c>
      <c r="H3365">
        <v>0.06</v>
      </c>
      <c r="I3365" s="1">
        <v>7.8</v>
      </c>
      <c r="J3365" t="s">
        <v>8336</v>
      </c>
      <c r="K3365">
        <f t="shared" ref="K3365:K3428" si="4601">SUMIF(E3362:E3375,"pso.full",I3362:I3375)</f>
        <v>7.8</v>
      </c>
      <c r="L3365" t="s">
        <v>8369</v>
      </c>
      <c r="M3365">
        <f t="shared" ref="M3365:M3428" si="4602">K3368/K3372+K3369/K3373+K3370/K3374+K3371/K3375</f>
        <v>3.9605263157894735</v>
      </c>
    </row>
    <row r="3366" spans="1:13">
      <c r="A3366" t="s">
        <v>3648</v>
      </c>
      <c r="B3366" t="s">
        <v>3623</v>
      </c>
      <c r="C3366" t="s">
        <v>23</v>
      </c>
      <c r="D3366" t="s">
        <v>19</v>
      </c>
      <c r="E3366" t="str">
        <f t="shared" si="4554"/>
        <v>pso.oepc</v>
      </c>
      <c r="F3366" t="s">
        <v>17</v>
      </c>
      <c r="G3366">
        <v>12.5</v>
      </c>
      <c r="H3366">
        <v>0.06</v>
      </c>
      <c r="I3366" s="1">
        <v>0.75</v>
      </c>
      <c r="J3366" t="s">
        <v>8353</v>
      </c>
      <c r="K3366">
        <f t="shared" ref="K3366:K3429" si="4603">SUMIF(E3362:E3375,"rmo.full",I3362:I3375)</f>
        <v>7.87</v>
      </c>
    </row>
    <row r="3367" spans="1:13">
      <c r="A3367" t="s">
        <v>3649</v>
      </c>
      <c r="B3367" t="s">
        <v>3623</v>
      </c>
      <c r="C3367" t="s">
        <v>23</v>
      </c>
      <c r="D3367" t="s">
        <v>21</v>
      </c>
      <c r="E3367" t="str">
        <f t="shared" si="4554"/>
        <v>pso.opt</v>
      </c>
      <c r="F3367" t="s">
        <v>17</v>
      </c>
      <c r="G3367">
        <v>12.6666666666667</v>
      </c>
      <c r="H3367">
        <v>0.06</v>
      </c>
      <c r="I3367" s="1">
        <v>0.76</v>
      </c>
      <c r="J3367" t="s">
        <v>8354</v>
      </c>
      <c r="K3367">
        <f t="shared" ref="K3367:K3430" si="4604">SUMIF(E3362:E3375,"power.full",I3362:I3375)</f>
        <v>7.85</v>
      </c>
      <c r="L3367" t="s">
        <v>26</v>
      </c>
      <c r="M3367">
        <f t="shared" ref="M3367:M3430" si="4605">K3364/K3368</f>
        <v>10.635135135135135</v>
      </c>
    </row>
    <row r="3368" spans="1:13">
      <c r="A3368" t="s">
        <v>3650</v>
      </c>
      <c r="B3368" t="s">
        <v>3623</v>
      </c>
      <c r="C3368" t="s">
        <v>51</v>
      </c>
      <c r="D3368" t="s">
        <v>16</v>
      </c>
      <c r="E3368" t="str">
        <f t="shared" si="4554"/>
        <v>rmo.full</v>
      </c>
      <c r="F3368" t="s">
        <v>17</v>
      </c>
      <c r="G3368">
        <v>131.166666666667</v>
      </c>
      <c r="H3368">
        <v>0.06</v>
      </c>
      <c r="I3368" s="1">
        <v>7.87</v>
      </c>
      <c r="J3368" t="s">
        <v>8355</v>
      </c>
      <c r="K3368">
        <f t="shared" ref="K3368:K3431" si="4606">SUMIF(E3362:E3375,"tso.oepc",I3362:I3375)</f>
        <v>0.74</v>
      </c>
      <c r="L3368" t="s">
        <v>27</v>
      </c>
      <c r="M3368">
        <f t="shared" si="4605"/>
        <v>10.4</v>
      </c>
    </row>
    <row r="3369" spans="1:13">
      <c r="A3369" t="s">
        <v>3651</v>
      </c>
      <c r="B3369" t="s">
        <v>3623</v>
      </c>
      <c r="C3369" t="s">
        <v>51</v>
      </c>
      <c r="D3369" t="s">
        <v>19</v>
      </c>
      <c r="E3369" t="str">
        <f t="shared" si="4554"/>
        <v>rmo.oepc</v>
      </c>
      <c r="F3369" t="s">
        <v>17</v>
      </c>
      <c r="G3369">
        <v>12.3333333333333</v>
      </c>
      <c r="H3369">
        <v>0.06</v>
      </c>
      <c r="I3369" s="1">
        <v>0.74</v>
      </c>
      <c r="J3369" t="s">
        <v>8356</v>
      </c>
      <c r="K3369">
        <f t="shared" ref="K3369:K3432" si="4607">SUMIF(E3362:E3375,"pso.oepc",I3362:I3375)</f>
        <v>0.75</v>
      </c>
      <c r="L3369" t="s">
        <v>28</v>
      </c>
      <c r="M3369">
        <f t="shared" si="4605"/>
        <v>10.635135135135135</v>
      </c>
    </row>
    <row r="3370" spans="1:13">
      <c r="A3370" t="s">
        <v>3652</v>
      </c>
      <c r="B3370" t="s">
        <v>3623</v>
      </c>
      <c r="C3370" t="s">
        <v>51</v>
      </c>
      <c r="D3370" t="s">
        <v>21</v>
      </c>
      <c r="E3370" t="str">
        <f t="shared" si="4554"/>
        <v>rmo.opt</v>
      </c>
      <c r="F3370" t="s">
        <v>17</v>
      </c>
      <c r="G3370">
        <v>12.3333333333333</v>
      </c>
      <c r="H3370">
        <v>0.06</v>
      </c>
      <c r="I3370" s="1">
        <v>0.74</v>
      </c>
      <c r="J3370" t="s">
        <v>8357</v>
      </c>
      <c r="K3370">
        <f t="shared" ref="K3370:K3433" si="4608">SUMIF(E3362:E3375,"rmo.oepc",I3362:I3375)</f>
        <v>0.74</v>
      </c>
      <c r="L3370" t="s">
        <v>29</v>
      </c>
      <c r="M3370">
        <f t="shared" si="4605"/>
        <v>10.328947368421051</v>
      </c>
    </row>
    <row r="3371" spans="1:13">
      <c r="A3371" t="s">
        <v>3653</v>
      </c>
      <c r="B3371" t="s">
        <v>3623</v>
      </c>
      <c r="C3371" t="s">
        <v>55</v>
      </c>
      <c r="D3371" t="s">
        <v>56</v>
      </c>
      <c r="E3371" t="str">
        <f t="shared" si="4554"/>
        <v>sc.none</v>
      </c>
      <c r="F3371" t="s">
        <v>24</v>
      </c>
      <c r="I3371" s="1">
        <v>0.06</v>
      </c>
      <c r="J3371" t="s">
        <v>8358</v>
      </c>
      <c r="K3371">
        <f t="shared" ref="K3371:K3434" si="4609">SUMIF(E3362:E3375,"power.oepc",I3362:I3375)</f>
        <v>0.76</v>
      </c>
    </row>
    <row r="3372" spans="1:13">
      <c r="A3372" t="s">
        <v>3637</v>
      </c>
      <c r="B3372" t="s">
        <v>3623</v>
      </c>
      <c r="C3372" t="s">
        <v>58</v>
      </c>
      <c r="D3372" t="s">
        <v>59</v>
      </c>
      <c r="E3372" t="str">
        <f t="shared" si="4554"/>
        <v>tso.cav11</v>
      </c>
      <c r="F3372" t="s">
        <v>17</v>
      </c>
      <c r="G3372">
        <v>130.666666666667</v>
      </c>
      <c r="H3372">
        <v>0.06</v>
      </c>
      <c r="I3372" s="1">
        <v>7.84</v>
      </c>
      <c r="J3372" t="s">
        <v>8359</v>
      </c>
      <c r="K3372">
        <f t="shared" ref="K3372:K3435" si="4610">SUMIF(E3362:E3375,"tso.opt",I3362:I3375)</f>
        <v>0.76</v>
      </c>
      <c r="L3372" t="s">
        <v>30</v>
      </c>
      <c r="M3372">
        <f t="shared" ref="M3372:M3435" si="4611">K3364/K3372</f>
        <v>10.355263157894736</v>
      </c>
    </row>
    <row r="3373" spans="1:13">
      <c r="A3373" t="s">
        <v>3638</v>
      </c>
      <c r="B3373" t="s">
        <v>3623</v>
      </c>
      <c r="C3373" t="s">
        <v>58</v>
      </c>
      <c r="D3373" t="s">
        <v>16</v>
      </c>
      <c r="E3373" t="str">
        <f t="shared" si="4554"/>
        <v>tso.full</v>
      </c>
      <c r="F3373" t="s">
        <v>17</v>
      </c>
      <c r="G3373">
        <v>131.166666666667</v>
      </c>
      <c r="H3373">
        <v>0.06</v>
      </c>
      <c r="I3373" s="1">
        <v>7.87</v>
      </c>
      <c r="J3373" t="s">
        <v>8360</v>
      </c>
      <c r="K3373">
        <f t="shared" ref="K3373:K3436" si="4612">SUMIF(E3362:E3375,"pso.opt",I3362:I3375)</f>
        <v>0.76</v>
      </c>
      <c r="L3373" t="s">
        <v>33</v>
      </c>
      <c r="M3373">
        <f t="shared" si="4611"/>
        <v>10.263157894736842</v>
      </c>
    </row>
    <row r="3374" spans="1:13">
      <c r="A3374" t="s">
        <v>3639</v>
      </c>
      <c r="B3374" t="s">
        <v>3623</v>
      </c>
      <c r="C3374" t="s">
        <v>58</v>
      </c>
      <c r="D3374" t="s">
        <v>19</v>
      </c>
      <c r="E3374" t="str">
        <f t="shared" si="4554"/>
        <v>tso.oepc</v>
      </c>
      <c r="F3374" t="s">
        <v>17</v>
      </c>
      <c r="G3374">
        <v>12.3333333333333</v>
      </c>
      <c r="H3374">
        <v>0.06</v>
      </c>
      <c r="I3374" s="1">
        <v>0.74</v>
      </c>
      <c r="J3374" t="s">
        <v>8361</v>
      </c>
      <c r="K3374">
        <f t="shared" ref="K3374:K3437" si="4613">SUMIF(E3362:E3375,"rmo.opt",I3362:I3375)</f>
        <v>0.74</v>
      </c>
      <c r="L3374" t="s">
        <v>32</v>
      </c>
      <c r="M3374">
        <f t="shared" si="4611"/>
        <v>10.635135135135135</v>
      </c>
    </row>
    <row r="3375" spans="1:13">
      <c r="A3375" t="s">
        <v>3640</v>
      </c>
      <c r="B3375" t="s">
        <v>3623</v>
      </c>
      <c r="C3375" t="s">
        <v>58</v>
      </c>
      <c r="D3375" t="s">
        <v>21</v>
      </c>
      <c r="E3375" t="str">
        <f t="shared" si="4554"/>
        <v>tso.opt</v>
      </c>
      <c r="F3375" t="s">
        <v>17</v>
      </c>
      <c r="G3375">
        <v>12.6666666666667</v>
      </c>
      <c r="H3375">
        <v>0.06</v>
      </c>
      <c r="I3375" s="1">
        <v>0.76</v>
      </c>
      <c r="J3375" t="s">
        <v>8362</v>
      </c>
      <c r="K3375">
        <f t="shared" ref="K3375:K3438" si="4614">SUMIF(E3362:E3375,"power.opt",I3362:I3375)</f>
        <v>0.76</v>
      </c>
      <c r="L3375" t="s">
        <v>31</v>
      </c>
      <c r="M3375">
        <f t="shared" si="4611"/>
        <v>10.328947368421051</v>
      </c>
    </row>
    <row r="3376" spans="1:13">
      <c r="A3376" t="s">
        <v>3641</v>
      </c>
      <c r="B3376" t="s">
        <v>3642</v>
      </c>
      <c r="C3376" t="s">
        <v>15</v>
      </c>
      <c r="D3376" t="s">
        <v>16</v>
      </c>
      <c r="E3376" t="str">
        <f t="shared" si="4554"/>
        <v>power.full</v>
      </c>
      <c r="F3376" t="s">
        <v>17</v>
      </c>
      <c r="G3376">
        <v>216.09090909090901</v>
      </c>
      <c r="H3376">
        <v>0.11</v>
      </c>
      <c r="I3376" s="1">
        <v>23.77</v>
      </c>
      <c r="L3376" t="s">
        <v>8363</v>
      </c>
      <c r="M3376">
        <f t="shared" ref="M3376:M3439" si="4615">K3377/K3386</f>
        <v>18.825396825396826</v>
      </c>
    </row>
    <row r="3377" spans="1:13">
      <c r="A3377" t="s">
        <v>3643</v>
      </c>
      <c r="B3377" t="s">
        <v>3642</v>
      </c>
      <c r="C3377" t="s">
        <v>15</v>
      </c>
      <c r="D3377" t="s">
        <v>19</v>
      </c>
      <c r="E3377" t="str">
        <f t="shared" si="4554"/>
        <v>power.oepc</v>
      </c>
      <c r="F3377" t="s">
        <v>17</v>
      </c>
      <c r="G3377">
        <v>11</v>
      </c>
      <c r="H3377">
        <v>0.11</v>
      </c>
      <c r="I3377" s="1">
        <v>1.21</v>
      </c>
      <c r="J3377" t="s">
        <v>8333</v>
      </c>
      <c r="K3377">
        <f t="shared" ref="K3377:K3440" si="4616">SUMIF(E3376:E3389,"tso.cav11",I3376:I3389)</f>
        <v>23.72</v>
      </c>
      <c r="L3377" t="s">
        <v>8364</v>
      </c>
      <c r="M3377">
        <f t="shared" ref="M3377:M3440" si="4617">K3378/K3382+K3379/K3383+K3380/K3384+K3381/K3385</f>
        <v>77.122669011840742</v>
      </c>
    </row>
    <row r="3378" spans="1:13">
      <c r="A3378" t="s">
        <v>3644</v>
      </c>
      <c r="B3378" t="s">
        <v>3642</v>
      </c>
      <c r="C3378" t="s">
        <v>15</v>
      </c>
      <c r="D3378" t="s">
        <v>21</v>
      </c>
      <c r="E3378" t="str">
        <f t="shared" si="4554"/>
        <v>power.opt</v>
      </c>
      <c r="F3378" t="s">
        <v>17</v>
      </c>
      <c r="G3378">
        <v>11.090909090909101</v>
      </c>
      <c r="H3378">
        <v>0.11</v>
      </c>
      <c r="I3378" s="1">
        <v>1.22</v>
      </c>
      <c r="J3378" t="s">
        <v>8335</v>
      </c>
      <c r="K3378">
        <f t="shared" ref="K3378:K3441" si="4618">SUMIF(E3376:E3389,"tso.full",I3376:I3389)</f>
        <v>23.8</v>
      </c>
      <c r="L3378" t="s">
        <v>8365</v>
      </c>
      <c r="M3378">
        <f t="shared" ref="M3378:M3441" si="4619">K3378/K3386+K3379/K3387+K3380/K3388+K3381/K3389</f>
        <v>76.810208533074231</v>
      </c>
    </row>
    <row r="3379" spans="1:13">
      <c r="A3379" t="s">
        <v>3645</v>
      </c>
      <c r="B3379" t="s">
        <v>3642</v>
      </c>
      <c r="C3379" t="s">
        <v>23</v>
      </c>
      <c r="D3379" t="s">
        <v>16</v>
      </c>
      <c r="E3379" t="str">
        <f t="shared" si="4554"/>
        <v>pso.full</v>
      </c>
      <c r="F3379" t="s">
        <v>17</v>
      </c>
      <c r="G3379">
        <v>215.54545454545499</v>
      </c>
      <c r="H3379">
        <v>0.11</v>
      </c>
      <c r="I3379" s="1">
        <v>23.71</v>
      </c>
      <c r="J3379" t="s">
        <v>8336</v>
      </c>
      <c r="K3379">
        <f t="shared" ref="K3379:K3442" si="4620">SUMIF(E3376:E3389,"pso.full",I3376:I3389)</f>
        <v>23.71</v>
      </c>
      <c r="L3379" t="s">
        <v>8369</v>
      </c>
      <c r="M3379">
        <f t="shared" ref="M3379:M3442" si="4621">K3382/K3386+K3383/K3387+K3384/K3388+K3385/K3389</f>
        <v>3.9839323359237975</v>
      </c>
    </row>
    <row r="3380" spans="1:13">
      <c r="A3380" t="s">
        <v>3666</v>
      </c>
      <c r="B3380" t="s">
        <v>3642</v>
      </c>
      <c r="C3380" t="s">
        <v>23</v>
      </c>
      <c r="D3380" t="s">
        <v>19</v>
      </c>
      <c r="E3380" t="str">
        <f t="shared" si="4554"/>
        <v>pso.oepc</v>
      </c>
      <c r="F3380" t="s">
        <v>17</v>
      </c>
      <c r="G3380">
        <v>11.2727272727273</v>
      </c>
      <c r="H3380">
        <v>0.11</v>
      </c>
      <c r="I3380" s="1">
        <v>1.24</v>
      </c>
      <c r="J3380" t="s">
        <v>8353</v>
      </c>
      <c r="K3380">
        <f t="shared" ref="K3380:K3443" si="4622">SUMIF(E3376:E3389,"rmo.full",I3376:I3389)</f>
        <v>23.76</v>
      </c>
    </row>
    <row r="3381" spans="1:13">
      <c r="A3381" t="s">
        <v>3667</v>
      </c>
      <c r="B3381" t="s">
        <v>3642</v>
      </c>
      <c r="C3381" t="s">
        <v>23</v>
      </c>
      <c r="D3381" t="s">
        <v>21</v>
      </c>
      <c r="E3381" t="str">
        <f t="shared" si="4554"/>
        <v>pso.opt</v>
      </c>
      <c r="F3381" t="s">
        <v>17</v>
      </c>
      <c r="G3381">
        <v>11.181818181818199</v>
      </c>
      <c r="H3381">
        <v>0.11</v>
      </c>
      <c r="I3381" s="1">
        <v>1.23</v>
      </c>
      <c r="J3381" t="s">
        <v>8354</v>
      </c>
      <c r="K3381">
        <f t="shared" ref="K3381:K3444" si="4623">SUMIF(E3376:E3389,"power.full",I3376:I3389)</f>
        <v>23.77</v>
      </c>
      <c r="L3381" t="s">
        <v>26</v>
      </c>
      <c r="M3381">
        <f t="shared" ref="M3381:M3444" si="4624">K3378/K3382</f>
        <v>19.04</v>
      </c>
    </row>
    <row r="3382" spans="1:13">
      <c r="A3382" t="s">
        <v>3668</v>
      </c>
      <c r="B3382" t="s">
        <v>3642</v>
      </c>
      <c r="C3382" t="s">
        <v>51</v>
      </c>
      <c r="D3382" t="s">
        <v>16</v>
      </c>
      <c r="E3382" t="str">
        <f t="shared" si="4554"/>
        <v>rmo.full</v>
      </c>
      <c r="F3382" t="s">
        <v>17</v>
      </c>
      <c r="G3382">
        <v>216</v>
      </c>
      <c r="H3382">
        <v>0.11</v>
      </c>
      <c r="I3382" s="1">
        <v>23.76</v>
      </c>
      <c r="J3382" t="s">
        <v>8355</v>
      </c>
      <c r="K3382">
        <f t="shared" ref="K3382:K3445" si="4625">SUMIF(E3376:E3389,"tso.oepc",I3376:I3389)</f>
        <v>1.25</v>
      </c>
      <c r="L3382" t="s">
        <v>27</v>
      </c>
      <c r="M3382">
        <f t="shared" si="4624"/>
        <v>19.120967741935484</v>
      </c>
    </row>
    <row r="3383" spans="1:13">
      <c r="A3383" t="s">
        <v>3669</v>
      </c>
      <c r="B3383" t="s">
        <v>3642</v>
      </c>
      <c r="C3383" t="s">
        <v>51</v>
      </c>
      <c r="D3383" t="s">
        <v>19</v>
      </c>
      <c r="E3383" t="str">
        <f t="shared" si="4554"/>
        <v>rmo.oepc</v>
      </c>
      <c r="F3383" t="s">
        <v>17</v>
      </c>
      <c r="G3383">
        <v>11.181818181818199</v>
      </c>
      <c r="H3383">
        <v>0.11</v>
      </c>
      <c r="I3383" s="1">
        <v>1.23</v>
      </c>
      <c r="J3383" t="s">
        <v>8356</v>
      </c>
      <c r="K3383">
        <f t="shared" ref="K3383:K3446" si="4626">SUMIF(E3376:E3389,"pso.oepc",I3376:I3389)</f>
        <v>1.24</v>
      </c>
      <c r="L3383" t="s">
        <v>28</v>
      </c>
      <c r="M3383">
        <f t="shared" si="4624"/>
        <v>19.31707317073171</v>
      </c>
    </row>
    <row r="3384" spans="1:13">
      <c r="A3384" t="s">
        <v>3670</v>
      </c>
      <c r="B3384" t="s">
        <v>3642</v>
      </c>
      <c r="C3384" t="s">
        <v>51</v>
      </c>
      <c r="D3384" t="s">
        <v>21</v>
      </c>
      <c r="E3384" t="str">
        <f t="shared" si="4554"/>
        <v>rmo.opt</v>
      </c>
      <c r="F3384" t="s">
        <v>17</v>
      </c>
      <c r="G3384">
        <v>11.2727272727273</v>
      </c>
      <c r="H3384">
        <v>0.11</v>
      </c>
      <c r="I3384" s="1">
        <v>1.24</v>
      </c>
      <c r="J3384" t="s">
        <v>8357</v>
      </c>
      <c r="K3384">
        <f t="shared" ref="K3384:K3447" si="4627">SUMIF(E3376:E3389,"rmo.oepc",I3376:I3389)</f>
        <v>1.23</v>
      </c>
      <c r="L3384" t="s">
        <v>29</v>
      </c>
      <c r="M3384">
        <f t="shared" si="4624"/>
        <v>19.644628099173556</v>
      </c>
    </row>
    <row r="3385" spans="1:13">
      <c r="A3385" t="s">
        <v>3671</v>
      </c>
      <c r="B3385" t="s">
        <v>3642</v>
      </c>
      <c r="C3385" t="s">
        <v>55</v>
      </c>
      <c r="D3385" t="s">
        <v>56</v>
      </c>
      <c r="E3385" t="str">
        <f t="shared" si="4554"/>
        <v>sc.none</v>
      </c>
      <c r="F3385" t="s">
        <v>24</v>
      </c>
      <c r="I3385" s="1">
        <v>0.11</v>
      </c>
      <c r="J3385" t="s">
        <v>8358</v>
      </c>
      <c r="K3385">
        <f t="shared" ref="K3385:K3448" si="4628">SUMIF(E3376:E3389,"power.oepc",I3376:I3389)</f>
        <v>1.21</v>
      </c>
    </row>
    <row r="3386" spans="1:13">
      <c r="A3386" t="s">
        <v>3672</v>
      </c>
      <c r="B3386" t="s">
        <v>3642</v>
      </c>
      <c r="C3386" t="s">
        <v>58</v>
      </c>
      <c r="D3386" t="s">
        <v>59</v>
      </c>
      <c r="E3386" t="str">
        <f t="shared" si="4554"/>
        <v>tso.cav11</v>
      </c>
      <c r="F3386" t="s">
        <v>17</v>
      </c>
      <c r="G3386">
        <v>215.636363636364</v>
      </c>
      <c r="H3386">
        <v>0.11</v>
      </c>
      <c r="I3386" s="1">
        <v>23.72</v>
      </c>
      <c r="J3386" t="s">
        <v>8359</v>
      </c>
      <c r="K3386">
        <f t="shared" ref="K3386:K3449" si="4629">SUMIF(E3376:E3389,"tso.opt",I3376:I3389)</f>
        <v>1.26</v>
      </c>
      <c r="L3386" t="s">
        <v>30</v>
      </c>
      <c r="M3386">
        <f t="shared" ref="M3386:M3449" si="4630">K3378/K3386</f>
        <v>18.888888888888889</v>
      </c>
    </row>
    <row r="3387" spans="1:13">
      <c r="A3387" t="s">
        <v>3673</v>
      </c>
      <c r="B3387" t="s">
        <v>3642</v>
      </c>
      <c r="C3387" t="s">
        <v>58</v>
      </c>
      <c r="D3387" t="s">
        <v>16</v>
      </c>
      <c r="E3387" t="str">
        <f t="shared" si="4554"/>
        <v>tso.full</v>
      </c>
      <c r="F3387" t="s">
        <v>17</v>
      </c>
      <c r="G3387">
        <v>216.363636363636</v>
      </c>
      <c r="H3387">
        <v>0.11</v>
      </c>
      <c r="I3387" s="1">
        <v>23.8</v>
      </c>
      <c r="J3387" t="s">
        <v>8360</v>
      </c>
      <c r="K3387">
        <f t="shared" ref="K3387:K3450" si="4631">SUMIF(E3376:E3389,"pso.opt",I3376:I3389)</f>
        <v>1.23</v>
      </c>
      <c r="L3387" t="s">
        <v>33</v>
      </c>
      <c r="M3387">
        <f t="shared" si="4630"/>
        <v>19.276422764227643</v>
      </c>
    </row>
    <row r="3388" spans="1:13">
      <c r="A3388" t="s">
        <v>3657</v>
      </c>
      <c r="B3388" t="s">
        <v>3642</v>
      </c>
      <c r="C3388" t="s">
        <v>58</v>
      </c>
      <c r="D3388" t="s">
        <v>19</v>
      </c>
      <c r="E3388" t="str">
        <f t="shared" si="4554"/>
        <v>tso.oepc</v>
      </c>
      <c r="F3388" t="s">
        <v>17</v>
      </c>
      <c r="G3388">
        <v>11.363636363636401</v>
      </c>
      <c r="H3388">
        <v>0.11</v>
      </c>
      <c r="I3388" s="1">
        <v>1.25</v>
      </c>
      <c r="J3388" t="s">
        <v>8361</v>
      </c>
      <c r="K3388">
        <f t="shared" ref="K3388:K3451" si="4632">SUMIF(E3376:E3389,"rmo.opt",I3376:I3389)</f>
        <v>1.24</v>
      </c>
      <c r="L3388" t="s">
        <v>32</v>
      </c>
      <c r="M3388">
        <f t="shared" si="4630"/>
        <v>19.161290322580648</v>
      </c>
    </row>
    <row r="3389" spans="1:13">
      <c r="A3389" t="s">
        <v>3658</v>
      </c>
      <c r="B3389" t="s">
        <v>3642</v>
      </c>
      <c r="C3389" t="s">
        <v>58</v>
      </c>
      <c r="D3389" t="s">
        <v>21</v>
      </c>
      <c r="E3389" t="str">
        <f t="shared" si="4554"/>
        <v>tso.opt</v>
      </c>
      <c r="F3389" t="s">
        <v>17</v>
      </c>
      <c r="G3389">
        <v>11.454545454545499</v>
      </c>
      <c r="H3389">
        <v>0.11</v>
      </c>
      <c r="I3389" s="1">
        <v>1.26</v>
      </c>
      <c r="J3389" t="s">
        <v>8362</v>
      </c>
      <c r="K3389">
        <f t="shared" ref="K3389:K3452" si="4633">SUMIF(E3376:E3389,"power.opt",I3376:I3389)</f>
        <v>1.22</v>
      </c>
      <c r="L3389" t="s">
        <v>31</v>
      </c>
      <c r="M3389">
        <f t="shared" si="4630"/>
        <v>19.483606557377048</v>
      </c>
    </row>
    <row r="3390" spans="1:13">
      <c r="A3390" t="s">
        <v>3659</v>
      </c>
      <c r="B3390" t="s">
        <v>3660</v>
      </c>
      <c r="C3390" t="s">
        <v>15</v>
      </c>
      <c r="D3390" t="s">
        <v>16</v>
      </c>
      <c r="E3390" t="str">
        <f t="shared" si="4554"/>
        <v>power.full</v>
      </c>
      <c r="F3390" t="s">
        <v>17</v>
      </c>
      <c r="G3390">
        <v>6.8</v>
      </c>
      <c r="H3390">
        <v>0.1</v>
      </c>
      <c r="I3390" s="1">
        <v>0.68</v>
      </c>
      <c r="L3390" t="s">
        <v>8363</v>
      </c>
      <c r="M3390">
        <f t="shared" ref="M3390:M3453" si="4634">K3391/K3400</f>
        <v>12.806122448979593</v>
      </c>
    </row>
    <row r="3391" spans="1:13">
      <c r="A3391" t="s">
        <v>3661</v>
      </c>
      <c r="B3391" t="s">
        <v>3660</v>
      </c>
      <c r="C3391" t="s">
        <v>15</v>
      </c>
      <c r="D3391" t="s">
        <v>19</v>
      </c>
      <c r="E3391" t="str">
        <f t="shared" si="4554"/>
        <v>power.oepc</v>
      </c>
      <c r="F3391" t="s">
        <v>17</v>
      </c>
      <c r="G3391">
        <v>8.5</v>
      </c>
      <c r="H3391">
        <v>0.1</v>
      </c>
      <c r="I3391" s="1">
        <v>0.85</v>
      </c>
      <c r="J3391" t="s">
        <v>8333</v>
      </c>
      <c r="K3391">
        <f t="shared" ref="K3391:K3454" si="4635">SUMIF(E3390:E3403,"tso.cav11",I3390:I3403)</f>
        <v>12.55</v>
      </c>
      <c r="L3391" t="s">
        <v>8364</v>
      </c>
      <c r="M3391">
        <f t="shared" ref="M3391:M3454" si="4636">K3392/K3396+K3393/K3397+K3394/K3398+K3395/K3399</f>
        <v>3.7559149602191209</v>
      </c>
    </row>
    <row r="3392" spans="1:13">
      <c r="A3392" t="s">
        <v>3662</v>
      </c>
      <c r="B3392" t="s">
        <v>3660</v>
      </c>
      <c r="C3392" t="s">
        <v>15</v>
      </c>
      <c r="D3392" t="s">
        <v>21</v>
      </c>
      <c r="E3392" t="str">
        <f t="shared" si="4554"/>
        <v>power.opt</v>
      </c>
      <c r="F3392" t="s">
        <v>17</v>
      </c>
      <c r="G3392">
        <v>7.1</v>
      </c>
      <c r="H3392">
        <v>0.1</v>
      </c>
      <c r="I3392" s="1">
        <v>0.71</v>
      </c>
      <c r="J3392" t="s">
        <v>8335</v>
      </c>
      <c r="K3392">
        <f t="shared" ref="K3392:K3455" si="4637">SUMIF(E3390:E3403,"tso.full",I3390:I3403)</f>
        <v>0.67</v>
      </c>
      <c r="L3392" t="s">
        <v>8365</v>
      </c>
      <c r="M3392">
        <f t="shared" ref="M3392:M3455" si="4638">K3392/K3400+K3393/K3401+K3394/K3402+K3395/K3403</f>
        <v>3.6320302768994925</v>
      </c>
    </row>
    <row r="3393" spans="1:13">
      <c r="A3393" t="s">
        <v>3663</v>
      </c>
      <c r="B3393" t="s">
        <v>3660</v>
      </c>
      <c r="C3393" t="s">
        <v>23</v>
      </c>
      <c r="D3393" t="s">
        <v>16</v>
      </c>
      <c r="E3393" t="str">
        <f t="shared" si="4554"/>
        <v>pso.full</v>
      </c>
      <c r="F3393" t="s">
        <v>17</v>
      </c>
      <c r="G3393">
        <v>7.4</v>
      </c>
      <c r="H3393">
        <v>0.1</v>
      </c>
      <c r="I3393" s="1">
        <v>0.74</v>
      </c>
      <c r="J3393" t="s">
        <v>8336</v>
      </c>
      <c r="K3393">
        <f t="shared" ref="K3393:K3456" si="4639">SUMIF(E3390:E3403,"pso.full",I3390:I3403)</f>
        <v>0.74</v>
      </c>
      <c r="L3393" t="s">
        <v>8369</v>
      </c>
      <c r="M3393">
        <f t="shared" ref="M3393:M3456" si="4640">K3396/K3400+K3397/K3401+K3398/K3402+K3399/K3403</f>
        <v>3.8692360080690058</v>
      </c>
    </row>
    <row r="3394" spans="1:13">
      <c r="A3394" t="s">
        <v>3664</v>
      </c>
      <c r="B3394" t="s">
        <v>3660</v>
      </c>
      <c r="C3394" t="s">
        <v>23</v>
      </c>
      <c r="D3394" t="s">
        <v>19</v>
      </c>
      <c r="E3394" t="str">
        <f t="shared" si="4554"/>
        <v>pso.oepc</v>
      </c>
      <c r="F3394" t="s">
        <v>17</v>
      </c>
      <c r="G3394">
        <v>8.1999999999999993</v>
      </c>
      <c r="H3394">
        <v>0.1</v>
      </c>
      <c r="I3394" s="1">
        <v>0.82</v>
      </c>
      <c r="J3394" t="s">
        <v>8353</v>
      </c>
      <c r="K3394">
        <f t="shared" ref="K3394:K3457" si="4641">SUMIF(E3390:E3403,"rmo.full",I3390:I3403)</f>
        <v>0.94</v>
      </c>
    </row>
    <row r="3395" spans="1:13">
      <c r="A3395" t="s">
        <v>3665</v>
      </c>
      <c r="B3395" t="s">
        <v>3660</v>
      </c>
      <c r="C3395" t="s">
        <v>23</v>
      </c>
      <c r="D3395" t="s">
        <v>21</v>
      </c>
      <c r="E3395" t="str">
        <f t="shared" ref="E3395:E3458" si="4642">CONCATENATE(C3395,".",D3395)</f>
        <v>pso.opt</v>
      </c>
      <c r="F3395" t="s">
        <v>17</v>
      </c>
      <c r="G3395">
        <v>11.1</v>
      </c>
      <c r="H3395">
        <v>0.1</v>
      </c>
      <c r="I3395" s="1">
        <v>1.1100000000000001</v>
      </c>
      <c r="J3395" t="s">
        <v>8354</v>
      </c>
      <c r="K3395">
        <f t="shared" ref="K3395:K3458" si="4643">SUMIF(E3390:E3403,"power.full",I3390:I3403)</f>
        <v>0.68</v>
      </c>
      <c r="L3395" t="s">
        <v>26</v>
      </c>
      <c r="M3395">
        <f t="shared" ref="M3395:M3458" si="4644">K3392/K3396</f>
        <v>0.98529411764705876</v>
      </c>
    </row>
    <row r="3396" spans="1:13">
      <c r="A3396" t="s">
        <v>3685</v>
      </c>
      <c r="B3396" t="s">
        <v>3660</v>
      </c>
      <c r="C3396" t="s">
        <v>51</v>
      </c>
      <c r="D3396" t="s">
        <v>16</v>
      </c>
      <c r="E3396" t="str">
        <f t="shared" si="4642"/>
        <v>rmo.full</v>
      </c>
      <c r="F3396" t="s">
        <v>17</v>
      </c>
      <c r="G3396">
        <v>9.4</v>
      </c>
      <c r="H3396">
        <v>0.1</v>
      </c>
      <c r="I3396" s="1">
        <v>0.94</v>
      </c>
      <c r="J3396" t="s">
        <v>8355</v>
      </c>
      <c r="K3396">
        <f t="shared" ref="K3396:K3459" si="4645">SUMIF(E3390:E3403,"tso.oepc",I3390:I3403)</f>
        <v>0.68</v>
      </c>
      <c r="L3396" t="s">
        <v>27</v>
      </c>
      <c r="M3396">
        <f t="shared" si="4644"/>
        <v>0.90243902439024393</v>
      </c>
    </row>
    <row r="3397" spans="1:13">
      <c r="A3397" t="s">
        <v>3686</v>
      </c>
      <c r="B3397" t="s">
        <v>3660</v>
      </c>
      <c r="C3397" t="s">
        <v>51</v>
      </c>
      <c r="D3397" t="s">
        <v>19</v>
      </c>
      <c r="E3397" t="str">
        <f t="shared" si="4642"/>
        <v>rmo.oepc</v>
      </c>
      <c r="F3397" t="s">
        <v>17</v>
      </c>
      <c r="G3397">
        <v>8.8000000000000007</v>
      </c>
      <c r="H3397">
        <v>0.1</v>
      </c>
      <c r="I3397" s="1">
        <v>0.88</v>
      </c>
      <c r="J3397" t="s">
        <v>8356</v>
      </c>
      <c r="K3397">
        <f t="shared" ref="K3397:K3460" si="4646">SUMIF(E3390:E3403,"pso.oepc",I3390:I3403)</f>
        <v>0.82</v>
      </c>
      <c r="L3397" t="s">
        <v>28</v>
      </c>
      <c r="M3397">
        <f t="shared" si="4644"/>
        <v>1.0681818181818181</v>
      </c>
    </row>
    <row r="3398" spans="1:13">
      <c r="A3398" t="s">
        <v>3687</v>
      </c>
      <c r="B3398" t="s">
        <v>3660</v>
      </c>
      <c r="C3398" t="s">
        <v>51</v>
      </c>
      <c r="D3398" t="s">
        <v>21</v>
      </c>
      <c r="E3398" t="str">
        <f t="shared" si="4642"/>
        <v>rmo.opt</v>
      </c>
      <c r="F3398" t="s">
        <v>17</v>
      </c>
      <c r="G3398">
        <v>7.1</v>
      </c>
      <c r="H3398">
        <v>0.1</v>
      </c>
      <c r="I3398" s="1">
        <v>0.71</v>
      </c>
      <c r="J3398" t="s">
        <v>8357</v>
      </c>
      <c r="K3398">
        <f t="shared" ref="K3398:K3461" si="4647">SUMIF(E3390:E3403,"rmo.oepc",I3390:I3403)</f>
        <v>0.88</v>
      </c>
      <c r="L3398" t="s">
        <v>29</v>
      </c>
      <c r="M3398">
        <f t="shared" si="4644"/>
        <v>0.8</v>
      </c>
    </row>
    <row r="3399" spans="1:13">
      <c r="A3399" t="s">
        <v>3688</v>
      </c>
      <c r="B3399" t="s">
        <v>3660</v>
      </c>
      <c r="C3399" t="s">
        <v>55</v>
      </c>
      <c r="D3399" t="s">
        <v>56</v>
      </c>
      <c r="E3399" t="str">
        <f t="shared" si="4642"/>
        <v>sc.none</v>
      </c>
      <c r="F3399" t="s">
        <v>24</v>
      </c>
      <c r="I3399" s="1">
        <v>0.1</v>
      </c>
      <c r="J3399" t="s">
        <v>8358</v>
      </c>
      <c r="K3399">
        <f t="shared" ref="K3399:K3462" si="4648">SUMIF(E3390:E3403,"power.oepc",I3390:I3403)</f>
        <v>0.85</v>
      </c>
    </row>
    <row r="3400" spans="1:13">
      <c r="A3400" t="s">
        <v>3689</v>
      </c>
      <c r="B3400" t="s">
        <v>3660</v>
      </c>
      <c r="C3400" t="s">
        <v>58</v>
      </c>
      <c r="D3400" t="s">
        <v>59</v>
      </c>
      <c r="E3400" t="str">
        <f t="shared" si="4642"/>
        <v>tso.cav11</v>
      </c>
      <c r="F3400" t="s">
        <v>17</v>
      </c>
      <c r="G3400">
        <v>125.5</v>
      </c>
      <c r="H3400">
        <v>0.1</v>
      </c>
      <c r="I3400" s="1">
        <v>12.55</v>
      </c>
      <c r="J3400" t="s">
        <v>8359</v>
      </c>
      <c r="K3400">
        <f t="shared" ref="K3400:K3463" si="4649">SUMIF(E3390:E3403,"tso.opt",I3390:I3403)</f>
        <v>0.98</v>
      </c>
      <c r="L3400" t="s">
        <v>30</v>
      </c>
      <c r="M3400">
        <f t="shared" ref="M3400:M3463" si="4650">K3392/K3400</f>
        <v>0.68367346938775519</v>
      </c>
    </row>
    <row r="3401" spans="1:13">
      <c r="A3401" t="s">
        <v>3690</v>
      </c>
      <c r="B3401" t="s">
        <v>3660</v>
      </c>
      <c r="C3401" t="s">
        <v>58</v>
      </c>
      <c r="D3401" t="s">
        <v>16</v>
      </c>
      <c r="E3401" t="str">
        <f t="shared" si="4642"/>
        <v>tso.full</v>
      </c>
      <c r="F3401" t="s">
        <v>17</v>
      </c>
      <c r="G3401">
        <v>6.7</v>
      </c>
      <c r="H3401">
        <v>0.1</v>
      </c>
      <c r="I3401" s="1">
        <v>0.67</v>
      </c>
      <c r="J3401" t="s">
        <v>8360</v>
      </c>
      <c r="K3401">
        <f t="shared" ref="K3401:K3464" si="4651">SUMIF(E3390:E3403,"pso.opt",I3390:I3403)</f>
        <v>1.1100000000000001</v>
      </c>
      <c r="L3401" t="s">
        <v>33</v>
      </c>
      <c r="M3401">
        <f t="shared" si="4650"/>
        <v>0.66666666666666663</v>
      </c>
    </row>
    <row r="3402" spans="1:13">
      <c r="A3402" t="s">
        <v>3691</v>
      </c>
      <c r="B3402" t="s">
        <v>3660</v>
      </c>
      <c r="C3402" t="s">
        <v>58</v>
      </c>
      <c r="D3402" t="s">
        <v>19</v>
      </c>
      <c r="E3402" t="str">
        <f t="shared" si="4642"/>
        <v>tso.oepc</v>
      </c>
      <c r="F3402" t="s">
        <v>17</v>
      </c>
      <c r="G3402">
        <v>6.8</v>
      </c>
      <c r="H3402">
        <v>0.1</v>
      </c>
      <c r="I3402" s="1">
        <v>0.68</v>
      </c>
      <c r="J3402" t="s">
        <v>8361</v>
      </c>
      <c r="K3402">
        <f t="shared" ref="K3402:K3465" si="4652">SUMIF(E3390:E3403,"rmo.opt",I3390:I3403)</f>
        <v>0.71</v>
      </c>
      <c r="L3402" t="s">
        <v>32</v>
      </c>
      <c r="M3402">
        <f t="shared" si="4650"/>
        <v>1.323943661971831</v>
      </c>
    </row>
    <row r="3403" spans="1:13">
      <c r="A3403" t="s">
        <v>3656</v>
      </c>
      <c r="B3403" t="s">
        <v>3660</v>
      </c>
      <c r="C3403" t="s">
        <v>58</v>
      </c>
      <c r="D3403" t="s">
        <v>21</v>
      </c>
      <c r="E3403" t="str">
        <f t="shared" si="4642"/>
        <v>tso.opt</v>
      </c>
      <c r="F3403" t="s">
        <v>17</v>
      </c>
      <c r="G3403">
        <v>9.8000000000000007</v>
      </c>
      <c r="H3403">
        <v>0.1</v>
      </c>
      <c r="I3403" s="1">
        <v>0.98</v>
      </c>
      <c r="J3403" t="s">
        <v>8362</v>
      </c>
      <c r="K3403">
        <f t="shared" ref="K3403:K3466" si="4653">SUMIF(E3390:E3403,"power.opt",I3390:I3403)</f>
        <v>0.71</v>
      </c>
      <c r="L3403" t="s">
        <v>31</v>
      </c>
      <c r="M3403">
        <f t="shared" si="4650"/>
        <v>0.9577464788732396</v>
      </c>
    </row>
    <row r="3404" spans="1:13">
      <c r="A3404" t="s">
        <v>3676</v>
      </c>
      <c r="B3404" t="s">
        <v>3677</v>
      </c>
      <c r="C3404" t="s">
        <v>15</v>
      </c>
      <c r="D3404" t="s">
        <v>16</v>
      </c>
      <c r="E3404" t="str">
        <f t="shared" si="4642"/>
        <v>power.full</v>
      </c>
      <c r="F3404" t="s">
        <v>17</v>
      </c>
      <c r="G3404">
        <v>281.71428571428601</v>
      </c>
      <c r="H3404">
        <v>7.0000000000000007E-2</v>
      </c>
      <c r="I3404" s="1">
        <v>19.72</v>
      </c>
      <c r="L3404" t="s">
        <v>8363</v>
      </c>
      <c r="M3404">
        <f t="shared" ref="M3404:M3467" si="4654">K3405/K3414</f>
        <v>14.159420289855072</v>
      </c>
    </row>
    <row r="3405" spans="1:13">
      <c r="A3405" t="s">
        <v>3678</v>
      </c>
      <c r="B3405" t="s">
        <v>3677</v>
      </c>
      <c r="C3405" t="s">
        <v>15</v>
      </c>
      <c r="D3405" t="s">
        <v>19</v>
      </c>
      <c r="E3405" t="str">
        <f t="shared" si="4642"/>
        <v>power.oepc</v>
      </c>
      <c r="F3405" t="s">
        <v>17</v>
      </c>
      <c r="G3405">
        <v>10.1428571428571</v>
      </c>
      <c r="H3405">
        <v>7.0000000000000007E-2</v>
      </c>
      <c r="I3405" s="1">
        <v>0.71</v>
      </c>
      <c r="J3405" t="s">
        <v>8333</v>
      </c>
      <c r="K3405">
        <f t="shared" ref="K3405:K3468" si="4655">SUMIF(E3404:E3417,"tso.cav11",I3404:I3417)</f>
        <v>9.77</v>
      </c>
      <c r="L3405" t="s">
        <v>8364</v>
      </c>
      <c r="M3405">
        <f t="shared" ref="M3405:M3468" si="4656">K3406/K3410+K3407/K3411+K3408/K3412+K3409/K3413</f>
        <v>30.805911580990308</v>
      </c>
    </row>
    <row r="3406" spans="1:13">
      <c r="A3406" t="s">
        <v>3679</v>
      </c>
      <c r="B3406" t="s">
        <v>3677</v>
      </c>
      <c r="C3406" t="s">
        <v>15</v>
      </c>
      <c r="D3406" t="s">
        <v>21</v>
      </c>
      <c r="E3406" t="str">
        <f t="shared" si="4642"/>
        <v>power.opt</v>
      </c>
      <c r="F3406" t="s">
        <v>17</v>
      </c>
      <c r="G3406">
        <v>9.8571428571428594</v>
      </c>
      <c r="H3406">
        <v>7.0000000000000007E-2</v>
      </c>
      <c r="I3406" s="1">
        <v>0.69</v>
      </c>
      <c r="J3406" t="s">
        <v>8335</v>
      </c>
      <c r="K3406">
        <f t="shared" ref="K3406:K3469" si="4657">SUMIF(E3404:E3417,"tso.full",I3404:I3417)</f>
        <v>0.85</v>
      </c>
      <c r="L3406" t="s">
        <v>8365</v>
      </c>
      <c r="M3406">
        <f t="shared" ref="M3406:M3469" si="4658">K3406/K3414+K3407/K3415+K3408/K3416+K3409/K3417</f>
        <v>31.924493822840425</v>
      </c>
    </row>
    <row r="3407" spans="1:13">
      <c r="A3407" t="s">
        <v>3680</v>
      </c>
      <c r="B3407" t="s">
        <v>3677</v>
      </c>
      <c r="C3407" t="s">
        <v>23</v>
      </c>
      <c r="D3407" t="s">
        <v>16</v>
      </c>
      <c r="E3407" t="str">
        <f t="shared" si="4642"/>
        <v>pso.full</v>
      </c>
      <c r="F3407" t="s">
        <v>17</v>
      </c>
      <c r="G3407">
        <v>10</v>
      </c>
      <c r="H3407">
        <v>7.0000000000000007E-2</v>
      </c>
      <c r="I3407" s="1">
        <v>0.7</v>
      </c>
      <c r="J3407" t="s">
        <v>8336</v>
      </c>
      <c r="K3407">
        <f t="shared" ref="K3407:K3470" si="4659">SUMIF(E3404:E3417,"pso.full",I3404:I3417)</f>
        <v>0.7</v>
      </c>
      <c r="L3407" t="s">
        <v>8369</v>
      </c>
      <c r="M3407">
        <f t="shared" ref="M3407:M3470" si="4660">K3410/K3414+K3411/K3415+K3412/K3416+K3413/K3417</f>
        <v>4.3584890988442737</v>
      </c>
    </row>
    <row r="3408" spans="1:13">
      <c r="A3408" t="s">
        <v>3681</v>
      </c>
      <c r="B3408" t="s">
        <v>3677</v>
      </c>
      <c r="C3408" t="s">
        <v>23</v>
      </c>
      <c r="D3408" t="s">
        <v>19</v>
      </c>
      <c r="E3408" t="str">
        <f t="shared" si="4642"/>
        <v>pso.oepc</v>
      </c>
      <c r="F3408" t="s">
        <v>17</v>
      </c>
      <c r="G3408">
        <v>11</v>
      </c>
      <c r="H3408">
        <v>7.0000000000000007E-2</v>
      </c>
      <c r="I3408" s="1">
        <v>0.77</v>
      </c>
      <c r="J3408" t="s">
        <v>8353</v>
      </c>
      <c r="K3408">
        <f t="shared" ref="K3408:K3471" si="4661">SUMIF(E3404:E3417,"rmo.full",I3404:I3417)</f>
        <v>0.71</v>
      </c>
    </row>
    <row r="3409" spans="1:13">
      <c r="A3409" t="s">
        <v>3682</v>
      </c>
      <c r="B3409" t="s">
        <v>3677</v>
      </c>
      <c r="C3409" t="s">
        <v>23</v>
      </c>
      <c r="D3409" t="s">
        <v>21</v>
      </c>
      <c r="E3409" t="str">
        <f t="shared" si="4642"/>
        <v>pso.opt</v>
      </c>
      <c r="F3409" t="s">
        <v>17</v>
      </c>
      <c r="G3409">
        <v>10.1428571428571</v>
      </c>
      <c r="H3409">
        <v>7.0000000000000007E-2</v>
      </c>
      <c r="I3409" s="1">
        <v>0.71</v>
      </c>
      <c r="J3409" t="s">
        <v>8354</v>
      </c>
      <c r="K3409">
        <f t="shared" ref="K3409:K3472" si="4662">SUMIF(E3404:E3417,"power.full",I3404:I3417)</f>
        <v>19.72</v>
      </c>
      <c r="L3409" t="s">
        <v>26</v>
      </c>
      <c r="M3409">
        <f t="shared" ref="M3409:M3472" si="4663">K3406/K3410</f>
        <v>0.97701149425287359</v>
      </c>
    </row>
    <row r="3410" spans="1:13">
      <c r="A3410" t="s">
        <v>3683</v>
      </c>
      <c r="B3410" t="s">
        <v>3677</v>
      </c>
      <c r="C3410" t="s">
        <v>51</v>
      </c>
      <c r="D3410" t="s">
        <v>16</v>
      </c>
      <c r="E3410" t="str">
        <f t="shared" si="4642"/>
        <v>rmo.full</v>
      </c>
      <c r="F3410" t="s">
        <v>17</v>
      </c>
      <c r="G3410">
        <v>10.1428571428571</v>
      </c>
      <c r="H3410">
        <v>7.0000000000000007E-2</v>
      </c>
      <c r="I3410" s="1">
        <v>0.71</v>
      </c>
      <c r="J3410" t="s">
        <v>8355</v>
      </c>
      <c r="K3410">
        <f t="shared" ref="K3410:K3473" si="4664">SUMIF(E3404:E3417,"tso.oepc",I3404:I3417)</f>
        <v>0.87</v>
      </c>
      <c r="L3410" t="s">
        <v>27</v>
      </c>
      <c r="M3410">
        <f t="shared" si="4663"/>
        <v>0.90909090909090906</v>
      </c>
    </row>
    <row r="3411" spans="1:13">
      <c r="A3411" t="s">
        <v>3684</v>
      </c>
      <c r="B3411" t="s">
        <v>3677</v>
      </c>
      <c r="C3411" t="s">
        <v>51</v>
      </c>
      <c r="D3411" t="s">
        <v>19</v>
      </c>
      <c r="E3411" t="str">
        <f t="shared" si="4642"/>
        <v>rmo.oepc</v>
      </c>
      <c r="F3411" t="s">
        <v>17</v>
      </c>
      <c r="G3411">
        <v>8.8571428571428594</v>
      </c>
      <c r="H3411">
        <v>7.0000000000000007E-2</v>
      </c>
      <c r="I3411" s="1">
        <v>0.62</v>
      </c>
      <c r="J3411" t="s">
        <v>8356</v>
      </c>
      <c r="K3411">
        <f t="shared" ref="K3411:K3474" si="4665">SUMIF(E3404:E3417,"pso.oepc",I3404:I3417)</f>
        <v>0.77</v>
      </c>
      <c r="L3411" t="s">
        <v>28</v>
      </c>
      <c r="M3411">
        <f t="shared" si="4663"/>
        <v>1.1451612903225805</v>
      </c>
    </row>
    <row r="3412" spans="1:13">
      <c r="A3412" t="s">
        <v>3702</v>
      </c>
      <c r="B3412" t="s">
        <v>3677</v>
      </c>
      <c r="C3412" t="s">
        <v>51</v>
      </c>
      <c r="D3412" t="s">
        <v>21</v>
      </c>
      <c r="E3412" t="str">
        <f t="shared" si="4642"/>
        <v>rmo.opt</v>
      </c>
      <c r="F3412" t="s">
        <v>17</v>
      </c>
      <c r="G3412">
        <v>9</v>
      </c>
      <c r="H3412">
        <v>7.0000000000000007E-2</v>
      </c>
      <c r="I3412" s="1">
        <v>0.63</v>
      </c>
      <c r="J3412" t="s">
        <v>8357</v>
      </c>
      <c r="K3412">
        <f t="shared" ref="K3412:K3475" si="4666">SUMIF(E3404:E3417,"rmo.oepc",I3404:I3417)</f>
        <v>0.62</v>
      </c>
      <c r="L3412" t="s">
        <v>29</v>
      </c>
      <c r="M3412">
        <f t="shared" si="4663"/>
        <v>27.774647887323944</v>
      </c>
    </row>
    <row r="3413" spans="1:13">
      <c r="A3413" t="s">
        <v>3703</v>
      </c>
      <c r="B3413" t="s">
        <v>3677</v>
      </c>
      <c r="C3413" t="s">
        <v>55</v>
      </c>
      <c r="D3413" t="s">
        <v>56</v>
      </c>
      <c r="E3413" t="str">
        <f t="shared" si="4642"/>
        <v>sc.none</v>
      </c>
      <c r="F3413" t="s">
        <v>24</v>
      </c>
      <c r="I3413" s="1">
        <v>7.0000000000000007E-2</v>
      </c>
      <c r="J3413" t="s">
        <v>8358</v>
      </c>
      <c r="K3413">
        <f t="shared" ref="K3413:K3476" si="4667">SUMIF(E3404:E3417,"power.oepc",I3404:I3417)</f>
        <v>0.71</v>
      </c>
    </row>
    <row r="3414" spans="1:13">
      <c r="A3414" t="s">
        <v>3704</v>
      </c>
      <c r="B3414" t="s">
        <v>3677</v>
      </c>
      <c r="C3414" t="s">
        <v>58</v>
      </c>
      <c r="D3414" t="s">
        <v>59</v>
      </c>
      <c r="E3414" t="str">
        <f t="shared" si="4642"/>
        <v>tso.cav11</v>
      </c>
      <c r="F3414" t="s">
        <v>17</v>
      </c>
      <c r="G3414">
        <v>139.57142857142901</v>
      </c>
      <c r="H3414">
        <v>7.0000000000000007E-2</v>
      </c>
      <c r="I3414" s="1">
        <v>9.77</v>
      </c>
      <c r="J3414" t="s">
        <v>8359</v>
      </c>
      <c r="K3414">
        <f t="shared" ref="K3414:K3477" si="4668">SUMIF(E3404:E3417,"tso.opt",I3404:I3417)</f>
        <v>0.69</v>
      </c>
      <c r="L3414" t="s">
        <v>30</v>
      </c>
      <c r="M3414">
        <f t="shared" ref="M3414:M3477" si="4669">K3406/K3414</f>
        <v>1.2318840579710146</v>
      </c>
    </row>
    <row r="3415" spans="1:13">
      <c r="A3415" t="s">
        <v>3705</v>
      </c>
      <c r="B3415" t="s">
        <v>3677</v>
      </c>
      <c r="C3415" t="s">
        <v>58</v>
      </c>
      <c r="D3415" t="s">
        <v>16</v>
      </c>
      <c r="E3415" t="str">
        <f t="shared" si="4642"/>
        <v>tso.full</v>
      </c>
      <c r="F3415" t="s">
        <v>17</v>
      </c>
      <c r="G3415">
        <v>12.1428571428571</v>
      </c>
      <c r="H3415">
        <v>7.0000000000000007E-2</v>
      </c>
      <c r="I3415" s="1">
        <v>0.85</v>
      </c>
      <c r="J3415" t="s">
        <v>8360</v>
      </c>
      <c r="K3415">
        <f t="shared" ref="K3415:K3478" si="4670">SUMIF(E3404:E3417,"pso.opt",I3404:I3417)</f>
        <v>0.71</v>
      </c>
      <c r="L3415" t="s">
        <v>33</v>
      </c>
      <c r="M3415">
        <f t="shared" si="4669"/>
        <v>0.9859154929577465</v>
      </c>
    </row>
    <row r="3416" spans="1:13">
      <c r="A3416" t="s">
        <v>3706</v>
      </c>
      <c r="B3416" t="s">
        <v>3677</v>
      </c>
      <c r="C3416" t="s">
        <v>58</v>
      </c>
      <c r="D3416" t="s">
        <v>19</v>
      </c>
      <c r="E3416" t="str">
        <f t="shared" si="4642"/>
        <v>tso.oepc</v>
      </c>
      <c r="F3416" t="s">
        <v>17</v>
      </c>
      <c r="G3416">
        <v>12.4285714285714</v>
      </c>
      <c r="H3416">
        <v>7.0000000000000007E-2</v>
      </c>
      <c r="I3416" s="1">
        <v>0.87</v>
      </c>
      <c r="J3416" t="s">
        <v>8361</v>
      </c>
      <c r="K3416">
        <f t="shared" ref="K3416:K3479" si="4671">SUMIF(E3404:E3417,"rmo.opt",I3404:I3417)</f>
        <v>0.63</v>
      </c>
      <c r="L3416" t="s">
        <v>32</v>
      </c>
      <c r="M3416">
        <f t="shared" si="4669"/>
        <v>1.126984126984127</v>
      </c>
    </row>
    <row r="3417" spans="1:13">
      <c r="A3417" t="s">
        <v>3707</v>
      </c>
      <c r="B3417" t="s">
        <v>3677</v>
      </c>
      <c r="C3417" t="s">
        <v>58</v>
      </c>
      <c r="D3417" t="s">
        <v>21</v>
      </c>
      <c r="E3417" t="str">
        <f t="shared" si="4642"/>
        <v>tso.opt</v>
      </c>
      <c r="F3417" t="s">
        <v>17</v>
      </c>
      <c r="G3417">
        <v>9.8571428571428594</v>
      </c>
      <c r="H3417">
        <v>7.0000000000000007E-2</v>
      </c>
      <c r="I3417" s="1">
        <v>0.69</v>
      </c>
      <c r="J3417" t="s">
        <v>8362</v>
      </c>
      <c r="K3417">
        <f t="shared" ref="K3417:K3480" si="4672">SUMIF(E3404:E3417,"power.opt",I3404:I3417)</f>
        <v>0.69</v>
      </c>
      <c r="L3417" t="s">
        <v>31</v>
      </c>
      <c r="M3417">
        <f t="shared" si="4669"/>
        <v>28.579710144927535</v>
      </c>
    </row>
    <row r="3418" spans="1:13">
      <c r="A3418" t="s">
        <v>3708</v>
      </c>
      <c r="B3418" t="s">
        <v>3674</v>
      </c>
      <c r="C3418" t="s">
        <v>15</v>
      </c>
      <c r="D3418" t="s">
        <v>16</v>
      </c>
      <c r="E3418" t="str">
        <f t="shared" si="4642"/>
        <v>power.full</v>
      </c>
      <c r="F3418" t="s">
        <v>17</v>
      </c>
      <c r="G3418">
        <v>14</v>
      </c>
      <c r="H3418">
        <v>0.04</v>
      </c>
      <c r="I3418" s="1">
        <v>0.56000000000000005</v>
      </c>
      <c r="L3418" t="s">
        <v>8363</v>
      </c>
      <c r="M3418">
        <f t="shared" ref="M3418:M3481" si="4673">K3419/K3428</f>
        <v>13.954545454545453</v>
      </c>
    </row>
    <row r="3419" spans="1:13">
      <c r="A3419" t="s">
        <v>3675</v>
      </c>
      <c r="B3419" t="s">
        <v>3674</v>
      </c>
      <c r="C3419" t="s">
        <v>15</v>
      </c>
      <c r="D3419" t="s">
        <v>19</v>
      </c>
      <c r="E3419" t="str">
        <f t="shared" si="4642"/>
        <v>power.oepc</v>
      </c>
      <c r="F3419" t="s">
        <v>17</v>
      </c>
      <c r="G3419">
        <v>9.75</v>
      </c>
      <c r="H3419">
        <v>0.04</v>
      </c>
      <c r="I3419" s="1">
        <v>0.39</v>
      </c>
      <c r="J3419" t="s">
        <v>8333</v>
      </c>
      <c r="K3419">
        <f t="shared" ref="K3419:K3482" si="4674">SUMIF(E3418:E3431,"tso.cav11",I3418:I3431)</f>
        <v>6.14</v>
      </c>
      <c r="L3419" t="s">
        <v>8364</v>
      </c>
      <c r="M3419">
        <f t="shared" ref="M3419:M3482" si="4675">K3420/K3424+K3421/K3425+K3422/K3426+K3423/K3427</f>
        <v>4.3062392723409673</v>
      </c>
    </row>
    <row r="3420" spans="1:13">
      <c r="A3420" t="s">
        <v>3694</v>
      </c>
      <c r="B3420" t="s">
        <v>3674</v>
      </c>
      <c r="C3420" t="s">
        <v>15</v>
      </c>
      <c r="D3420" t="s">
        <v>21</v>
      </c>
      <c r="E3420" t="str">
        <f t="shared" si="4642"/>
        <v>power.opt</v>
      </c>
      <c r="F3420" t="s">
        <v>17</v>
      </c>
      <c r="G3420">
        <v>14.25</v>
      </c>
      <c r="H3420">
        <v>0.04</v>
      </c>
      <c r="I3420" s="1">
        <v>0.56999999999999995</v>
      </c>
      <c r="J3420" t="s">
        <v>8335</v>
      </c>
      <c r="K3420">
        <f t="shared" ref="K3420:K3483" si="4676">SUMIF(E3418:E3431,"tso.full",I3418:I3431)</f>
        <v>0.56000000000000005</v>
      </c>
      <c r="L3420" t="s">
        <v>8365</v>
      </c>
      <c r="M3420">
        <f t="shared" ref="M3420:M3483" si="4677">K3420/K3428+K3421/K3429+K3422/K3430+K3423/K3431</f>
        <v>4.0998677984602105</v>
      </c>
    </row>
    <row r="3421" spans="1:13">
      <c r="A3421" t="s">
        <v>3695</v>
      </c>
      <c r="B3421" t="s">
        <v>3674</v>
      </c>
      <c r="C3421" t="s">
        <v>23</v>
      </c>
      <c r="D3421" t="s">
        <v>16</v>
      </c>
      <c r="E3421" t="str">
        <f t="shared" si="4642"/>
        <v>pso.full</v>
      </c>
      <c r="F3421" t="s">
        <v>17</v>
      </c>
      <c r="G3421">
        <v>11.5</v>
      </c>
      <c r="H3421">
        <v>0.04</v>
      </c>
      <c r="I3421" s="1">
        <v>0.46</v>
      </c>
      <c r="J3421" t="s">
        <v>8336</v>
      </c>
      <c r="K3421">
        <f t="shared" ref="K3421:K3484" si="4678">SUMIF(E3418:E3431,"pso.full",I3418:I3431)</f>
        <v>0.46</v>
      </c>
      <c r="L3421" t="s">
        <v>8369</v>
      </c>
      <c r="M3421">
        <f t="shared" ref="M3421:M3484" si="4679">K3424/K3428+K3425/K3429+K3426/K3430+K3427/K3431</f>
        <v>4.0205892638573175</v>
      </c>
    </row>
    <row r="3422" spans="1:13">
      <c r="A3422" t="s">
        <v>3696</v>
      </c>
      <c r="B3422" t="s">
        <v>3674</v>
      </c>
      <c r="C3422" t="s">
        <v>23</v>
      </c>
      <c r="D3422" t="s">
        <v>19</v>
      </c>
      <c r="E3422" t="str">
        <f t="shared" si="4642"/>
        <v>pso.oepc</v>
      </c>
      <c r="F3422" t="s">
        <v>17</v>
      </c>
      <c r="G3422">
        <v>13.5</v>
      </c>
      <c r="H3422">
        <v>0.04</v>
      </c>
      <c r="I3422" s="1">
        <v>0.54</v>
      </c>
      <c r="J3422" t="s">
        <v>8353</v>
      </c>
      <c r="K3422">
        <f t="shared" ref="K3422:K3485" si="4680">SUMIF(E3418:E3431,"rmo.full",I3418:I3431)</f>
        <v>0.44</v>
      </c>
    </row>
    <row r="3423" spans="1:13">
      <c r="A3423" t="s">
        <v>3697</v>
      </c>
      <c r="B3423" t="s">
        <v>3674</v>
      </c>
      <c r="C3423" t="s">
        <v>23</v>
      </c>
      <c r="D3423" t="s">
        <v>21</v>
      </c>
      <c r="E3423" t="str">
        <f t="shared" si="4642"/>
        <v>pso.opt</v>
      </c>
      <c r="F3423" t="s">
        <v>17</v>
      </c>
      <c r="G3423">
        <v>14</v>
      </c>
      <c r="H3423">
        <v>0.04</v>
      </c>
      <c r="I3423" s="1">
        <v>0.56000000000000005</v>
      </c>
      <c r="J3423" t="s">
        <v>8354</v>
      </c>
      <c r="K3423">
        <f t="shared" ref="K3423:K3486" si="4681">SUMIF(E3418:E3431,"power.full",I3418:I3431)</f>
        <v>0.56000000000000005</v>
      </c>
      <c r="L3423" t="s">
        <v>26</v>
      </c>
      <c r="M3423">
        <f t="shared" ref="M3423:M3486" si="4682">K3420/K3424</f>
        <v>1.2727272727272729</v>
      </c>
    </row>
    <row r="3424" spans="1:13">
      <c r="A3424" t="s">
        <v>3698</v>
      </c>
      <c r="B3424" t="s">
        <v>3674</v>
      </c>
      <c r="C3424" t="s">
        <v>51</v>
      </c>
      <c r="D3424" t="s">
        <v>16</v>
      </c>
      <c r="E3424" t="str">
        <f t="shared" si="4642"/>
        <v>rmo.full</v>
      </c>
      <c r="F3424" t="s">
        <v>17</v>
      </c>
      <c r="G3424">
        <v>11</v>
      </c>
      <c r="H3424">
        <v>0.04</v>
      </c>
      <c r="I3424" s="1">
        <v>0.44</v>
      </c>
      <c r="J3424" t="s">
        <v>8355</v>
      </c>
      <c r="K3424">
        <f t="shared" ref="K3424:K3487" si="4683">SUMIF(E3418:E3431,"tso.oepc",I3418:I3431)</f>
        <v>0.44</v>
      </c>
      <c r="L3424" t="s">
        <v>27</v>
      </c>
      <c r="M3424">
        <f t="shared" si="4682"/>
        <v>0.85185185185185186</v>
      </c>
    </row>
    <row r="3425" spans="1:13">
      <c r="A3425" t="s">
        <v>3699</v>
      </c>
      <c r="B3425" t="s">
        <v>3674</v>
      </c>
      <c r="C3425" t="s">
        <v>51</v>
      </c>
      <c r="D3425" t="s">
        <v>19</v>
      </c>
      <c r="E3425" t="str">
        <f t="shared" si="4642"/>
        <v>rmo.oepc</v>
      </c>
      <c r="F3425" t="s">
        <v>17</v>
      </c>
      <c r="G3425">
        <v>14.75</v>
      </c>
      <c r="H3425">
        <v>0.04</v>
      </c>
      <c r="I3425" s="1">
        <v>0.59</v>
      </c>
      <c r="J3425" t="s">
        <v>8356</v>
      </c>
      <c r="K3425">
        <f t="shared" ref="K3425:K3488" si="4684">SUMIF(E3418:E3431,"pso.oepc",I3418:I3431)</f>
        <v>0.54</v>
      </c>
      <c r="L3425" t="s">
        <v>28</v>
      </c>
      <c r="M3425">
        <f t="shared" si="4682"/>
        <v>0.74576271186440679</v>
      </c>
    </row>
    <row r="3426" spans="1:13">
      <c r="A3426" t="s">
        <v>3700</v>
      </c>
      <c r="B3426" t="s">
        <v>3674</v>
      </c>
      <c r="C3426" t="s">
        <v>51</v>
      </c>
      <c r="D3426" t="s">
        <v>21</v>
      </c>
      <c r="E3426" t="str">
        <f t="shared" si="4642"/>
        <v>rmo.opt</v>
      </c>
      <c r="F3426" t="s">
        <v>17</v>
      </c>
      <c r="G3426">
        <v>10.75</v>
      </c>
      <c r="H3426">
        <v>0.04</v>
      </c>
      <c r="I3426" s="1">
        <v>0.43</v>
      </c>
      <c r="J3426" t="s">
        <v>8357</v>
      </c>
      <c r="K3426">
        <f t="shared" ref="K3426:K3489" si="4685">SUMIF(E3418:E3431,"rmo.oepc",I3418:I3431)</f>
        <v>0.59</v>
      </c>
      <c r="L3426" t="s">
        <v>29</v>
      </c>
      <c r="M3426">
        <f t="shared" si="4682"/>
        <v>1.4358974358974359</v>
      </c>
    </row>
    <row r="3427" spans="1:13">
      <c r="A3427" t="s">
        <v>3701</v>
      </c>
      <c r="B3427" t="s">
        <v>3674</v>
      </c>
      <c r="C3427" t="s">
        <v>55</v>
      </c>
      <c r="D3427" t="s">
        <v>56</v>
      </c>
      <c r="E3427" t="str">
        <f t="shared" si="4642"/>
        <v>sc.none</v>
      </c>
      <c r="F3427" t="s">
        <v>24</v>
      </c>
      <c r="I3427" s="1">
        <v>0.04</v>
      </c>
      <c r="J3427" t="s">
        <v>8358</v>
      </c>
      <c r="K3427">
        <f t="shared" ref="K3427:K3490" si="4686">SUMIF(E3418:E3431,"power.oepc",I3418:I3431)</f>
        <v>0.39</v>
      </c>
    </row>
    <row r="3428" spans="1:13">
      <c r="A3428" t="s">
        <v>3720</v>
      </c>
      <c r="B3428" t="s">
        <v>3674</v>
      </c>
      <c r="C3428" t="s">
        <v>58</v>
      </c>
      <c r="D3428" t="s">
        <v>59</v>
      </c>
      <c r="E3428" t="str">
        <f t="shared" si="4642"/>
        <v>tso.cav11</v>
      </c>
      <c r="F3428" t="s">
        <v>17</v>
      </c>
      <c r="G3428">
        <v>153.5</v>
      </c>
      <c r="H3428">
        <v>0.04</v>
      </c>
      <c r="I3428" s="1">
        <v>6.14</v>
      </c>
      <c r="J3428" t="s">
        <v>8359</v>
      </c>
      <c r="K3428">
        <f t="shared" ref="K3428:K3491" si="4687">SUMIF(E3418:E3431,"tso.opt",I3418:I3431)</f>
        <v>0.44</v>
      </c>
      <c r="L3428" t="s">
        <v>30</v>
      </c>
      <c r="M3428">
        <f t="shared" ref="M3428:M3491" si="4688">K3420/K3428</f>
        <v>1.2727272727272729</v>
      </c>
    </row>
    <row r="3429" spans="1:13">
      <c r="A3429" t="s">
        <v>3721</v>
      </c>
      <c r="B3429" t="s">
        <v>3674</v>
      </c>
      <c r="C3429" t="s">
        <v>58</v>
      </c>
      <c r="D3429" t="s">
        <v>16</v>
      </c>
      <c r="E3429" t="str">
        <f t="shared" si="4642"/>
        <v>tso.full</v>
      </c>
      <c r="F3429" t="s">
        <v>17</v>
      </c>
      <c r="G3429">
        <v>14</v>
      </c>
      <c r="H3429">
        <v>0.04</v>
      </c>
      <c r="I3429" s="1">
        <v>0.56000000000000005</v>
      </c>
      <c r="J3429" t="s">
        <v>8360</v>
      </c>
      <c r="K3429">
        <f t="shared" ref="K3429:K3492" si="4689">SUMIF(E3418:E3431,"pso.opt",I3418:I3431)</f>
        <v>0.56000000000000005</v>
      </c>
      <c r="L3429" t="s">
        <v>33</v>
      </c>
      <c r="M3429">
        <f t="shared" si="4688"/>
        <v>0.8214285714285714</v>
      </c>
    </row>
    <row r="3430" spans="1:13">
      <c r="A3430" t="s">
        <v>3722</v>
      </c>
      <c r="B3430" t="s">
        <v>3674</v>
      </c>
      <c r="C3430" t="s">
        <v>58</v>
      </c>
      <c r="D3430" t="s">
        <v>19</v>
      </c>
      <c r="E3430" t="str">
        <f t="shared" si="4642"/>
        <v>tso.oepc</v>
      </c>
      <c r="F3430" t="s">
        <v>17</v>
      </c>
      <c r="G3430">
        <v>11</v>
      </c>
      <c r="H3430">
        <v>0.04</v>
      </c>
      <c r="I3430" s="1">
        <v>0.44</v>
      </c>
      <c r="J3430" t="s">
        <v>8361</v>
      </c>
      <c r="K3430">
        <f t="shared" ref="K3430:K3493" si="4690">SUMIF(E3418:E3431,"rmo.opt",I3418:I3431)</f>
        <v>0.43</v>
      </c>
      <c r="L3430" t="s">
        <v>32</v>
      </c>
      <c r="M3430">
        <f t="shared" si="4688"/>
        <v>1.0232558139534884</v>
      </c>
    </row>
    <row r="3431" spans="1:13">
      <c r="A3431" t="s">
        <v>3723</v>
      </c>
      <c r="B3431" t="s">
        <v>3674</v>
      </c>
      <c r="C3431" t="s">
        <v>58</v>
      </c>
      <c r="D3431" t="s">
        <v>21</v>
      </c>
      <c r="E3431" t="str">
        <f t="shared" si="4642"/>
        <v>tso.opt</v>
      </c>
      <c r="F3431" t="s">
        <v>17</v>
      </c>
      <c r="G3431">
        <v>11</v>
      </c>
      <c r="H3431">
        <v>0.04</v>
      </c>
      <c r="I3431" s="1">
        <v>0.44</v>
      </c>
      <c r="J3431" t="s">
        <v>8362</v>
      </c>
      <c r="K3431">
        <f t="shared" ref="K3431:K3494" si="4691">SUMIF(E3418:E3431,"power.opt",I3418:I3431)</f>
        <v>0.56999999999999995</v>
      </c>
      <c r="L3431" t="s">
        <v>31</v>
      </c>
      <c r="M3431">
        <f t="shared" si="4688"/>
        <v>0.98245614035087736</v>
      </c>
    </row>
    <row r="3432" spans="1:13">
      <c r="A3432" t="s">
        <v>3724</v>
      </c>
      <c r="B3432" t="s">
        <v>3725</v>
      </c>
      <c r="C3432" t="s">
        <v>15</v>
      </c>
      <c r="D3432" t="s">
        <v>16</v>
      </c>
      <c r="E3432" t="str">
        <f t="shared" si="4642"/>
        <v>power.full</v>
      </c>
      <c r="F3432" t="s">
        <v>17</v>
      </c>
      <c r="G3432">
        <v>111.555555555556</v>
      </c>
      <c r="H3432">
        <v>0.09</v>
      </c>
      <c r="I3432" s="1">
        <v>10.039999999999999</v>
      </c>
      <c r="L3432" t="s">
        <v>8363</v>
      </c>
      <c r="M3432">
        <f t="shared" ref="M3432:M3495" si="4692">K3433/K3442</f>
        <v>23.933333333333334</v>
      </c>
    </row>
    <row r="3433" spans="1:13">
      <c r="A3433" t="s">
        <v>3692</v>
      </c>
      <c r="B3433" t="s">
        <v>3725</v>
      </c>
      <c r="C3433" t="s">
        <v>15</v>
      </c>
      <c r="D3433" t="s">
        <v>19</v>
      </c>
      <c r="E3433" t="str">
        <f t="shared" si="4642"/>
        <v>power.oepc</v>
      </c>
      <c r="F3433" t="s">
        <v>17</v>
      </c>
      <c r="G3433">
        <v>20</v>
      </c>
      <c r="H3433">
        <v>0.09</v>
      </c>
      <c r="I3433" s="1">
        <v>1.8</v>
      </c>
      <c r="J3433" t="s">
        <v>8333</v>
      </c>
      <c r="K3433">
        <f t="shared" ref="K3433:K3496" si="4693">SUMIF(E3432:E3445,"tso.cav11",I3432:I3445)</f>
        <v>10.77</v>
      </c>
      <c r="L3433" t="s">
        <v>8364</v>
      </c>
      <c r="M3433">
        <f t="shared" ref="M3433:M3496" si="4694">K3434/K3438+K3435/K3439+K3436/K3440+K3437/K3441</f>
        <v>26.84092909545511</v>
      </c>
    </row>
    <row r="3434" spans="1:13">
      <c r="A3434" t="s">
        <v>3693</v>
      </c>
      <c r="B3434" t="s">
        <v>3725</v>
      </c>
      <c r="C3434" t="s">
        <v>15</v>
      </c>
      <c r="D3434" t="s">
        <v>21</v>
      </c>
      <c r="E3434" t="str">
        <f t="shared" si="4642"/>
        <v>power.opt</v>
      </c>
      <c r="F3434" t="s">
        <v>17</v>
      </c>
      <c r="G3434">
        <v>4.8888888888888902</v>
      </c>
      <c r="H3434">
        <v>0.09</v>
      </c>
      <c r="I3434" s="1">
        <v>0.44</v>
      </c>
      <c r="J3434" t="s">
        <v>8335</v>
      </c>
      <c r="K3434">
        <f t="shared" ref="K3434:K3497" si="4695">SUMIF(E3432:E3445,"tso.full",I3432:I3445)</f>
        <v>8.8699999999999992</v>
      </c>
      <c r="L3434" t="s">
        <v>8365</v>
      </c>
      <c r="M3434">
        <f t="shared" ref="M3434:M3497" si="4696">K3434/K3442+K3435/K3443+K3436/K3444+K3437/K3445</f>
        <v>69.917252795513662</v>
      </c>
    </row>
    <row r="3435" spans="1:13">
      <c r="A3435" t="s">
        <v>3712</v>
      </c>
      <c r="B3435" t="s">
        <v>3725</v>
      </c>
      <c r="C3435" t="s">
        <v>23</v>
      </c>
      <c r="D3435" t="s">
        <v>16</v>
      </c>
      <c r="E3435" t="str">
        <f t="shared" si="4642"/>
        <v>pso.full</v>
      </c>
      <c r="F3435" t="s">
        <v>17</v>
      </c>
      <c r="G3435">
        <v>106.111111111111</v>
      </c>
      <c r="H3435">
        <v>0.09</v>
      </c>
      <c r="I3435" s="1">
        <v>9.5500000000000007</v>
      </c>
      <c r="J3435" t="s">
        <v>8336</v>
      </c>
      <c r="K3435">
        <f t="shared" ref="K3435:K3498" si="4697">SUMIF(E3432:E3445,"pso.full",I3432:I3445)</f>
        <v>9.5500000000000007</v>
      </c>
      <c r="L3435" t="s">
        <v>8369</v>
      </c>
      <c r="M3435">
        <f t="shared" ref="M3435:M3498" si="4698">K3438/K3442+K3439/K3443+K3440/K3444+K3441/K3445</f>
        <v>10.803135029221984</v>
      </c>
    </row>
    <row r="3436" spans="1:13">
      <c r="A3436" t="s">
        <v>3713</v>
      </c>
      <c r="B3436" t="s">
        <v>3725</v>
      </c>
      <c r="C3436" t="s">
        <v>23</v>
      </c>
      <c r="D3436" t="s">
        <v>19</v>
      </c>
      <c r="E3436" t="str">
        <f t="shared" si="4642"/>
        <v>pso.oepc</v>
      </c>
      <c r="F3436" t="s">
        <v>17</v>
      </c>
      <c r="G3436">
        <v>12.7777777777778</v>
      </c>
      <c r="H3436">
        <v>0.09</v>
      </c>
      <c r="I3436" s="1">
        <v>1.1499999999999999</v>
      </c>
      <c r="J3436" t="s">
        <v>8353</v>
      </c>
      <c r="K3436">
        <f t="shared" ref="K3436:K3499" si="4699">SUMIF(E3432:E3445,"rmo.full",I3432:I3445)</f>
        <v>8.76</v>
      </c>
    </row>
    <row r="3437" spans="1:13">
      <c r="A3437" t="s">
        <v>3714</v>
      </c>
      <c r="B3437" t="s">
        <v>3725</v>
      </c>
      <c r="C3437" t="s">
        <v>23</v>
      </c>
      <c r="D3437" t="s">
        <v>21</v>
      </c>
      <c r="E3437" t="str">
        <f t="shared" si="4642"/>
        <v>pso.opt</v>
      </c>
      <c r="F3437" t="s">
        <v>17</v>
      </c>
      <c r="G3437">
        <v>7.2222222222222197</v>
      </c>
      <c r="H3437">
        <v>0.09</v>
      </c>
      <c r="I3437" s="1">
        <v>0.65</v>
      </c>
      <c r="J3437" t="s">
        <v>8354</v>
      </c>
      <c r="K3437">
        <f t="shared" ref="K3437:K3500" si="4700">SUMIF(E3432:E3445,"power.full",I3432:I3445)</f>
        <v>10.039999999999999</v>
      </c>
      <c r="L3437" t="s">
        <v>26</v>
      </c>
      <c r="M3437">
        <f t="shared" ref="M3437:M3500" si="4701">K3434/K3438</f>
        <v>7.2704918032786878</v>
      </c>
    </row>
    <row r="3438" spans="1:13">
      <c r="A3438" t="s">
        <v>3715</v>
      </c>
      <c r="B3438" t="s">
        <v>3725</v>
      </c>
      <c r="C3438" t="s">
        <v>51</v>
      </c>
      <c r="D3438" t="s">
        <v>16</v>
      </c>
      <c r="E3438" t="str">
        <f t="shared" si="4642"/>
        <v>rmo.full</v>
      </c>
      <c r="F3438" t="s">
        <v>17</v>
      </c>
      <c r="G3438">
        <v>97.3333333333333</v>
      </c>
      <c r="H3438">
        <v>0.09</v>
      </c>
      <c r="I3438" s="1">
        <v>8.76</v>
      </c>
      <c r="J3438" t="s">
        <v>8355</v>
      </c>
      <c r="K3438">
        <f t="shared" ref="K3438:K3501" si="4702">SUMIF(E3432:E3445,"tso.oepc",I3432:I3445)</f>
        <v>1.22</v>
      </c>
      <c r="L3438" t="s">
        <v>27</v>
      </c>
      <c r="M3438">
        <f t="shared" si="4701"/>
        <v>8.304347826086957</v>
      </c>
    </row>
    <row r="3439" spans="1:13">
      <c r="A3439" t="s">
        <v>3716</v>
      </c>
      <c r="B3439" t="s">
        <v>3725</v>
      </c>
      <c r="C3439" t="s">
        <v>51</v>
      </c>
      <c r="D3439" t="s">
        <v>19</v>
      </c>
      <c r="E3439" t="str">
        <f t="shared" si="4642"/>
        <v>rmo.oepc</v>
      </c>
      <c r="F3439" t="s">
        <v>17</v>
      </c>
      <c r="G3439">
        <v>17.1111111111111</v>
      </c>
      <c r="H3439">
        <v>0.09</v>
      </c>
      <c r="I3439" s="1">
        <v>1.54</v>
      </c>
      <c r="J3439" t="s">
        <v>8356</v>
      </c>
      <c r="K3439">
        <f t="shared" ref="K3439:K3502" si="4703">SUMIF(E3432:E3445,"pso.oepc",I3432:I3445)</f>
        <v>1.1499999999999999</v>
      </c>
      <c r="L3439" t="s">
        <v>28</v>
      </c>
      <c r="M3439">
        <f t="shared" si="4701"/>
        <v>5.6883116883116882</v>
      </c>
    </row>
    <row r="3440" spans="1:13">
      <c r="A3440" t="s">
        <v>3717</v>
      </c>
      <c r="B3440" t="s">
        <v>3725</v>
      </c>
      <c r="C3440" t="s">
        <v>51</v>
      </c>
      <c r="D3440" t="s">
        <v>21</v>
      </c>
      <c r="E3440" t="str">
        <f t="shared" si="4642"/>
        <v>rmo.opt</v>
      </c>
      <c r="F3440" t="s">
        <v>17</v>
      </c>
      <c r="G3440">
        <v>7.6666666666666696</v>
      </c>
      <c r="H3440">
        <v>0.09</v>
      </c>
      <c r="I3440" s="1">
        <v>0.69</v>
      </c>
      <c r="J3440" t="s">
        <v>8357</v>
      </c>
      <c r="K3440">
        <f t="shared" ref="K3440:K3503" si="4704">SUMIF(E3432:E3445,"rmo.oepc",I3432:I3445)</f>
        <v>1.54</v>
      </c>
      <c r="L3440" t="s">
        <v>29</v>
      </c>
      <c r="M3440">
        <f t="shared" si="4701"/>
        <v>5.5777777777777775</v>
      </c>
    </row>
    <row r="3441" spans="1:13">
      <c r="A3441" t="s">
        <v>3718</v>
      </c>
      <c r="B3441" t="s">
        <v>3725</v>
      </c>
      <c r="C3441" t="s">
        <v>55</v>
      </c>
      <c r="D3441" t="s">
        <v>56</v>
      </c>
      <c r="E3441" t="str">
        <f t="shared" si="4642"/>
        <v>sc.none</v>
      </c>
      <c r="F3441" t="s">
        <v>24</v>
      </c>
      <c r="I3441" s="1">
        <v>0.09</v>
      </c>
      <c r="J3441" t="s">
        <v>8358</v>
      </c>
      <c r="K3441">
        <f t="shared" ref="K3441:K3504" si="4705">SUMIF(E3432:E3445,"power.oepc",I3432:I3445)</f>
        <v>1.8</v>
      </c>
    </row>
    <row r="3442" spans="1:13">
      <c r="A3442" t="s">
        <v>3719</v>
      </c>
      <c r="B3442" t="s">
        <v>3725</v>
      </c>
      <c r="C3442" t="s">
        <v>58</v>
      </c>
      <c r="D3442" t="s">
        <v>59</v>
      </c>
      <c r="E3442" t="str">
        <f t="shared" si="4642"/>
        <v>tso.cav11</v>
      </c>
      <c r="F3442" t="s">
        <v>17</v>
      </c>
      <c r="G3442">
        <v>119.666666666667</v>
      </c>
      <c r="H3442">
        <v>0.09</v>
      </c>
      <c r="I3442" s="1">
        <v>10.77</v>
      </c>
      <c r="J3442" t="s">
        <v>8359</v>
      </c>
      <c r="K3442">
        <f t="shared" ref="K3442:K3505" si="4706">SUMIF(E3432:E3445,"tso.opt",I3432:I3445)</f>
        <v>0.45</v>
      </c>
      <c r="L3442" t="s">
        <v>30</v>
      </c>
      <c r="M3442">
        <f t="shared" ref="M3442:M3505" si="4707">K3434/K3442</f>
        <v>19.711111111111109</v>
      </c>
    </row>
    <row r="3443" spans="1:13">
      <c r="A3443" t="s">
        <v>3737</v>
      </c>
      <c r="B3443" t="s">
        <v>3725</v>
      </c>
      <c r="C3443" t="s">
        <v>58</v>
      </c>
      <c r="D3443" t="s">
        <v>16</v>
      </c>
      <c r="E3443" t="str">
        <f t="shared" si="4642"/>
        <v>tso.full</v>
      </c>
      <c r="F3443" t="s">
        <v>17</v>
      </c>
      <c r="G3443">
        <v>98.5555555555556</v>
      </c>
      <c r="H3443">
        <v>0.09</v>
      </c>
      <c r="I3443" s="1">
        <v>8.8699999999999992</v>
      </c>
      <c r="J3443" t="s">
        <v>8360</v>
      </c>
      <c r="K3443">
        <f t="shared" ref="K3443:K3506" si="4708">SUMIF(E3432:E3445,"pso.opt",I3432:I3445)</f>
        <v>0.65</v>
      </c>
      <c r="L3443" t="s">
        <v>33</v>
      </c>
      <c r="M3443">
        <f t="shared" si="4707"/>
        <v>14.692307692307693</v>
      </c>
    </row>
    <row r="3444" spans="1:13">
      <c r="A3444" t="s">
        <v>3738</v>
      </c>
      <c r="B3444" t="s">
        <v>3725</v>
      </c>
      <c r="C3444" t="s">
        <v>58</v>
      </c>
      <c r="D3444" t="s">
        <v>19</v>
      </c>
      <c r="E3444" t="str">
        <f t="shared" si="4642"/>
        <v>tso.oepc</v>
      </c>
      <c r="F3444" t="s">
        <v>17</v>
      </c>
      <c r="G3444">
        <v>13.5555555555556</v>
      </c>
      <c r="H3444">
        <v>0.09</v>
      </c>
      <c r="I3444" s="1">
        <v>1.22</v>
      </c>
      <c r="J3444" t="s">
        <v>8361</v>
      </c>
      <c r="K3444">
        <f t="shared" ref="K3444:K3507" si="4709">SUMIF(E3432:E3445,"rmo.opt",I3432:I3445)</f>
        <v>0.69</v>
      </c>
      <c r="L3444" t="s">
        <v>32</v>
      </c>
      <c r="M3444">
        <f t="shared" si="4707"/>
        <v>12.695652173913045</v>
      </c>
    </row>
    <row r="3445" spans="1:13">
      <c r="A3445" t="s">
        <v>3739</v>
      </c>
      <c r="B3445" t="s">
        <v>3725</v>
      </c>
      <c r="C3445" t="s">
        <v>58</v>
      </c>
      <c r="D3445" t="s">
        <v>21</v>
      </c>
      <c r="E3445" t="str">
        <f t="shared" si="4642"/>
        <v>tso.opt</v>
      </c>
      <c r="F3445" t="s">
        <v>17</v>
      </c>
      <c r="G3445">
        <v>5</v>
      </c>
      <c r="H3445">
        <v>0.09</v>
      </c>
      <c r="I3445" s="1">
        <v>0.45</v>
      </c>
      <c r="J3445" t="s">
        <v>8362</v>
      </c>
      <c r="K3445">
        <f t="shared" ref="K3445:K3508" si="4710">SUMIF(E3432:E3445,"power.opt",I3432:I3445)</f>
        <v>0.44</v>
      </c>
      <c r="L3445" t="s">
        <v>31</v>
      </c>
      <c r="M3445">
        <f t="shared" si="4707"/>
        <v>22.818181818181817</v>
      </c>
    </row>
    <row r="3446" spans="1:13">
      <c r="A3446" t="s">
        <v>3740</v>
      </c>
      <c r="B3446" t="s">
        <v>3741</v>
      </c>
      <c r="C3446" t="s">
        <v>15</v>
      </c>
      <c r="D3446" t="s">
        <v>16</v>
      </c>
      <c r="E3446" t="str">
        <f t="shared" si="4642"/>
        <v>power.full</v>
      </c>
      <c r="F3446" t="s">
        <v>17</v>
      </c>
      <c r="G3446">
        <v>7</v>
      </c>
      <c r="H3446">
        <v>0.09</v>
      </c>
      <c r="I3446" s="1">
        <v>0.63</v>
      </c>
      <c r="L3446" t="s">
        <v>8363</v>
      </c>
      <c r="M3446">
        <f t="shared" ref="M3446:M3509" si="4711">K3447/K3456</f>
        <v>51</v>
      </c>
    </row>
    <row r="3447" spans="1:13">
      <c r="A3447" t="s">
        <v>3742</v>
      </c>
      <c r="B3447" t="s">
        <v>3741</v>
      </c>
      <c r="C3447" t="s">
        <v>15</v>
      </c>
      <c r="D3447" t="s">
        <v>19</v>
      </c>
      <c r="E3447" t="str">
        <f t="shared" si="4642"/>
        <v>power.oepc</v>
      </c>
      <c r="F3447" t="s">
        <v>17</v>
      </c>
      <c r="G3447">
        <v>7</v>
      </c>
      <c r="H3447">
        <v>0.09</v>
      </c>
      <c r="I3447" s="1">
        <v>0.63</v>
      </c>
      <c r="J3447" t="s">
        <v>8333</v>
      </c>
      <c r="K3447">
        <f t="shared" ref="K3447:K3510" si="4712">SUMIF(E3446:E3459,"tso.cav11",I3446:I3459)</f>
        <v>23.46</v>
      </c>
      <c r="L3447" t="s">
        <v>8364</v>
      </c>
      <c r="M3447">
        <f t="shared" ref="M3447:M3510" si="4713">K3448/K3452+K3449/K3453+K3450/K3454+K3451/K3455</f>
        <v>4.0447368421052632</v>
      </c>
    </row>
    <row r="3448" spans="1:13">
      <c r="A3448" t="s">
        <v>3709</v>
      </c>
      <c r="B3448" t="s">
        <v>3741</v>
      </c>
      <c r="C3448" t="s">
        <v>15</v>
      </c>
      <c r="D3448" t="s">
        <v>21</v>
      </c>
      <c r="E3448" t="str">
        <f t="shared" si="4642"/>
        <v>power.opt</v>
      </c>
      <c r="F3448" t="s">
        <v>17</v>
      </c>
      <c r="G3448">
        <v>7.1111111111111098</v>
      </c>
      <c r="H3448">
        <v>0.09</v>
      </c>
      <c r="I3448" s="1">
        <v>0.64</v>
      </c>
      <c r="J3448" t="s">
        <v>8335</v>
      </c>
      <c r="K3448">
        <f t="shared" ref="K3448:K3511" si="4714">SUMIF(E3446:E3459,"tso.full",I3446:I3459)</f>
        <v>0.45</v>
      </c>
      <c r="L3448" t="s">
        <v>8365</v>
      </c>
      <c r="M3448">
        <f t="shared" ref="M3448:M3511" si="4715">K3448/K3456+K3449/K3457+K3450/K3458+K3451/K3459</f>
        <v>3.8126358695652174</v>
      </c>
    </row>
    <row r="3449" spans="1:13">
      <c r="A3449" t="s">
        <v>3710</v>
      </c>
      <c r="B3449" t="s">
        <v>3741</v>
      </c>
      <c r="C3449" t="s">
        <v>23</v>
      </c>
      <c r="D3449" t="s">
        <v>16</v>
      </c>
      <c r="E3449" t="str">
        <f t="shared" si="4642"/>
        <v>pso.full</v>
      </c>
      <c r="F3449" t="s">
        <v>17</v>
      </c>
      <c r="G3449">
        <v>5.1111111111111098</v>
      </c>
      <c r="H3449">
        <v>0.09</v>
      </c>
      <c r="I3449" s="1">
        <v>0.46</v>
      </c>
      <c r="J3449" t="s">
        <v>8336</v>
      </c>
      <c r="K3449">
        <f t="shared" ref="K3449:K3512" si="4716">SUMIF(E3446:E3459,"pso.full",I3446:I3459)</f>
        <v>0.46</v>
      </c>
      <c r="L3449" t="s">
        <v>8369</v>
      </c>
      <c r="M3449">
        <f t="shared" ref="M3449:M3512" si="4717">K3452/K3456+K3453/K3457+K3454/K3458+K3455/K3459</f>
        <v>3.7822010869565217</v>
      </c>
    </row>
    <row r="3450" spans="1:13">
      <c r="A3450" t="s">
        <v>3711</v>
      </c>
      <c r="B3450" t="s">
        <v>3741</v>
      </c>
      <c r="C3450" t="s">
        <v>23</v>
      </c>
      <c r="D3450" t="s">
        <v>19</v>
      </c>
      <c r="E3450" t="str">
        <f t="shared" si="4642"/>
        <v>pso.oepc</v>
      </c>
      <c r="F3450" t="s">
        <v>17</v>
      </c>
      <c r="G3450">
        <v>4.4444444444444402</v>
      </c>
      <c r="H3450">
        <v>0.09</v>
      </c>
      <c r="I3450" s="1">
        <v>0.4</v>
      </c>
      <c r="J3450" t="s">
        <v>8353</v>
      </c>
      <c r="K3450">
        <f t="shared" ref="K3450:K3513" si="4718">SUMIF(E3446:E3459,"rmo.full",I3446:I3459)</f>
        <v>0.51</v>
      </c>
    </row>
    <row r="3451" spans="1:13">
      <c r="A3451" t="s">
        <v>3729</v>
      </c>
      <c r="B3451" t="s">
        <v>3741</v>
      </c>
      <c r="C3451" t="s">
        <v>23</v>
      </c>
      <c r="D3451" t="s">
        <v>21</v>
      </c>
      <c r="E3451" t="str">
        <f t="shared" si="4642"/>
        <v>pso.opt</v>
      </c>
      <c r="F3451" t="s">
        <v>17</v>
      </c>
      <c r="G3451">
        <v>5.1111111111111098</v>
      </c>
      <c r="H3451">
        <v>0.09</v>
      </c>
      <c r="I3451" s="1">
        <v>0.46</v>
      </c>
      <c r="J3451" t="s">
        <v>8354</v>
      </c>
      <c r="K3451">
        <f t="shared" ref="K3451:K3514" si="4719">SUMIF(E3446:E3459,"power.full",I3446:I3459)</f>
        <v>0.63</v>
      </c>
      <c r="L3451" t="s">
        <v>26</v>
      </c>
      <c r="M3451">
        <f t="shared" ref="M3451:M3514" si="4720">K3448/K3452</f>
        <v>1</v>
      </c>
    </row>
    <row r="3452" spans="1:13">
      <c r="A3452" t="s">
        <v>3730</v>
      </c>
      <c r="B3452" t="s">
        <v>3741</v>
      </c>
      <c r="C3452" t="s">
        <v>51</v>
      </c>
      <c r="D3452" t="s">
        <v>16</v>
      </c>
      <c r="E3452" t="str">
        <f t="shared" si="4642"/>
        <v>rmo.full</v>
      </c>
      <c r="F3452" t="s">
        <v>17</v>
      </c>
      <c r="G3452">
        <v>5.6666666666666696</v>
      </c>
      <c r="H3452">
        <v>0.09</v>
      </c>
      <c r="I3452" s="1">
        <v>0.51</v>
      </c>
      <c r="J3452" t="s">
        <v>8355</v>
      </c>
      <c r="K3452">
        <f t="shared" ref="K3452:K3515" si="4721">SUMIF(E3446:E3459,"tso.oepc",I3446:I3459)</f>
        <v>0.45</v>
      </c>
      <c r="L3452" t="s">
        <v>27</v>
      </c>
      <c r="M3452">
        <f t="shared" si="4720"/>
        <v>1.1499999999999999</v>
      </c>
    </row>
    <row r="3453" spans="1:13">
      <c r="A3453" t="s">
        <v>3731</v>
      </c>
      <c r="B3453" t="s">
        <v>3741</v>
      </c>
      <c r="C3453" t="s">
        <v>51</v>
      </c>
      <c r="D3453" t="s">
        <v>19</v>
      </c>
      <c r="E3453" t="str">
        <f t="shared" si="4642"/>
        <v>rmo.oepc</v>
      </c>
      <c r="F3453" t="s">
        <v>17</v>
      </c>
      <c r="G3453">
        <v>6.3333333333333304</v>
      </c>
      <c r="H3453">
        <v>0.09</v>
      </c>
      <c r="I3453" s="1">
        <v>0.56999999999999995</v>
      </c>
      <c r="J3453" t="s">
        <v>8356</v>
      </c>
      <c r="K3453">
        <f t="shared" ref="K3453:K3516" si="4722">SUMIF(E3446:E3459,"pso.oepc",I3446:I3459)</f>
        <v>0.4</v>
      </c>
      <c r="L3453" t="s">
        <v>28</v>
      </c>
      <c r="M3453">
        <f t="shared" si="4720"/>
        <v>0.89473684210526327</v>
      </c>
    </row>
    <row r="3454" spans="1:13">
      <c r="A3454" t="s">
        <v>3732</v>
      </c>
      <c r="B3454" t="s">
        <v>3741</v>
      </c>
      <c r="C3454" t="s">
        <v>51</v>
      </c>
      <c r="D3454" t="s">
        <v>21</v>
      </c>
      <c r="E3454" t="str">
        <f t="shared" si="4642"/>
        <v>rmo.opt</v>
      </c>
      <c r="F3454" t="s">
        <v>17</v>
      </c>
      <c r="G3454">
        <v>6.6666666666666696</v>
      </c>
      <c r="H3454">
        <v>0.09</v>
      </c>
      <c r="I3454" s="1">
        <v>0.6</v>
      </c>
      <c r="J3454" t="s">
        <v>8357</v>
      </c>
      <c r="K3454">
        <f t="shared" ref="K3454:K3517" si="4723">SUMIF(E3446:E3459,"rmo.oepc",I3446:I3459)</f>
        <v>0.56999999999999995</v>
      </c>
      <c r="L3454" t="s">
        <v>29</v>
      </c>
      <c r="M3454">
        <f t="shared" si="4720"/>
        <v>1</v>
      </c>
    </row>
    <row r="3455" spans="1:13">
      <c r="A3455" t="s">
        <v>3733</v>
      </c>
      <c r="B3455" t="s">
        <v>3741</v>
      </c>
      <c r="C3455" t="s">
        <v>55</v>
      </c>
      <c r="D3455" t="s">
        <v>56</v>
      </c>
      <c r="E3455" t="str">
        <f t="shared" si="4642"/>
        <v>sc.none</v>
      </c>
      <c r="F3455" t="s">
        <v>24</v>
      </c>
      <c r="I3455" s="1">
        <v>0.09</v>
      </c>
      <c r="J3455" t="s">
        <v>8358</v>
      </c>
      <c r="K3455">
        <f t="shared" ref="K3455:K3518" si="4724">SUMIF(E3446:E3459,"power.oepc",I3446:I3459)</f>
        <v>0.63</v>
      </c>
    </row>
    <row r="3456" spans="1:13">
      <c r="A3456" t="s">
        <v>3734</v>
      </c>
      <c r="B3456" t="s">
        <v>3741</v>
      </c>
      <c r="C3456" t="s">
        <v>58</v>
      </c>
      <c r="D3456" t="s">
        <v>59</v>
      </c>
      <c r="E3456" t="str">
        <f t="shared" si="4642"/>
        <v>tso.cav11</v>
      </c>
      <c r="F3456" t="s">
        <v>17</v>
      </c>
      <c r="G3456">
        <v>260.66666666666703</v>
      </c>
      <c r="H3456">
        <v>0.09</v>
      </c>
      <c r="I3456" s="1">
        <v>23.46</v>
      </c>
      <c r="J3456" t="s">
        <v>8359</v>
      </c>
      <c r="K3456">
        <f t="shared" ref="K3456:K3519" si="4725">SUMIF(E3446:E3459,"tso.opt",I3446:I3459)</f>
        <v>0.46</v>
      </c>
      <c r="L3456" t="s">
        <v>30</v>
      </c>
      <c r="M3456">
        <f t="shared" ref="M3456:M3519" si="4726">K3448/K3456</f>
        <v>0.97826086956521741</v>
      </c>
    </row>
    <row r="3457" spans="1:13">
      <c r="A3457" t="s">
        <v>3735</v>
      </c>
      <c r="B3457" t="s">
        <v>3741</v>
      </c>
      <c r="C3457" t="s">
        <v>58</v>
      </c>
      <c r="D3457" t="s">
        <v>16</v>
      </c>
      <c r="E3457" t="str">
        <f t="shared" si="4642"/>
        <v>tso.full</v>
      </c>
      <c r="F3457" t="s">
        <v>17</v>
      </c>
      <c r="G3457">
        <v>5</v>
      </c>
      <c r="H3457">
        <v>0.09</v>
      </c>
      <c r="I3457" s="1">
        <v>0.45</v>
      </c>
      <c r="J3457" t="s">
        <v>8360</v>
      </c>
      <c r="K3457">
        <f t="shared" ref="K3457:K3520" si="4727">SUMIF(E3446:E3459,"pso.opt",I3446:I3459)</f>
        <v>0.46</v>
      </c>
      <c r="L3457" t="s">
        <v>33</v>
      </c>
      <c r="M3457">
        <f t="shared" si="4726"/>
        <v>1</v>
      </c>
    </row>
    <row r="3458" spans="1:13">
      <c r="A3458" t="s">
        <v>3736</v>
      </c>
      <c r="B3458" t="s">
        <v>3741</v>
      </c>
      <c r="C3458" t="s">
        <v>58</v>
      </c>
      <c r="D3458" t="s">
        <v>19</v>
      </c>
      <c r="E3458" t="str">
        <f t="shared" si="4642"/>
        <v>tso.oepc</v>
      </c>
      <c r="F3458" t="s">
        <v>17</v>
      </c>
      <c r="G3458">
        <v>5</v>
      </c>
      <c r="H3458">
        <v>0.09</v>
      </c>
      <c r="I3458" s="1">
        <v>0.45</v>
      </c>
      <c r="J3458" t="s">
        <v>8361</v>
      </c>
      <c r="K3458">
        <f t="shared" ref="K3458:K3521" si="4728">SUMIF(E3446:E3459,"rmo.opt",I3446:I3459)</f>
        <v>0.6</v>
      </c>
      <c r="L3458" t="s">
        <v>32</v>
      </c>
      <c r="M3458">
        <f t="shared" si="4726"/>
        <v>0.85000000000000009</v>
      </c>
    </row>
    <row r="3459" spans="1:13">
      <c r="A3459" t="s">
        <v>3755</v>
      </c>
      <c r="B3459" t="s">
        <v>3741</v>
      </c>
      <c r="C3459" t="s">
        <v>58</v>
      </c>
      <c r="D3459" t="s">
        <v>21</v>
      </c>
      <c r="E3459" t="str">
        <f t="shared" ref="E3459:E3522" si="4729">CONCATENATE(C3459,".",D3459)</f>
        <v>tso.opt</v>
      </c>
      <c r="F3459" t="s">
        <v>17</v>
      </c>
      <c r="G3459">
        <v>5.1111111111111098</v>
      </c>
      <c r="H3459">
        <v>0.09</v>
      </c>
      <c r="I3459" s="1">
        <v>0.46</v>
      </c>
      <c r="J3459" t="s">
        <v>8362</v>
      </c>
      <c r="K3459">
        <f t="shared" ref="K3459:K3522" si="4730">SUMIF(E3446:E3459,"power.opt",I3446:I3459)</f>
        <v>0.64</v>
      </c>
      <c r="L3459" t="s">
        <v>31</v>
      </c>
      <c r="M3459">
        <f t="shared" si="4726"/>
        <v>0.984375</v>
      </c>
    </row>
    <row r="3460" spans="1:13">
      <c r="A3460" t="s">
        <v>3756</v>
      </c>
      <c r="B3460" t="s">
        <v>3757</v>
      </c>
      <c r="C3460" t="s">
        <v>15</v>
      </c>
      <c r="D3460" t="s">
        <v>16</v>
      </c>
      <c r="E3460" t="str">
        <f t="shared" si="4729"/>
        <v>power.full</v>
      </c>
      <c r="F3460" t="s">
        <v>17</v>
      </c>
      <c r="G3460">
        <v>2469.625</v>
      </c>
      <c r="H3460">
        <v>0.08</v>
      </c>
      <c r="I3460" s="1">
        <v>197.57</v>
      </c>
      <c r="L3460" t="s">
        <v>8363</v>
      </c>
      <c r="M3460">
        <f t="shared" ref="M3460:M3523" si="4731">K3461/K3470</f>
        <v>158.91803278688525</v>
      </c>
    </row>
    <row r="3461" spans="1:13">
      <c r="A3461" t="s">
        <v>3758</v>
      </c>
      <c r="B3461" t="s">
        <v>3757</v>
      </c>
      <c r="C3461" t="s">
        <v>15</v>
      </c>
      <c r="D3461" t="s">
        <v>19</v>
      </c>
      <c r="E3461" t="str">
        <f t="shared" si="4729"/>
        <v>power.oepc</v>
      </c>
      <c r="F3461" t="s">
        <v>17</v>
      </c>
      <c r="G3461">
        <v>8.125</v>
      </c>
      <c r="H3461">
        <v>0.08</v>
      </c>
      <c r="I3461" s="1">
        <v>0.65</v>
      </c>
      <c r="J3461" t="s">
        <v>8333</v>
      </c>
      <c r="K3461">
        <f t="shared" ref="K3461:K3524" si="4732">SUMIF(E3460:E3473,"tso.cav11",I3460:I3473)</f>
        <v>96.94</v>
      </c>
      <c r="L3461" t="s">
        <v>8364</v>
      </c>
      <c r="M3461">
        <f t="shared" ref="M3461:M3524" si="4733">K3462/K3466+K3463/K3467+K3464/K3468+K3465/K3469</f>
        <v>307.32884615384614</v>
      </c>
    </row>
    <row r="3462" spans="1:13">
      <c r="A3462" t="s">
        <v>3759</v>
      </c>
      <c r="B3462" t="s">
        <v>3757</v>
      </c>
      <c r="C3462" t="s">
        <v>15</v>
      </c>
      <c r="D3462" t="s">
        <v>21</v>
      </c>
      <c r="E3462" t="str">
        <f t="shared" si="4729"/>
        <v>power.opt</v>
      </c>
      <c r="F3462" t="s">
        <v>17</v>
      </c>
      <c r="G3462">
        <v>11.125</v>
      </c>
      <c r="H3462">
        <v>0.08</v>
      </c>
      <c r="I3462" s="1">
        <v>0.89</v>
      </c>
      <c r="J3462" t="s">
        <v>8335</v>
      </c>
      <c r="K3462">
        <f t="shared" ref="K3462:K3525" si="4734">SUMIF(E3460:E3473,"tso.full",I3460:I3473)</f>
        <v>0.89</v>
      </c>
      <c r="L3462" t="s">
        <v>8365</v>
      </c>
      <c r="M3462">
        <f t="shared" ref="M3462:M3525" si="4735">K3462/K3470+K3463/K3471+K3464/K3472+K3465/K3473</f>
        <v>225.10029200481077</v>
      </c>
    </row>
    <row r="3463" spans="1:13">
      <c r="A3463" t="s">
        <v>3726</v>
      </c>
      <c r="B3463" t="s">
        <v>3757</v>
      </c>
      <c r="C3463" t="s">
        <v>23</v>
      </c>
      <c r="D3463" t="s">
        <v>16</v>
      </c>
      <c r="E3463" t="str">
        <f t="shared" si="4729"/>
        <v>pso.full</v>
      </c>
      <c r="F3463" t="s">
        <v>17</v>
      </c>
      <c r="G3463">
        <v>8.125</v>
      </c>
      <c r="H3463">
        <v>0.08</v>
      </c>
      <c r="I3463" s="1">
        <v>0.65</v>
      </c>
      <c r="J3463" t="s">
        <v>8336</v>
      </c>
      <c r="K3463">
        <f t="shared" ref="K3463:K3526" si="4736">SUMIF(E3460:E3473,"pso.full",I3460:I3473)</f>
        <v>0.65</v>
      </c>
      <c r="L3463" t="s">
        <v>8369</v>
      </c>
      <c r="M3463">
        <f t="shared" ref="M3463:M3526" si="4737">K3466/K3470+K3467/K3471+K3468/K3472+K3469/K3473</f>
        <v>3.4397950007042786</v>
      </c>
    </row>
    <row r="3464" spans="1:13">
      <c r="A3464" t="s">
        <v>3727</v>
      </c>
      <c r="B3464" t="s">
        <v>3757</v>
      </c>
      <c r="C3464" t="s">
        <v>23</v>
      </c>
      <c r="D3464" t="s">
        <v>19</v>
      </c>
      <c r="E3464" t="str">
        <f t="shared" si="4729"/>
        <v>pso.oepc</v>
      </c>
      <c r="F3464" t="s">
        <v>17</v>
      </c>
      <c r="G3464">
        <v>8</v>
      </c>
      <c r="H3464">
        <v>0.08</v>
      </c>
      <c r="I3464" s="1">
        <v>0.64</v>
      </c>
      <c r="J3464" t="s">
        <v>8353</v>
      </c>
      <c r="K3464">
        <f t="shared" ref="K3464:K3527" si="4738">SUMIF(E3460:E3473,"rmo.full",I3460:I3473)</f>
        <v>0.62</v>
      </c>
    </row>
    <row r="3465" spans="1:13">
      <c r="A3465" t="s">
        <v>3728</v>
      </c>
      <c r="B3465" t="s">
        <v>3757</v>
      </c>
      <c r="C3465" t="s">
        <v>23</v>
      </c>
      <c r="D3465" t="s">
        <v>21</v>
      </c>
      <c r="E3465" t="str">
        <f t="shared" si="4729"/>
        <v>pso.opt</v>
      </c>
      <c r="F3465" t="s">
        <v>17</v>
      </c>
      <c r="G3465">
        <v>8.5</v>
      </c>
      <c r="H3465">
        <v>0.08</v>
      </c>
      <c r="I3465" s="1">
        <v>0.68</v>
      </c>
      <c r="J3465" t="s">
        <v>8354</v>
      </c>
      <c r="K3465">
        <f t="shared" ref="K3465:K3528" si="4739">SUMIF(E3460:E3473,"power.full",I3460:I3473)</f>
        <v>197.57</v>
      </c>
      <c r="L3465" t="s">
        <v>26</v>
      </c>
      <c r="M3465">
        <f t="shared" ref="M3465:M3528" si="4740">K3462/K3466</f>
        <v>1.390625</v>
      </c>
    </row>
    <row r="3466" spans="1:13">
      <c r="A3466" t="s">
        <v>3747</v>
      </c>
      <c r="B3466" t="s">
        <v>3757</v>
      </c>
      <c r="C3466" t="s">
        <v>51</v>
      </c>
      <c r="D3466" t="s">
        <v>16</v>
      </c>
      <c r="E3466" t="str">
        <f t="shared" si="4729"/>
        <v>rmo.full</v>
      </c>
      <c r="F3466" t="s">
        <v>17</v>
      </c>
      <c r="G3466">
        <v>7.75</v>
      </c>
      <c r="H3466">
        <v>0.08</v>
      </c>
      <c r="I3466" s="1">
        <v>0.62</v>
      </c>
      <c r="J3466" t="s">
        <v>8355</v>
      </c>
      <c r="K3466">
        <f t="shared" ref="K3466:K3529" si="4741">SUMIF(E3460:E3473,"tso.oepc",I3460:I3473)</f>
        <v>0.64</v>
      </c>
      <c r="L3466" t="s">
        <v>27</v>
      </c>
      <c r="M3466">
        <f t="shared" si="4740"/>
        <v>1.015625</v>
      </c>
    </row>
    <row r="3467" spans="1:13">
      <c r="A3467" t="s">
        <v>3748</v>
      </c>
      <c r="B3467" t="s">
        <v>3757</v>
      </c>
      <c r="C3467" t="s">
        <v>51</v>
      </c>
      <c r="D3467" t="s">
        <v>19</v>
      </c>
      <c r="E3467" t="str">
        <f t="shared" si="4729"/>
        <v>rmo.oepc</v>
      </c>
      <c r="F3467" t="s">
        <v>17</v>
      </c>
      <c r="G3467">
        <v>8</v>
      </c>
      <c r="H3467">
        <v>0.08</v>
      </c>
      <c r="I3467" s="1">
        <v>0.64</v>
      </c>
      <c r="J3467" t="s">
        <v>8356</v>
      </c>
      <c r="K3467">
        <f t="shared" ref="K3467:K3530" si="4742">SUMIF(E3460:E3473,"pso.oepc",I3460:I3473)</f>
        <v>0.64</v>
      </c>
      <c r="L3467" t="s">
        <v>28</v>
      </c>
      <c r="M3467">
        <f t="shared" si="4740"/>
        <v>0.96875</v>
      </c>
    </row>
    <row r="3468" spans="1:13">
      <c r="A3468" t="s">
        <v>3749</v>
      </c>
      <c r="B3468" t="s">
        <v>3757</v>
      </c>
      <c r="C3468" t="s">
        <v>51</v>
      </c>
      <c r="D3468" t="s">
        <v>21</v>
      </c>
      <c r="E3468" t="str">
        <f t="shared" si="4729"/>
        <v>rmo.opt</v>
      </c>
      <c r="F3468" t="s">
        <v>17</v>
      </c>
      <c r="G3468">
        <v>11.125</v>
      </c>
      <c r="H3468">
        <v>0.08</v>
      </c>
      <c r="I3468" s="1">
        <v>0.89</v>
      </c>
      <c r="J3468" t="s">
        <v>8357</v>
      </c>
      <c r="K3468">
        <f t="shared" ref="K3468:K3531" si="4743">SUMIF(E3460:E3473,"rmo.oepc",I3460:I3473)</f>
        <v>0.64</v>
      </c>
      <c r="L3468" t="s">
        <v>29</v>
      </c>
      <c r="M3468">
        <f t="shared" si="4740"/>
        <v>303.95384615384614</v>
      </c>
    </row>
    <row r="3469" spans="1:13">
      <c r="A3469" t="s">
        <v>3750</v>
      </c>
      <c r="B3469" t="s">
        <v>3757</v>
      </c>
      <c r="C3469" t="s">
        <v>55</v>
      </c>
      <c r="D3469" t="s">
        <v>56</v>
      </c>
      <c r="E3469" t="str">
        <f t="shared" si="4729"/>
        <v>sc.none</v>
      </c>
      <c r="F3469" t="s">
        <v>24</v>
      </c>
      <c r="I3469" s="1">
        <v>0.08</v>
      </c>
      <c r="J3469" t="s">
        <v>8358</v>
      </c>
      <c r="K3469">
        <f t="shared" ref="K3469:K3532" si="4744">SUMIF(E3460:E3473,"power.oepc",I3460:I3473)</f>
        <v>0.65</v>
      </c>
    </row>
    <row r="3470" spans="1:13">
      <c r="A3470" t="s">
        <v>3751</v>
      </c>
      <c r="B3470" t="s">
        <v>3757</v>
      </c>
      <c r="C3470" t="s">
        <v>58</v>
      </c>
      <c r="D3470" t="s">
        <v>59</v>
      </c>
      <c r="E3470" t="str">
        <f t="shared" si="4729"/>
        <v>tso.cav11</v>
      </c>
      <c r="F3470" t="s">
        <v>17</v>
      </c>
      <c r="G3470">
        <v>1211.75</v>
      </c>
      <c r="H3470">
        <v>0.08</v>
      </c>
      <c r="I3470" s="1">
        <v>96.94</v>
      </c>
      <c r="J3470" t="s">
        <v>8359</v>
      </c>
      <c r="K3470">
        <f t="shared" ref="K3470:K3533" si="4745">SUMIF(E3460:E3473,"tso.opt",I3460:I3473)</f>
        <v>0.61</v>
      </c>
      <c r="L3470" t="s">
        <v>30</v>
      </c>
      <c r="M3470">
        <f t="shared" ref="M3470:M3533" si="4746">K3462/K3470</f>
        <v>1.459016393442623</v>
      </c>
    </row>
    <row r="3471" spans="1:13">
      <c r="A3471" t="s">
        <v>3752</v>
      </c>
      <c r="B3471" t="s">
        <v>3757</v>
      </c>
      <c r="C3471" t="s">
        <v>58</v>
      </c>
      <c r="D3471" t="s">
        <v>16</v>
      </c>
      <c r="E3471" t="str">
        <f t="shared" si="4729"/>
        <v>tso.full</v>
      </c>
      <c r="F3471" t="s">
        <v>17</v>
      </c>
      <c r="G3471">
        <v>11.125</v>
      </c>
      <c r="H3471">
        <v>0.08</v>
      </c>
      <c r="I3471" s="1">
        <v>0.89</v>
      </c>
      <c r="J3471" t="s">
        <v>8360</v>
      </c>
      <c r="K3471">
        <f t="shared" ref="K3471:K3534" si="4747">SUMIF(E3460:E3473,"pso.opt",I3460:I3473)</f>
        <v>0.68</v>
      </c>
      <c r="L3471" t="s">
        <v>33</v>
      </c>
      <c r="M3471">
        <f t="shared" si="4746"/>
        <v>0.95588235294117641</v>
      </c>
    </row>
    <row r="3472" spans="1:13">
      <c r="A3472" t="s">
        <v>3753</v>
      </c>
      <c r="B3472" t="s">
        <v>3757</v>
      </c>
      <c r="C3472" t="s">
        <v>58</v>
      </c>
      <c r="D3472" t="s">
        <v>19</v>
      </c>
      <c r="E3472" t="str">
        <f t="shared" si="4729"/>
        <v>tso.oepc</v>
      </c>
      <c r="F3472" t="s">
        <v>17</v>
      </c>
      <c r="G3472">
        <v>8</v>
      </c>
      <c r="H3472">
        <v>0.08</v>
      </c>
      <c r="I3472" s="1">
        <v>0.64</v>
      </c>
      <c r="J3472" t="s">
        <v>8361</v>
      </c>
      <c r="K3472">
        <f t="shared" ref="K3472:K3535" si="4748">SUMIF(E3460:E3473,"rmo.opt",I3460:I3473)</f>
        <v>0.89</v>
      </c>
      <c r="L3472" t="s">
        <v>32</v>
      </c>
      <c r="M3472">
        <f t="shared" si="4746"/>
        <v>0.6966292134831461</v>
      </c>
    </row>
    <row r="3473" spans="1:13">
      <c r="A3473" t="s">
        <v>3754</v>
      </c>
      <c r="B3473" t="s">
        <v>3757</v>
      </c>
      <c r="C3473" t="s">
        <v>58</v>
      </c>
      <c r="D3473" t="s">
        <v>21</v>
      </c>
      <c r="E3473" t="str">
        <f t="shared" si="4729"/>
        <v>tso.opt</v>
      </c>
      <c r="F3473" t="s">
        <v>17</v>
      </c>
      <c r="G3473">
        <v>7.625</v>
      </c>
      <c r="H3473">
        <v>0.08</v>
      </c>
      <c r="I3473" s="1">
        <v>0.61</v>
      </c>
      <c r="J3473" t="s">
        <v>8362</v>
      </c>
      <c r="K3473">
        <f t="shared" ref="K3473:K3536" si="4749">SUMIF(E3460:E3473,"power.opt",I3460:I3473)</f>
        <v>0.89</v>
      </c>
      <c r="L3473" t="s">
        <v>31</v>
      </c>
      <c r="M3473">
        <f t="shared" si="4746"/>
        <v>221.98876404494382</v>
      </c>
    </row>
    <row r="3474" spans="1:13">
      <c r="A3474" t="s">
        <v>3773</v>
      </c>
      <c r="B3474" t="s">
        <v>3774</v>
      </c>
      <c r="C3474" t="s">
        <v>15</v>
      </c>
      <c r="D3474" t="s">
        <v>16</v>
      </c>
      <c r="E3474" t="str">
        <f t="shared" si="4729"/>
        <v>power.full</v>
      </c>
      <c r="F3474" t="s">
        <v>17</v>
      </c>
      <c r="G3474">
        <v>38.125</v>
      </c>
      <c r="H3474">
        <v>0.08</v>
      </c>
      <c r="I3474" s="1">
        <v>3.05</v>
      </c>
      <c r="L3474" t="s">
        <v>8363</v>
      </c>
      <c r="M3474">
        <f t="shared" ref="M3474:M3537" si="4750">K3475/K3484</f>
        <v>38.155172413793103</v>
      </c>
    </row>
    <row r="3475" spans="1:13">
      <c r="A3475" t="s">
        <v>3775</v>
      </c>
      <c r="B3475" t="s">
        <v>3774</v>
      </c>
      <c r="C3475" t="s">
        <v>15</v>
      </c>
      <c r="D3475" t="s">
        <v>19</v>
      </c>
      <c r="E3475" t="str">
        <f t="shared" si="4729"/>
        <v>power.oepc</v>
      </c>
      <c r="F3475" t="s">
        <v>17</v>
      </c>
      <c r="G3475">
        <v>7.625</v>
      </c>
      <c r="H3475">
        <v>0.08</v>
      </c>
      <c r="I3475" s="1">
        <v>0.61</v>
      </c>
      <c r="J3475" t="s">
        <v>8333</v>
      </c>
      <c r="K3475">
        <f t="shared" ref="K3475:K3538" si="4751">SUMIF(E3474:E3487,"tso.cav11",I3474:I3487)</f>
        <v>22.13</v>
      </c>
      <c r="L3475" t="s">
        <v>8364</v>
      </c>
      <c r="M3475">
        <f t="shared" ref="M3475:M3538" si="4752">K3476/K3480+K3477/K3481+K3478/K3482+K3479/K3483</f>
        <v>8.3051726538568644</v>
      </c>
    </row>
    <row r="3476" spans="1:13">
      <c r="A3476" t="s">
        <v>3776</v>
      </c>
      <c r="B3476" t="s">
        <v>3774</v>
      </c>
      <c r="C3476" t="s">
        <v>15</v>
      </c>
      <c r="D3476" t="s">
        <v>21</v>
      </c>
      <c r="E3476" t="str">
        <f t="shared" si="4729"/>
        <v>power.opt</v>
      </c>
      <c r="F3476" t="s">
        <v>17</v>
      </c>
      <c r="G3476">
        <v>7.25</v>
      </c>
      <c r="H3476">
        <v>0.08</v>
      </c>
      <c r="I3476" s="1">
        <v>0.57999999999999996</v>
      </c>
      <c r="J3476" t="s">
        <v>8335</v>
      </c>
      <c r="K3476">
        <f t="shared" ref="K3476:K3539" si="4753">SUMIF(E3474:E3487,"tso.full",I3474:I3487)</f>
        <v>0.55000000000000004</v>
      </c>
      <c r="L3476" t="s">
        <v>8365</v>
      </c>
      <c r="M3476">
        <f t="shared" ref="M3476:M3539" si="4754">K3476/K3484+K3477/K3485+K3478/K3486+K3479/K3487</f>
        <v>8.3899322660098523</v>
      </c>
    </row>
    <row r="3477" spans="1:13">
      <c r="A3477" t="s">
        <v>3777</v>
      </c>
      <c r="B3477" t="s">
        <v>3774</v>
      </c>
      <c r="C3477" t="s">
        <v>23</v>
      </c>
      <c r="D3477" t="s">
        <v>16</v>
      </c>
      <c r="E3477" t="str">
        <f t="shared" si="4729"/>
        <v>pso.full</v>
      </c>
      <c r="F3477" t="s">
        <v>17</v>
      </c>
      <c r="G3477">
        <v>9.375</v>
      </c>
      <c r="H3477">
        <v>0.08</v>
      </c>
      <c r="I3477" s="1">
        <v>0.75</v>
      </c>
      <c r="J3477" t="s">
        <v>8336</v>
      </c>
      <c r="K3477">
        <f t="shared" ref="K3477:K3540" si="4755">SUMIF(E3474:E3487,"pso.full",I3474:I3487)</f>
        <v>0.75</v>
      </c>
      <c r="L3477" t="s">
        <v>8369</v>
      </c>
      <c r="M3477">
        <f t="shared" ref="M3477:M3540" si="4756">K3480/K3484+K3481/K3485+K3482/K3486+K3483/K3487</f>
        <v>3.8733836206896548</v>
      </c>
    </row>
    <row r="3478" spans="1:13">
      <c r="A3478" t="s">
        <v>3743</v>
      </c>
      <c r="B3478" t="s">
        <v>3774</v>
      </c>
      <c r="C3478" t="s">
        <v>23</v>
      </c>
      <c r="D3478" t="s">
        <v>19</v>
      </c>
      <c r="E3478" t="str">
        <f t="shared" si="4729"/>
        <v>pso.oepc</v>
      </c>
      <c r="F3478" t="s">
        <v>17</v>
      </c>
      <c r="G3478">
        <v>7</v>
      </c>
      <c r="H3478">
        <v>0.08</v>
      </c>
      <c r="I3478" s="1">
        <v>0.56000000000000005</v>
      </c>
      <c r="J3478" t="s">
        <v>8353</v>
      </c>
      <c r="K3478">
        <f t="shared" ref="K3478:K3541" si="4757">SUMIF(E3474:E3487,"rmo.full",I3474:I3487)</f>
        <v>0.54</v>
      </c>
    </row>
    <row r="3479" spans="1:13">
      <c r="A3479" t="s">
        <v>3744</v>
      </c>
      <c r="B3479" t="s">
        <v>3774</v>
      </c>
      <c r="C3479" t="s">
        <v>23</v>
      </c>
      <c r="D3479" t="s">
        <v>21</v>
      </c>
      <c r="E3479" t="str">
        <f t="shared" si="4729"/>
        <v>pso.opt</v>
      </c>
      <c r="F3479" t="s">
        <v>17</v>
      </c>
      <c r="G3479">
        <v>7</v>
      </c>
      <c r="H3479">
        <v>0.08</v>
      </c>
      <c r="I3479" s="1">
        <v>0.56000000000000005</v>
      </c>
      <c r="J3479" t="s">
        <v>8354</v>
      </c>
      <c r="K3479">
        <f t="shared" ref="K3479:K3542" si="4758">SUMIF(E3474:E3487,"power.full",I3474:I3487)</f>
        <v>3.05</v>
      </c>
      <c r="L3479" t="s">
        <v>26</v>
      </c>
      <c r="M3479">
        <f t="shared" ref="M3479:M3542" si="4759">K3476/K3480</f>
        <v>1.0185185185185186</v>
      </c>
    </row>
    <row r="3480" spans="1:13">
      <c r="A3480" t="s">
        <v>3745</v>
      </c>
      <c r="B3480" t="s">
        <v>3774</v>
      </c>
      <c r="C3480" t="s">
        <v>51</v>
      </c>
      <c r="D3480" t="s">
        <v>16</v>
      </c>
      <c r="E3480" t="str">
        <f t="shared" si="4729"/>
        <v>rmo.full</v>
      </c>
      <c r="F3480" t="s">
        <v>17</v>
      </c>
      <c r="G3480">
        <v>6.75</v>
      </c>
      <c r="H3480">
        <v>0.08</v>
      </c>
      <c r="I3480" s="1">
        <v>0.54</v>
      </c>
      <c r="J3480" t="s">
        <v>8355</v>
      </c>
      <c r="K3480">
        <f t="shared" ref="K3480:K3543" si="4760">SUMIF(E3474:E3487,"tso.oepc",I3474:I3487)</f>
        <v>0.54</v>
      </c>
      <c r="L3480" t="s">
        <v>27</v>
      </c>
      <c r="M3480">
        <f t="shared" si="4759"/>
        <v>1.3392857142857142</v>
      </c>
    </row>
    <row r="3481" spans="1:13">
      <c r="A3481" t="s">
        <v>3746</v>
      </c>
      <c r="B3481" t="s">
        <v>3774</v>
      </c>
      <c r="C3481" t="s">
        <v>51</v>
      </c>
      <c r="D3481" t="s">
        <v>19</v>
      </c>
      <c r="E3481" t="str">
        <f t="shared" si="4729"/>
        <v>rmo.oepc</v>
      </c>
      <c r="F3481" t="s">
        <v>17</v>
      </c>
      <c r="G3481">
        <v>7.125</v>
      </c>
      <c r="H3481">
        <v>0.08</v>
      </c>
      <c r="I3481" s="1">
        <v>0.56999999999999995</v>
      </c>
      <c r="J3481" t="s">
        <v>8356</v>
      </c>
      <c r="K3481">
        <f t="shared" ref="K3481:K3544" si="4761">SUMIF(E3474:E3487,"pso.oepc",I3474:I3487)</f>
        <v>0.56000000000000005</v>
      </c>
      <c r="L3481" t="s">
        <v>28</v>
      </c>
      <c r="M3481">
        <f t="shared" si="4759"/>
        <v>0.94736842105263175</v>
      </c>
    </row>
    <row r="3482" spans="1:13">
      <c r="A3482" t="s">
        <v>3765</v>
      </c>
      <c r="B3482" t="s">
        <v>3774</v>
      </c>
      <c r="C3482" t="s">
        <v>51</v>
      </c>
      <c r="D3482" t="s">
        <v>21</v>
      </c>
      <c r="E3482" t="str">
        <f t="shared" si="4729"/>
        <v>rmo.opt</v>
      </c>
      <c r="F3482" t="s">
        <v>17</v>
      </c>
      <c r="G3482">
        <v>8</v>
      </c>
      <c r="H3482">
        <v>0.08</v>
      </c>
      <c r="I3482" s="1">
        <v>0.64</v>
      </c>
      <c r="J3482" t="s">
        <v>8357</v>
      </c>
      <c r="K3482">
        <f t="shared" ref="K3482:K3545" si="4762">SUMIF(E3474:E3487,"rmo.oepc",I3474:I3487)</f>
        <v>0.56999999999999995</v>
      </c>
      <c r="L3482" t="s">
        <v>29</v>
      </c>
      <c r="M3482">
        <f t="shared" si="4759"/>
        <v>5</v>
      </c>
    </row>
    <row r="3483" spans="1:13">
      <c r="A3483" t="s">
        <v>3766</v>
      </c>
      <c r="B3483" t="s">
        <v>3774</v>
      </c>
      <c r="C3483" t="s">
        <v>55</v>
      </c>
      <c r="D3483" t="s">
        <v>56</v>
      </c>
      <c r="E3483" t="str">
        <f t="shared" si="4729"/>
        <v>sc.none</v>
      </c>
      <c r="F3483" t="s">
        <v>24</v>
      </c>
      <c r="I3483" s="1">
        <v>0.08</v>
      </c>
      <c r="J3483" t="s">
        <v>8358</v>
      </c>
      <c r="K3483">
        <f t="shared" ref="K3483:K3546" si="4763">SUMIF(E3474:E3487,"power.oepc",I3474:I3487)</f>
        <v>0.61</v>
      </c>
    </row>
    <row r="3484" spans="1:13">
      <c r="A3484" t="s">
        <v>3767</v>
      </c>
      <c r="B3484" t="s">
        <v>3774</v>
      </c>
      <c r="C3484" t="s">
        <v>58</v>
      </c>
      <c r="D3484" t="s">
        <v>59</v>
      </c>
      <c r="E3484" t="str">
        <f t="shared" si="4729"/>
        <v>tso.cav11</v>
      </c>
      <c r="F3484" t="s">
        <v>17</v>
      </c>
      <c r="G3484">
        <v>276.625</v>
      </c>
      <c r="H3484">
        <v>0.08</v>
      </c>
      <c r="I3484" s="1">
        <v>22.13</v>
      </c>
      <c r="J3484" t="s">
        <v>8359</v>
      </c>
      <c r="K3484">
        <f t="shared" ref="K3484:K3547" si="4764">SUMIF(E3474:E3487,"tso.opt",I3474:I3487)</f>
        <v>0.57999999999999996</v>
      </c>
      <c r="L3484" t="s">
        <v>30</v>
      </c>
      <c r="M3484">
        <f t="shared" ref="M3484:M3547" si="4765">K3476/K3484</f>
        <v>0.94827586206896564</v>
      </c>
    </row>
    <row r="3485" spans="1:13">
      <c r="A3485" t="s">
        <v>3768</v>
      </c>
      <c r="B3485" t="s">
        <v>3774</v>
      </c>
      <c r="C3485" t="s">
        <v>58</v>
      </c>
      <c r="D3485" t="s">
        <v>16</v>
      </c>
      <c r="E3485" t="str">
        <f t="shared" si="4729"/>
        <v>tso.full</v>
      </c>
      <c r="F3485" t="s">
        <v>17</v>
      </c>
      <c r="G3485">
        <v>6.875</v>
      </c>
      <c r="H3485">
        <v>0.08</v>
      </c>
      <c r="I3485" s="1">
        <v>0.55000000000000004</v>
      </c>
      <c r="J3485" t="s">
        <v>8360</v>
      </c>
      <c r="K3485">
        <f t="shared" ref="K3485:K3548" si="4766">SUMIF(E3474:E3487,"pso.opt",I3474:I3487)</f>
        <v>0.56000000000000005</v>
      </c>
      <c r="L3485" t="s">
        <v>33</v>
      </c>
      <c r="M3485">
        <f t="shared" si="4765"/>
        <v>1.3392857142857142</v>
      </c>
    </row>
    <row r="3486" spans="1:13">
      <c r="A3486" t="s">
        <v>3769</v>
      </c>
      <c r="B3486" t="s">
        <v>3774</v>
      </c>
      <c r="C3486" t="s">
        <v>58</v>
      </c>
      <c r="D3486" t="s">
        <v>19</v>
      </c>
      <c r="E3486" t="str">
        <f t="shared" si="4729"/>
        <v>tso.oepc</v>
      </c>
      <c r="F3486" t="s">
        <v>17</v>
      </c>
      <c r="G3486">
        <v>6.75</v>
      </c>
      <c r="H3486">
        <v>0.08</v>
      </c>
      <c r="I3486" s="1">
        <v>0.54</v>
      </c>
      <c r="J3486" t="s">
        <v>8361</v>
      </c>
      <c r="K3486">
        <f t="shared" ref="K3486:K3549" si="4767">SUMIF(E3474:E3487,"rmo.opt",I3474:I3487)</f>
        <v>0.64</v>
      </c>
      <c r="L3486" t="s">
        <v>32</v>
      </c>
      <c r="M3486">
        <f t="shared" si="4765"/>
        <v>0.84375</v>
      </c>
    </row>
    <row r="3487" spans="1:13">
      <c r="A3487" t="s">
        <v>3770</v>
      </c>
      <c r="B3487" t="s">
        <v>3774</v>
      </c>
      <c r="C3487" t="s">
        <v>58</v>
      </c>
      <c r="D3487" t="s">
        <v>21</v>
      </c>
      <c r="E3487" t="str">
        <f t="shared" si="4729"/>
        <v>tso.opt</v>
      </c>
      <c r="F3487" t="s">
        <v>17</v>
      </c>
      <c r="G3487">
        <v>7.25</v>
      </c>
      <c r="H3487">
        <v>0.08</v>
      </c>
      <c r="I3487" s="1">
        <v>0.57999999999999996</v>
      </c>
      <c r="J3487" t="s">
        <v>8362</v>
      </c>
      <c r="K3487">
        <f t="shared" ref="K3487:K3550" si="4768">SUMIF(E3474:E3487,"power.opt",I3474:I3487)</f>
        <v>0.57999999999999996</v>
      </c>
      <c r="L3487" t="s">
        <v>31</v>
      </c>
      <c r="M3487">
        <f t="shared" si="4765"/>
        <v>5.2586206896551726</v>
      </c>
    </row>
    <row r="3488" spans="1:13">
      <c r="A3488" t="s">
        <v>3771</v>
      </c>
      <c r="B3488" t="s">
        <v>3772</v>
      </c>
      <c r="C3488" t="s">
        <v>15</v>
      </c>
      <c r="D3488" t="s">
        <v>16</v>
      </c>
      <c r="E3488" t="str">
        <f t="shared" si="4729"/>
        <v>power.full</v>
      </c>
      <c r="F3488" t="s">
        <v>17</v>
      </c>
      <c r="G3488">
        <v>124.6</v>
      </c>
      <c r="H3488">
        <v>0.1</v>
      </c>
      <c r="I3488" s="1">
        <v>12.46</v>
      </c>
      <c r="L3488" t="s">
        <v>8363</v>
      </c>
      <c r="M3488">
        <f t="shared" ref="M3488:M3551" si="4769">K3489/K3498</f>
        <v>28.39130434782609</v>
      </c>
    </row>
    <row r="3489" spans="1:13">
      <c r="A3489" t="s">
        <v>3792</v>
      </c>
      <c r="B3489" t="s">
        <v>3772</v>
      </c>
      <c r="C3489" t="s">
        <v>15</v>
      </c>
      <c r="D3489" t="s">
        <v>19</v>
      </c>
      <c r="E3489" t="str">
        <f t="shared" si="4729"/>
        <v>power.oepc</v>
      </c>
      <c r="F3489" t="s">
        <v>17</v>
      </c>
      <c r="G3489">
        <v>6.4</v>
      </c>
      <c r="H3489">
        <v>0.1</v>
      </c>
      <c r="I3489" s="1">
        <v>0.64</v>
      </c>
      <c r="J3489" t="s">
        <v>8333</v>
      </c>
      <c r="K3489">
        <f t="shared" ref="K3489:K3552" si="4770">SUMIF(E3488:E3501,"tso.cav11",I3488:I3501)</f>
        <v>19.59</v>
      </c>
      <c r="L3489" t="s">
        <v>8364</v>
      </c>
      <c r="M3489">
        <f t="shared" ref="M3489:M3552" si="4771">K3490/K3494+K3491/K3495+K3492/K3496+K3493/K3497</f>
        <v>22.717388518559751</v>
      </c>
    </row>
    <row r="3490" spans="1:13">
      <c r="A3490" t="s">
        <v>3793</v>
      </c>
      <c r="B3490" t="s">
        <v>3772</v>
      </c>
      <c r="C3490" t="s">
        <v>15</v>
      </c>
      <c r="D3490" t="s">
        <v>21</v>
      </c>
      <c r="E3490" t="str">
        <f t="shared" si="4729"/>
        <v>power.opt</v>
      </c>
      <c r="F3490" t="s">
        <v>17</v>
      </c>
      <c r="G3490">
        <v>6.5</v>
      </c>
      <c r="H3490">
        <v>0.1</v>
      </c>
      <c r="I3490" s="1">
        <v>0.65</v>
      </c>
      <c r="J3490" t="s">
        <v>8335</v>
      </c>
      <c r="K3490">
        <f t="shared" ref="K3490:K3553" si="4772">SUMIF(E3488:E3501,"tso.full",I3488:I3501)</f>
        <v>0.81</v>
      </c>
      <c r="L3490" t="s">
        <v>8365</v>
      </c>
      <c r="M3490">
        <f t="shared" ref="M3490:M3553" si="4773">K3490/K3498+K3491/K3499+K3492/K3500+K3493/K3501</f>
        <v>22.276419625191053</v>
      </c>
    </row>
    <row r="3491" spans="1:13">
      <c r="A3491" t="s">
        <v>3794</v>
      </c>
      <c r="B3491" t="s">
        <v>3772</v>
      </c>
      <c r="C3491" t="s">
        <v>23</v>
      </c>
      <c r="D3491" t="s">
        <v>16</v>
      </c>
      <c r="E3491" t="str">
        <f t="shared" si="4729"/>
        <v>pso.full</v>
      </c>
      <c r="F3491" t="s">
        <v>17</v>
      </c>
      <c r="G3491">
        <v>5.8</v>
      </c>
      <c r="H3491">
        <v>0.1</v>
      </c>
      <c r="I3491" s="1">
        <v>0.57999999999999996</v>
      </c>
      <c r="J3491" t="s">
        <v>8336</v>
      </c>
      <c r="K3491">
        <f t="shared" ref="K3491:K3554" si="4774">SUMIF(E3488:E3501,"pso.full",I3488:I3501)</f>
        <v>0.57999999999999996</v>
      </c>
      <c r="L3491" t="s">
        <v>8369</v>
      </c>
      <c r="M3491">
        <f t="shared" ref="M3491:M3554" si="4775">K3494/K3498+K3495/K3499+K3496/K3500+K3497/K3501</f>
        <v>3.8908188833836883</v>
      </c>
    </row>
    <row r="3492" spans="1:13">
      <c r="A3492" t="s">
        <v>3760</v>
      </c>
      <c r="B3492" t="s">
        <v>3772</v>
      </c>
      <c r="C3492" t="s">
        <v>23</v>
      </c>
      <c r="D3492" t="s">
        <v>19</v>
      </c>
      <c r="E3492" t="str">
        <f t="shared" si="4729"/>
        <v>pso.oepc</v>
      </c>
      <c r="F3492" t="s">
        <v>17</v>
      </c>
      <c r="G3492">
        <v>5.7</v>
      </c>
      <c r="H3492">
        <v>0.1</v>
      </c>
      <c r="I3492" s="1">
        <v>0.56999999999999995</v>
      </c>
      <c r="J3492" t="s">
        <v>8353</v>
      </c>
      <c r="K3492">
        <f t="shared" ref="K3492:K3555" si="4776">SUMIF(E3488:E3501,"rmo.full",I3488:I3501)</f>
        <v>0.56000000000000005</v>
      </c>
    </row>
    <row r="3493" spans="1:13">
      <c r="A3493" t="s">
        <v>3761</v>
      </c>
      <c r="B3493" t="s">
        <v>3772</v>
      </c>
      <c r="C3493" t="s">
        <v>23</v>
      </c>
      <c r="D3493" t="s">
        <v>21</v>
      </c>
      <c r="E3493" t="str">
        <f t="shared" si="4729"/>
        <v>pso.opt</v>
      </c>
      <c r="F3493" t="s">
        <v>17</v>
      </c>
      <c r="G3493">
        <v>6.1</v>
      </c>
      <c r="H3493">
        <v>0.1</v>
      </c>
      <c r="I3493" s="1">
        <v>0.61</v>
      </c>
      <c r="J3493" t="s">
        <v>8354</v>
      </c>
      <c r="K3493">
        <f t="shared" ref="K3493:K3556" si="4777">SUMIF(E3488:E3501,"power.full",I3488:I3501)</f>
        <v>12.46</v>
      </c>
      <c r="L3493" t="s">
        <v>26</v>
      </c>
      <c r="M3493">
        <f t="shared" ref="M3493:M3556" si="4778">K3490/K3494</f>
        <v>1.3278688524590165</v>
      </c>
    </row>
    <row r="3494" spans="1:13">
      <c r="A3494" t="s">
        <v>3762</v>
      </c>
      <c r="B3494" t="s">
        <v>3772</v>
      </c>
      <c r="C3494" t="s">
        <v>51</v>
      </c>
      <c r="D3494" t="s">
        <v>16</v>
      </c>
      <c r="E3494" t="str">
        <f t="shared" si="4729"/>
        <v>rmo.full</v>
      </c>
      <c r="F3494" t="s">
        <v>17</v>
      </c>
      <c r="G3494">
        <v>5.6</v>
      </c>
      <c r="H3494">
        <v>0.1</v>
      </c>
      <c r="I3494" s="1">
        <v>0.56000000000000005</v>
      </c>
      <c r="J3494" t="s">
        <v>8355</v>
      </c>
      <c r="K3494">
        <f t="shared" ref="K3494:K3557" si="4779">SUMIF(E3488:E3501,"tso.oepc",I3488:I3501)</f>
        <v>0.61</v>
      </c>
      <c r="L3494" t="s">
        <v>27</v>
      </c>
      <c r="M3494">
        <f t="shared" si="4778"/>
        <v>1.0175438596491229</v>
      </c>
    </row>
    <row r="3495" spans="1:13">
      <c r="A3495" t="s">
        <v>3763</v>
      </c>
      <c r="B3495" t="s">
        <v>3772</v>
      </c>
      <c r="C3495" t="s">
        <v>51</v>
      </c>
      <c r="D3495" t="s">
        <v>19</v>
      </c>
      <c r="E3495" t="str">
        <f t="shared" si="4729"/>
        <v>rmo.oepc</v>
      </c>
      <c r="F3495" t="s">
        <v>17</v>
      </c>
      <c r="G3495">
        <v>6.2</v>
      </c>
      <c r="H3495">
        <v>0.1</v>
      </c>
      <c r="I3495" s="1">
        <v>0.62</v>
      </c>
      <c r="J3495" t="s">
        <v>8356</v>
      </c>
      <c r="K3495">
        <f t="shared" ref="K3495:K3558" si="4780">SUMIF(E3488:E3501,"pso.oepc",I3488:I3501)</f>
        <v>0.56999999999999995</v>
      </c>
      <c r="L3495" t="s">
        <v>28</v>
      </c>
      <c r="M3495">
        <f t="shared" si="4778"/>
        <v>0.90322580645161299</v>
      </c>
    </row>
    <row r="3496" spans="1:13">
      <c r="A3496" t="s">
        <v>3764</v>
      </c>
      <c r="B3496" t="s">
        <v>3772</v>
      </c>
      <c r="C3496" t="s">
        <v>51</v>
      </c>
      <c r="D3496" t="s">
        <v>21</v>
      </c>
      <c r="E3496" t="str">
        <f t="shared" si="4729"/>
        <v>rmo.opt</v>
      </c>
      <c r="F3496" t="s">
        <v>17</v>
      </c>
      <c r="G3496">
        <v>5.7</v>
      </c>
      <c r="H3496">
        <v>0.1</v>
      </c>
      <c r="I3496" s="1">
        <v>0.56999999999999995</v>
      </c>
      <c r="J3496" t="s">
        <v>8357</v>
      </c>
      <c r="K3496">
        <f t="shared" ref="K3496:K3559" si="4781">SUMIF(E3488:E3501,"rmo.oepc",I3488:I3501)</f>
        <v>0.62</v>
      </c>
      <c r="L3496" t="s">
        <v>29</v>
      </c>
      <c r="M3496">
        <f t="shared" si="4778"/>
        <v>19.46875</v>
      </c>
    </row>
    <row r="3497" spans="1:13">
      <c r="A3497" t="s">
        <v>3783</v>
      </c>
      <c r="B3497" t="s">
        <v>3772</v>
      </c>
      <c r="C3497" t="s">
        <v>55</v>
      </c>
      <c r="D3497" t="s">
        <v>56</v>
      </c>
      <c r="E3497" t="str">
        <f t="shared" si="4729"/>
        <v>sc.none</v>
      </c>
      <c r="F3497" t="s">
        <v>24</v>
      </c>
      <c r="I3497" s="1">
        <v>0.1</v>
      </c>
      <c r="J3497" t="s">
        <v>8358</v>
      </c>
      <c r="K3497">
        <f t="shared" ref="K3497:K3560" si="4782">SUMIF(E3488:E3501,"power.oepc",I3488:I3501)</f>
        <v>0.64</v>
      </c>
    </row>
    <row r="3498" spans="1:13">
      <c r="A3498" t="s">
        <v>3784</v>
      </c>
      <c r="B3498" t="s">
        <v>3772</v>
      </c>
      <c r="C3498" t="s">
        <v>58</v>
      </c>
      <c r="D3498" t="s">
        <v>59</v>
      </c>
      <c r="E3498" t="str">
        <f t="shared" si="4729"/>
        <v>tso.cav11</v>
      </c>
      <c r="F3498" t="s">
        <v>17</v>
      </c>
      <c r="G3498">
        <v>195.9</v>
      </c>
      <c r="H3498">
        <v>0.1</v>
      </c>
      <c r="I3498" s="1">
        <v>19.59</v>
      </c>
      <c r="J3498" t="s">
        <v>8359</v>
      </c>
      <c r="K3498">
        <f t="shared" ref="K3498:K3561" si="4783">SUMIF(E3488:E3501,"tso.opt",I3488:I3501)</f>
        <v>0.69</v>
      </c>
      <c r="L3498" t="s">
        <v>30</v>
      </c>
      <c r="M3498">
        <f t="shared" ref="M3498:M3561" si="4784">K3490/K3498</f>
        <v>1.173913043478261</v>
      </c>
    </row>
    <row r="3499" spans="1:13">
      <c r="A3499" t="s">
        <v>3785</v>
      </c>
      <c r="B3499" t="s">
        <v>3772</v>
      </c>
      <c r="C3499" t="s">
        <v>58</v>
      </c>
      <c r="D3499" t="s">
        <v>16</v>
      </c>
      <c r="E3499" t="str">
        <f t="shared" si="4729"/>
        <v>tso.full</v>
      </c>
      <c r="F3499" t="s">
        <v>17</v>
      </c>
      <c r="G3499">
        <v>8.1</v>
      </c>
      <c r="H3499">
        <v>0.1</v>
      </c>
      <c r="I3499" s="1">
        <v>0.81</v>
      </c>
      <c r="J3499" t="s">
        <v>8360</v>
      </c>
      <c r="K3499">
        <f t="shared" ref="K3499:K3562" si="4785">SUMIF(E3488:E3501,"pso.opt",I3488:I3501)</f>
        <v>0.61</v>
      </c>
      <c r="L3499" t="s">
        <v>33</v>
      </c>
      <c r="M3499">
        <f t="shared" si="4784"/>
        <v>0.95081967213114749</v>
      </c>
    </row>
    <row r="3500" spans="1:13">
      <c r="A3500" t="s">
        <v>3786</v>
      </c>
      <c r="B3500" t="s">
        <v>3772</v>
      </c>
      <c r="C3500" t="s">
        <v>58</v>
      </c>
      <c r="D3500" t="s">
        <v>19</v>
      </c>
      <c r="E3500" t="str">
        <f t="shared" si="4729"/>
        <v>tso.oepc</v>
      </c>
      <c r="F3500" t="s">
        <v>17</v>
      </c>
      <c r="G3500">
        <v>6.1</v>
      </c>
      <c r="H3500">
        <v>0.1</v>
      </c>
      <c r="I3500" s="1">
        <v>0.61</v>
      </c>
      <c r="J3500" t="s">
        <v>8361</v>
      </c>
      <c r="K3500">
        <f t="shared" ref="K3500:K3563" si="4786">SUMIF(E3488:E3501,"rmo.opt",I3488:I3501)</f>
        <v>0.56999999999999995</v>
      </c>
      <c r="L3500" t="s">
        <v>32</v>
      </c>
      <c r="M3500">
        <f t="shared" si="4784"/>
        <v>0.98245614035087736</v>
      </c>
    </row>
    <row r="3501" spans="1:13">
      <c r="A3501" t="s">
        <v>3787</v>
      </c>
      <c r="B3501" t="s">
        <v>3772</v>
      </c>
      <c r="C3501" t="s">
        <v>58</v>
      </c>
      <c r="D3501" t="s">
        <v>21</v>
      </c>
      <c r="E3501" t="str">
        <f t="shared" si="4729"/>
        <v>tso.opt</v>
      </c>
      <c r="F3501" t="s">
        <v>17</v>
      </c>
      <c r="G3501">
        <v>6.9</v>
      </c>
      <c r="H3501">
        <v>0.1</v>
      </c>
      <c r="I3501" s="1">
        <v>0.69</v>
      </c>
      <c r="J3501" t="s">
        <v>8362</v>
      </c>
      <c r="K3501">
        <f t="shared" ref="K3501:K3564" si="4787">SUMIF(E3488:E3501,"power.opt",I3488:I3501)</f>
        <v>0.65</v>
      </c>
      <c r="L3501" t="s">
        <v>31</v>
      </c>
      <c r="M3501">
        <f t="shared" si="4784"/>
        <v>19.169230769230769</v>
      </c>
    </row>
    <row r="3502" spans="1:13">
      <c r="A3502" t="s">
        <v>3788</v>
      </c>
      <c r="B3502" t="s">
        <v>3789</v>
      </c>
      <c r="C3502" t="s">
        <v>15</v>
      </c>
      <c r="D3502" t="s">
        <v>16</v>
      </c>
      <c r="E3502" t="str">
        <f t="shared" si="4729"/>
        <v>power.full</v>
      </c>
      <c r="F3502" t="s">
        <v>17</v>
      </c>
      <c r="G3502">
        <v>64.25</v>
      </c>
      <c r="H3502">
        <v>0.04</v>
      </c>
      <c r="I3502" s="1">
        <v>2.57</v>
      </c>
      <c r="L3502" t="s">
        <v>8363</v>
      </c>
      <c r="M3502">
        <f t="shared" ref="M3502:M3565" si="4788">K3503/K3512</f>
        <v>9.0555555555555536</v>
      </c>
    </row>
    <row r="3503" spans="1:13">
      <c r="A3503" t="s">
        <v>3790</v>
      </c>
      <c r="B3503" t="s">
        <v>3789</v>
      </c>
      <c r="C3503" t="s">
        <v>15</v>
      </c>
      <c r="D3503" t="s">
        <v>19</v>
      </c>
      <c r="E3503" t="str">
        <f t="shared" si="4729"/>
        <v>power.oepc</v>
      </c>
      <c r="F3503" t="s">
        <v>17</v>
      </c>
      <c r="G3503">
        <v>13.5</v>
      </c>
      <c r="H3503">
        <v>0.04</v>
      </c>
      <c r="I3503" s="1">
        <v>0.54</v>
      </c>
      <c r="J3503" t="s">
        <v>8333</v>
      </c>
      <c r="K3503">
        <f t="shared" ref="K3503:K3566" si="4789">SUMIF(E3502:E3515,"tso.cav11",I3502:I3515)</f>
        <v>4.8899999999999997</v>
      </c>
      <c r="L3503" t="s">
        <v>8364</v>
      </c>
      <c r="M3503">
        <f t="shared" ref="M3503:M3566" si="4790">K3504/K3508+K3505/K3509+K3506/K3510+K3507/K3511</f>
        <v>7.8392592592592587</v>
      </c>
    </row>
    <row r="3504" spans="1:13">
      <c r="A3504" t="s">
        <v>3791</v>
      </c>
      <c r="B3504" t="s">
        <v>3789</v>
      </c>
      <c r="C3504" t="s">
        <v>15</v>
      </c>
      <c r="D3504" t="s">
        <v>21</v>
      </c>
      <c r="E3504" t="str">
        <f t="shared" si="4729"/>
        <v>power.opt</v>
      </c>
      <c r="F3504" t="s">
        <v>17</v>
      </c>
      <c r="G3504">
        <v>13</v>
      </c>
      <c r="H3504">
        <v>0.04</v>
      </c>
      <c r="I3504" s="1">
        <v>0.52</v>
      </c>
      <c r="J3504" t="s">
        <v>8335</v>
      </c>
      <c r="K3504">
        <f t="shared" ref="K3504:K3567" si="4791">SUMIF(E3502:E3515,"tso.full",I3502:I3515)</f>
        <v>0.51</v>
      </c>
      <c r="L3504" t="s">
        <v>8365</v>
      </c>
      <c r="M3504">
        <f t="shared" ref="M3504:M3567" si="4792">K3504/K3512+K3505/K3513+K3506/K3514+K3507/K3515</f>
        <v>8.0566722787219671</v>
      </c>
    </row>
    <row r="3505" spans="1:13">
      <c r="A3505" t="s">
        <v>3810</v>
      </c>
      <c r="B3505" t="s">
        <v>3789</v>
      </c>
      <c r="C3505" t="s">
        <v>23</v>
      </c>
      <c r="D3505" t="s">
        <v>16</v>
      </c>
      <c r="E3505" t="str">
        <f t="shared" si="4729"/>
        <v>pso.full</v>
      </c>
      <c r="F3505" t="s">
        <v>17</v>
      </c>
      <c r="G3505">
        <v>13</v>
      </c>
      <c r="H3505">
        <v>0.04</v>
      </c>
      <c r="I3505" s="1">
        <v>0.52</v>
      </c>
      <c r="J3505" t="s">
        <v>8336</v>
      </c>
      <c r="K3505">
        <f t="shared" ref="K3505:K3568" si="4793">SUMIF(E3502:E3515,"pso.full",I3502:I3515)</f>
        <v>0.52</v>
      </c>
      <c r="L3505" t="s">
        <v>8369</v>
      </c>
      <c r="M3505">
        <f t="shared" ref="M3505:M3568" si="4794">K3508/K3512+K3509/K3513+K3510/K3514+K3511/K3515</f>
        <v>4.0717521493919007</v>
      </c>
    </row>
    <row r="3506" spans="1:13">
      <c r="A3506" t="s">
        <v>3811</v>
      </c>
      <c r="B3506" t="s">
        <v>3789</v>
      </c>
      <c r="C3506" t="s">
        <v>23</v>
      </c>
      <c r="D3506" t="s">
        <v>19</v>
      </c>
      <c r="E3506" t="str">
        <f t="shared" si="4729"/>
        <v>pso.oepc</v>
      </c>
      <c r="F3506" t="s">
        <v>17</v>
      </c>
      <c r="G3506">
        <v>12.5</v>
      </c>
      <c r="H3506">
        <v>0.04</v>
      </c>
      <c r="I3506" s="1">
        <v>0.5</v>
      </c>
      <c r="J3506" t="s">
        <v>8353</v>
      </c>
      <c r="K3506">
        <f t="shared" ref="K3506:K3569" si="4795">SUMIF(E3502:E3515,"rmo.full",I3502:I3515)</f>
        <v>0.51</v>
      </c>
    </row>
    <row r="3507" spans="1:13">
      <c r="A3507" t="s">
        <v>3812</v>
      </c>
      <c r="B3507" t="s">
        <v>3789</v>
      </c>
      <c r="C3507" t="s">
        <v>23</v>
      </c>
      <c r="D3507" t="s">
        <v>21</v>
      </c>
      <c r="E3507" t="str">
        <f t="shared" si="4729"/>
        <v>pso.opt</v>
      </c>
      <c r="F3507" t="s">
        <v>17</v>
      </c>
      <c r="G3507">
        <v>12.25</v>
      </c>
      <c r="H3507">
        <v>0.04</v>
      </c>
      <c r="I3507" s="1">
        <v>0.49</v>
      </c>
      <c r="J3507" t="s">
        <v>8354</v>
      </c>
      <c r="K3507">
        <f t="shared" ref="K3507:K3570" si="4796">SUMIF(E3502:E3515,"power.full",I3502:I3515)</f>
        <v>2.57</v>
      </c>
      <c r="L3507" t="s">
        <v>26</v>
      </c>
      <c r="M3507">
        <f t="shared" ref="M3507:M3570" si="4797">K3504/K3508</f>
        <v>1.02</v>
      </c>
    </row>
    <row r="3508" spans="1:13">
      <c r="A3508" t="s">
        <v>3778</v>
      </c>
      <c r="B3508" t="s">
        <v>3789</v>
      </c>
      <c r="C3508" t="s">
        <v>51</v>
      </c>
      <c r="D3508" t="s">
        <v>16</v>
      </c>
      <c r="E3508" t="str">
        <f t="shared" si="4729"/>
        <v>rmo.full</v>
      </c>
      <c r="F3508" t="s">
        <v>17</v>
      </c>
      <c r="G3508">
        <v>12.75</v>
      </c>
      <c r="H3508">
        <v>0.04</v>
      </c>
      <c r="I3508" s="1">
        <v>0.51</v>
      </c>
      <c r="J3508" t="s">
        <v>8355</v>
      </c>
      <c r="K3508">
        <f t="shared" ref="K3508:K3571" si="4798">SUMIF(E3502:E3515,"tso.oepc",I3502:I3515)</f>
        <v>0.5</v>
      </c>
      <c r="L3508" t="s">
        <v>27</v>
      </c>
      <c r="M3508">
        <f t="shared" si="4797"/>
        <v>1.04</v>
      </c>
    </row>
    <row r="3509" spans="1:13">
      <c r="A3509" t="s">
        <v>3779</v>
      </c>
      <c r="B3509" t="s">
        <v>3789</v>
      </c>
      <c r="C3509" t="s">
        <v>51</v>
      </c>
      <c r="D3509" t="s">
        <v>19</v>
      </c>
      <c r="E3509" t="str">
        <f t="shared" si="4729"/>
        <v>rmo.oepc</v>
      </c>
      <c r="F3509" t="s">
        <v>17</v>
      </c>
      <c r="G3509">
        <v>12.5</v>
      </c>
      <c r="H3509">
        <v>0.04</v>
      </c>
      <c r="I3509" s="1">
        <v>0.5</v>
      </c>
      <c r="J3509" t="s">
        <v>8356</v>
      </c>
      <c r="K3509">
        <f t="shared" ref="K3509:K3572" si="4799">SUMIF(E3502:E3515,"pso.oepc",I3502:I3515)</f>
        <v>0.5</v>
      </c>
      <c r="L3509" t="s">
        <v>28</v>
      </c>
      <c r="M3509">
        <f t="shared" si="4797"/>
        <v>1.02</v>
      </c>
    </row>
    <row r="3510" spans="1:13">
      <c r="A3510" t="s">
        <v>3780</v>
      </c>
      <c r="B3510" t="s">
        <v>3789</v>
      </c>
      <c r="C3510" t="s">
        <v>51</v>
      </c>
      <c r="D3510" t="s">
        <v>21</v>
      </c>
      <c r="E3510" t="str">
        <f t="shared" si="4729"/>
        <v>rmo.opt</v>
      </c>
      <c r="F3510" t="s">
        <v>17</v>
      </c>
      <c r="G3510">
        <v>11.5</v>
      </c>
      <c r="H3510">
        <v>0.04</v>
      </c>
      <c r="I3510" s="1">
        <v>0.46</v>
      </c>
      <c r="J3510" t="s">
        <v>8357</v>
      </c>
      <c r="K3510">
        <f t="shared" ref="K3510:K3573" si="4800">SUMIF(E3502:E3515,"rmo.oepc",I3502:I3515)</f>
        <v>0.5</v>
      </c>
      <c r="L3510" t="s">
        <v>29</v>
      </c>
      <c r="M3510">
        <f t="shared" si="4797"/>
        <v>4.7592592592592586</v>
      </c>
    </row>
    <row r="3511" spans="1:13">
      <c r="A3511" t="s">
        <v>3781</v>
      </c>
      <c r="B3511" t="s">
        <v>3789</v>
      </c>
      <c r="C3511" t="s">
        <v>55</v>
      </c>
      <c r="D3511" t="s">
        <v>56</v>
      </c>
      <c r="E3511" t="str">
        <f t="shared" si="4729"/>
        <v>sc.none</v>
      </c>
      <c r="F3511" t="s">
        <v>24</v>
      </c>
      <c r="I3511" s="1">
        <v>0.04</v>
      </c>
      <c r="J3511" t="s">
        <v>8358</v>
      </c>
      <c r="K3511">
        <f t="shared" ref="K3511:K3574" si="4801">SUMIF(E3502:E3515,"power.oepc",I3502:I3515)</f>
        <v>0.54</v>
      </c>
    </row>
    <row r="3512" spans="1:13">
      <c r="A3512" t="s">
        <v>3782</v>
      </c>
      <c r="B3512" t="s">
        <v>3789</v>
      </c>
      <c r="C3512" t="s">
        <v>58</v>
      </c>
      <c r="D3512" t="s">
        <v>59</v>
      </c>
      <c r="E3512" t="str">
        <f t="shared" si="4729"/>
        <v>tso.cav11</v>
      </c>
      <c r="F3512" t="s">
        <v>17</v>
      </c>
      <c r="G3512">
        <v>122.25</v>
      </c>
      <c r="H3512">
        <v>0.04</v>
      </c>
      <c r="I3512" s="1">
        <v>4.8899999999999997</v>
      </c>
      <c r="J3512" t="s">
        <v>8359</v>
      </c>
      <c r="K3512">
        <f t="shared" ref="K3512:K3575" si="4802">SUMIF(E3502:E3515,"tso.opt",I3502:I3515)</f>
        <v>0.54</v>
      </c>
      <c r="L3512" t="s">
        <v>30</v>
      </c>
      <c r="M3512">
        <f t="shared" ref="M3512:M3575" si="4803">K3504/K3512</f>
        <v>0.94444444444444442</v>
      </c>
    </row>
    <row r="3513" spans="1:13">
      <c r="A3513" t="s">
        <v>3802</v>
      </c>
      <c r="B3513" t="s">
        <v>3789</v>
      </c>
      <c r="C3513" t="s">
        <v>58</v>
      </c>
      <c r="D3513" t="s">
        <v>16</v>
      </c>
      <c r="E3513" t="str">
        <f t="shared" si="4729"/>
        <v>tso.full</v>
      </c>
      <c r="F3513" t="s">
        <v>17</v>
      </c>
      <c r="G3513">
        <v>12.75</v>
      </c>
      <c r="H3513">
        <v>0.04</v>
      </c>
      <c r="I3513" s="1">
        <v>0.51</v>
      </c>
      <c r="J3513" t="s">
        <v>8360</v>
      </c>
      <c r="K3513">
        <f t="shared" ref="K3513:K3576" si="4804">SUMIF(E3502:E3515,"pso.opt",I3502:I3515)</f>
        <v>0.49</v>
      </c>
      <c r="L3513" t="s">
        <v>33</v>
      </c>
      <c r="M3513">
        <f t="shared" si="4803"/>
        <v>1.0612244897959184</v>
      </c>
    </row>
    <row r="3514" spans="1:13">
      <c r="A3514" t="s">
        <v>3803</v>
      </c>
      <c r="B3514" t="s">
        <v>3789</v>
      </c>
      <c r="C3514" t="s">
        <v>58</v>
      </c>
      <c r="D3514" t="s">
        <v>19</v>
      </c>
      <c r="E3514" t="str">
        <f t="shared" si="4729"/>
        <v>tso.oepc</v>
      </c>
      <c r="F3514" t="s">
        <v>17</v>
      </c>
      <c r="G3514">
        <v>12.5</v>
      </c>
      <c r="H3514">
        <v>0.04</v>
      </c>
      <c r="I3514" s="1">
        <v>0.5</v>
      </c>
      <c r="J3514" t="s">
        <v>8361</v>
      </c>
      <c r="K3514">
        <f t="shared" ref="K3514:K3577" si="4805">SUMIF(E3502:E3515,"rmo.opt",I3502:I3515)</f>
        <v>0.46</v>
      </c>
      <c r="L3514" t="s">
        <v>32</v>
      </c>
      <c r="M3514">
        <f t="shared" si="4803"/>
        <v>1.1086956521739131</v>
      </c>
    </row>
    <row r="3515" spans="1:13">
      <c r="A3515" t="s">
        <v>3804</v>
      </c>
      <c r="B3515" t="s">
        <v>3789</v>
      </c>
      <c r="C3515" t="s">
        <v>58</v>
      </c>
      <c r="D3515" t="s">
        <v>21</v>
      </c>
      <c r="E3515" t="str">
        <f t="shared" si="4729"/>
        <v>tso.opt</v>
      </c>
      <c r="F3515" t="s">
        <v>17</v>
      </c>
      <c r="G3515">
        <v>13.5</v>
      </c>
      <c r="H3515">
        <v>0.04</v>
      </c>
      <c r="I3515" s="1">
        <v>0.54</v>
      </c>
      <c r="J3515" t="s">
        <v>8362</v>
      </c>
      <c r="K3515">
        <f t="shared" ref="K3515:K3578" si="4806">SUMIF(E3502:E3515,"power.opt",I3502:I3515)</f>
        <v>0.52</v>
      </c>
      <c r="L3515" t="s">
        <v>31</v>
      </c>
      <c r="M3515">
        <f t="shared" si="4803"/>
        <v>4.9423076923076916</v>
      </c>
    </row>
    <row r="3516" spans="1:13">
      <c r="A3516" t="s">
        <v>3805</v>
      </c>
      <c r="B3516" t="s">
        <v>3806</v>
      </c>
      <c r="C3516" t="s">
        <v>15</v>
      </c>
      <c r="D3516" t="s">
        <v>16</v>
      </c>
      <c r="E3516" t="str">
        <f t="shared" si="4729"/>
        <v>power.full</v>
      </c>
      <c r="F3516" t="s">
        <v>17</v>
      </c>
      <c r="G3516">
        <v>58.2222222222222</v>
      </c>
      <c r="H3516">
        <v>0.09</v>
      </c>
      <c r="I3516" s="1">
        <v>5.24</v>
      </c>
      <c r="L3516" t="s">
        <v>8363</v>
      </c>
      <c r="M3516">
        <f t="shared" ref="M3516:M3579" si="4807">K3517/K3526</f>
        <v>18.984615384615385</v>
      </c>
    </row>
    <row r="3517" spans="1:13">
      <c r="A3517" t="s">
        <v>3807</v>
      </c>
      <c r="B3517" t="s">
        <v>3806</v>
      </c>
      <c r="C3517" t="s">
        <v>15</v>
      </c>
      <c r="D3517" t="s">
        <v>19</v>
      </c>
      <c r="E3517" t="str">
        <f t="shared" si="4729"/>
        <v>power.oepc</v>
      </c>
      <c r="F3517" t="s">
        <v>17</v>
      </c>
      <c r="G3517">
        <v>9.6666666666666696</v>
      </c>
      <c r="H3517">
        <v>0.09</v>
      </c>
      <c r="I3517" s="1">
        <v>0.87</v>
      </c>
      <c r="J3517" t="s">
        <v>8333</v>
      </c>
      <c r="K3517">
        <f t="shared" ref="K3517:K3580" si="4808">SUMIF(E3516:E3529,"tso.cav11",I3516:I3529)</f>
        <v>12.34</v>
      </c>
      <c r="L3517" t="s">
        <v>8364</v>
      </c>
      <c r="M3517">
        <f t="shared" ref="M3517:M3580" si="4809">K3518/K3522+K3519/K3523+K3520/K3524+K3521/K3525</f>
        <v>24.64784732226121</v>
      </c>
    </row>
    <row r="3518" spans="1:13">
      <c r="A3518" t="s">
        <v>3808</v>
      </c>
      <c r="B3518" t="s">
        <v>3806</v>
      </c>
      <c r="C3518" t="s">
        <v>15</v>
      </c>
      <c r="D3518" t="s">
        <v>21</v>
      </c>
      <c r="E3518" t="str">
        <f t="shared" si="4729"/>
        <v>power.opt</v>
      </c>
      <c r="F3518" t="s">
        <v>17</v>
      </c>
      <c r="G3518">
        <v>7.8888888888888902</v>
      </c>
      <c r="H3518">
        <v>0.09</v>
      </c>
      <c r="I3518" s="1">
        <v>0.71</v>
      </c>
      <c r="J3518" t="s">
        <v>8335</v>
      </c>
      <c r="K3518">
        <f t="shared" ref="K3518:K3581" si="4810">SUMIF(E3516:E3529,"tso.full",I3516:I3529)</f>
        <v>4.79</v>
      </c>
      <c r="L3518" t="s">
        <v>8365</v>
      </c>
      <c r="M3518">
        <f t="shared" ref="M3518:M3581" si="4811">K3518/K3526+K3519/K3527+K3520/K3528+K3521/K3529</f>
        <v>29.08075184816618</v>
      </c>
    </row>
    <row r="3519" spans="1:13">
      <c r="A3519" t="s">
        <v>3809</v>
      </c>
      <c r="B3519" t="s">
        <v>3806</v>
      </c>
      <c r="C3519" t="s">
        <v>23</v>
      </c>
      <c r="D3519" t="s">
        <v>16</v>
      </c>
      <c r="E3519" t="str">
        <f t="shared" si="4729"/>
        <v>pso.full</v>
      </c>
      <c r="F3519" t="s">
        <v>17</v>
      </c>
      <c r="G3519">
        <v>61.8888888888889</v>
      </c>
      <c r="H3519">
        <v>0.09</v>
      </c>
      <c r="I3519" s="1">
        <v>5.57</v>
      </c>
      <c r="J3519" t="s">
        <v>8336</v>
      </c>
      <c r="K3519">
        <f t="shared" ref="K3519:K3582" si="4812">SUMIF(E3516:E3529,"pso.full",I3516:I3529)</f>
        <v>5.57</v>
      </c>
      <c r="L3519" t="s">
        <v>8369</v>
      </c>
      <c r="M3519">
        <f t="shared" ref="M3519:M3582" si="4813">K3522/K3526+K3523/K3527+K3524/K3528+K3525/K3529</f>
        <v>4.7411938261408597</v>
      </c>
    </row>
    <row r="3520" spans="1:13">
      <c r="A3520" t="s">
        <v>3829</v>
      </c>
      <c r="B3520" t="s">
        <v>3806</v>
      </c>
      <c r="C3520" t="s">
        <v>23</v>
      </c>
      <c r="D3520" t="s">
        <v>19</v>
      </c>
      <c r="E3520" t="str">
        <f t="shared" si="4729"/>
        <v>pso.oepc</v>
      </c>
      <c r="F3520" t="s">
        <v>17</v>
      </c>
      <c r="G3520">
        <v>9.5555555555555607</v>
      </c>
      <c r="H3520">
        <v>0.09</v>
      </c>
      <c r="I3520" s="1">
        <v>0.86</v>
      </c>
      <c r="J3520" t="s">
        <v>8353</v>
      </c>
      <c r="K3520">
        <f t="shared" ref="K3520:K3583" si="4814">SUMIF(E3516:E3529,"rmo.full",I3516:I3529)</f>
        <v>5.08</v>
      </c>
    </row>
    <row r="3521" spans="1:13">
      <c r="A3521" t="s">
        <v>3795</v>
      </c>
      <c r="B3521" t="s">
        <v>3806</v>
      </c>
      <c r="C3521" t="s">
        <v>23</v>
      </c>
      <c r="D3521" t="s">
        <v>21</v>
      </c>
      <c r="E3521" t="str">
        <f t="shared" si="4729"/>
        <v>pso.opt</v>
      </c>
      <c r="F3521" t="s">
        <v>17</v>
      </c>
      <c r="G3521">
        <v>6.8888888888888902</v>
      </c>
      <c r="H3521">
        <v>0.09</v>
      </c>
      <c r="I3521" s="1">
        <v>0.62</v>
      </c>
      <c r="J3521" t="s">
        <v>8354</v>
      </c>
      <c r="K3521">
        <f t="shared" ref="K3521:K3584" si="4815">SUMIF(E3516:E3529,"power.full",I3516:I3529)</f>
        <v>5.24</v>
      </c>
      <c r="L3521" t="s">
        <v>26</v>
      </c>
      <c r="M3521">
        <f t="shared" ref="M3521:M3584" si="4816">K3518/K3522</f>
        <v>5.6352941176470592</v>
      </c>
    </row>
    <row r="3522" spans="1:13">
      <c r="A3522" t="s">
        <v>3796</v>
      </c>
      <c r="B3522" t="s">
        <v>3806</v>
      </c>
      <c r="C3522" t="s">
        <v>51</v>
      </c>
      <c r="D3522" t="s">
        <v>16</v>
      </c>
      <c r="E3522" t="str">
        <f t="shared" si="4729"/>
        <v>rmo.full</v>
      </c>
      <c r="F3522" t="s">
        <v>17</v>
      </c>
      <c r="G3522">
        <v>56.4444444444444</v>
      </c>
      <c r="H3522">
        <v>0.09</v>
      </c>
      <c r="I3522" s="1">
        <v>5.08</v>
      </c>
      <c r="J3522" t="s">
        <v>8355</v>
      </c>
      <c r="K3522">
        <f t="shared" ref="K3522:K3585" si="4817">SUMIF(E3516:E3529,"tso.oepc",I3516:I3529)</f>
        <v>0.85</v>
      </c>
      <c r="L3522" t="s">
        <v>27</v>
      </c>
      <c r="M3522">
        <f t="shared" si="4816"/>
        <v>6.4767441860465125</v>
      </c>
    </row>
    <row r="3523" spans="1:13">
      <c r="A3523" t="s">
        <v>3797</v>
      </c>
      <c r="B3523" t="s">
        <v>3806</v>
      </c>
      <c r="C3523" t="s">
        <v>51</v>
      </c>
      <c r="D3523" t="s">
        <v>19</v>
      </c>
      <c r="E3523" t="str">
        <f t="shared" ref="E3523:E3586" si="4818">CONCATENATE(C3523,".",D3523)</f>
        <v>rmo.oepc</v>
      </c>
      <c r="F3523" t="s">
        <v>17</v>
      </c>
      <c r="G3523">
        <v>8.6666666666666696</v>
      </c>
      <c r="H3523">
        <v>0.09</v>
      </c>
      <c r="I3523" s="1">
        <v>0.78</v>
      </c>
      <c r="J3523" t="s">
        <v>8356</v>
      </c>
      <c r="K3523">
        <f t="shared" ref="K3523:K3586" si="4819">SUMIF(E3516:E3529,"pso.oepc",I3516:I3529)</f>
        <v>0.86</v>
      </c>
      <c r="L3523" t="s">
        <v>28</v>
      </c>
      <c r="M3523">
        <f t="shared" si="4816"/>
        <v>6.5128205128205128</v>
      </c>
    </row>
    <row r="3524" spans="1:13">
      <c r="A3524" t="s">
        <v>3798</v>
      </c>
      <c r="B3524" t="s">
        <v>3806</v>
      </c>
      <c r="C3524" t="s">
        <v>51</v>
      </c>
      <c r="D3524" t="s">
        <v>21</v>
      </c>
      <c r="E3524" t="str">
        <f t="shared" si="4818"/>
        <v>rmo.opt</v>
      </c>
      <c r="F3524" t="s">
        <v>17</v>
      </c>
      <c r="G3524">
        <v>10.5555555555556</v>
      </c>
      <c r="H3524">
        <v>0.09</v>
      </c>
      <c r="I3524" s="1">
        <v>0.95</v>
      </c>
      <c r="J3524" t="s">
        <v>8357</v>
      </c>
      <c r="K3524">
        <f t="shared" ref="K3524:K3587" si="4820">SUMIF(E3516:E3529,"rmo.oepc",I3516:I3529)</f>
        <v>0.78</v>
      </c>
      <c r="L3524" t="s">
        <v>29</v>
      </c>
      <c r="M3524">
        <f t="shared" si="4816"/>
        <v>6.0229885057471266</v>
      </c>
    </row>
    <row r="3525" spans="1:13">
      <c r="A3525" t="s">
        <v>3799</v>
      </c>
      <c r="B3525" t="s">
        <v>3806</v>
      </c>
      <c r="C3525" t="s">
        <v>55</v>
      </c>
      <c r="D3525" t="s">
        <v>56</v>
      </c>
      <c r="E3525" t="str">
        <f t="shared" si="4818"/>
        <v>sc.none</v>
      </c>
      <c r="F3525" t="s">
        <v>24</v>
      </c>
      <c r="I3525" s="1">
        <v>0.09</v>
      </c>
      <c r="J3525" t="s">
        <v>8358</v>
      </c>
      <c r="K3525">
        <f t="shared" ref="K3525:K3588" si="4821">SUMIF(E3516:E3529,"power.oepc",I3516:I3529)</f>
        <v>0.87</v>
      </c>
    </row>
    <row r="3526" spans="1:13">
      <c r="A3526" t="s">
        <v>3800</v>
      </c>
      <c r="B3526" t="s">
        <v>3806</v>
      </c>
      <c r="C3526" t="s">
        <v>58</v>
      </c>
      <c r="D3526" t="s">
        <v>59</v>
      </c>
      <c r="E3526" t="str">
        <f t="shared" si="4818"/>
        <v>tso.cav11</v>
      </c>
      <c r="F3526" t="s">
        <v>17</v>
      </c>
      <c r="G3526">
        <v>137.111111111111</v>
      </c>
      <c r="H3526">
        <v>0.09</v>
      </c>
      <c r="I3526" s="1">
        <v>12.34</v>
      </c>
      <c r="J3526" t="s">
        <v>8359</v>
      </c>
      <c r="K3526">
        <f t="shared" ref="K3526:K3589" si="4822">SUMIF(E3516:E3529,"tso.opt",I3516:I3529)</f>
        <v>0.65</v>
      </c>
      <c r="L3526" t="s">
        <v>30</v>
      </c>
      <c r="M3526">
        <f t="shared" ref="M3526:M3589" si="4823">K3518/K3526</f>
        <v>7.3692307692307688</v>
      </c>
    </row>
    <row r="3527" spans="1:13">
      <c r="A3527" t="s">
        <v>3801</v>
      </c>
      <c r="B3527" t="s">
        <v>3806</v>
      </c>
      <c r="C3527" t="s">
        <v>58</v>
      </c>
      <c r="D3527" t="s">
        <v>16</v>
      </c>
      <c r="E3527" t="str">
        <f t="shared" si="4818"/>
        <v>tso.full</v>
      </c>
      <c r="F3527" t="s">
        <v>17</v>
      </c>
      <c r="G3527">
        <v>53.2222222222222</v>
      </c>
      <c r="H3527">
        <v>0.09</v>
      </c>
      <c r="I3527" s="1">
        <v>4.79</v>
      </c>
      <c r="J3527" t="s">
        <v>8360</v>
      </c>
      <c r="K3527">
        <f t="shared" ref="K3527:K3590" si="4824">SUMIF(E3516:E3529,"pso.opt",I3516:I3529)</f>
        <v>0.62</v>
      </c>
      <c r="L3527" t="s">
        <v>33</v>
      </c>
      <c r="M3527">
        <f t="shared" si="4823"/>
        <v>8.9838709677419359</v>
      </c>
    </row>
    <row r="3528" spans="1:13">
      <c r="A3528" t="s">
        <v>3820</v>
      </c>
      <c r="B3528" t="s">
        <v>3806</v>
      </c>
      <c r="C3528" t="s">
        <v>58</v>
      </c>
      <c r="D3528" t="s">
        <v>19</v>
      </c>
      <c r="E3528" t="str">
        <f t="shared" si="4818"/>
        <v>tso.oepc</v>
      </c>
      <c r="F3528" t="s">
        <v>17</v>
      </c>
      <c r="G3528">
        <v>9.4444444444444393</v>
      </c>
      <c r="H3528">
        <v>0.09</v>
      </c>
      <c r="I3528" s="1">
        <v>0.85</v>
      </c>
      <c r="J3528" t="s">
        <v>8361</v>
      </c>
      <c r="K3528">
        <f t="shared" ref="K3528:K3591" si="4825">SUMIF(E3516:E3529,"rmo.opt",I3516:I3529)</f>
        <v>0.95</v>
      </c>
      <c r="L3528" t="s">
        <v>32</v>
      </c>
      <c r="M3528">
        <f t="shared" si="4823"/>
        <v>5.3473684210526322</v>
      </c>
    </row>
    <row r="3529" spans="1:13">
      <c r="A3529" t="s">
        <v>3821</v>
      </c>
      <c r="B3529" t="s">
        <v>3806</v>
      </c>
      <c r="C3529" t="s">
        <v>58</v>
      </c>
      <c r="D3529" t="s">
        <v>21</v>
      </c>
      <c r="E3529" t="str">
        <f t="shared" si="4818"/>
        <v>tso.opt</v>
      </c>
      <c r="F3529" t="s">
        <v>17</v>
      </c>
      <c r="G3529">
        <v>7.2222222222222197</v>
      </c>
      <c r="H3529">
        <v>0.09</v>
      </c>
      <c r="I3529" s="1">
        <v>0.65</v>
      </c>
      <c r="J3529" t="s">
        <v>8362</v>
      </c>
      <c r="K3529">
        <f t="shared" ref="K3529:K3592" si="4826">SUMIF(E3516:E3529,"power.opt",I3516:I3529)</f>
        <v>0.71</v>
      </c>
      <c r="L3529" t="s">
        <v>31</v>
      </c>
      <c r="M3529">
        <f t="shared" si="4823"/>
        <v>7.3802816901408459</v>
      </c>
    </row>
    <row r="3530" spans="1:13">
      <c r="A3530" t="s">
        <v>3822</v>
      </c>
      <c r="B3530" t="s">
        <v>3823</v>
      </c>
      <c r="C3530" t="s">
        <v>15</v>
      </c>
      <c r="D3530" t="s">
        <v>16</v>
      </c>
      <c r="E3530" t="str">
        <f t="shared" si="4818"/>
        <v>power.full</v>
      </c>
      <c r="F3530" t="s">
        <v>17</v>
      </c>
      <c r="G3530">
        <v>41</v>
      </c>
      <c r="H3530">
        <v>0.08</v>
      </c>
      <c r="I3530" s="1">
        <v>3.28</v>
      </c>
      <c r="L3530" t="s">
        <v>8363</v>
      </c>
      <c r="M3530">
        <f t="shared" ref="M3530:M3593" si="4827">K3531/K3540</f>
        <v>31.020408163265305</v>
      </c>
    </row>
    <row r="3531" spans="1:13">
      <c r="A3531" t="s">
        <v>3824</v>
      </c>
      <c r="B3531" t="s">
        <v>3823</v>
      </c>
      <c r="C3531" t="s">
        <v>15</v>
      </c>
      <c r="D3531" t="s">
        <v>19</v>
      </c>
      <c r="E3531" t="str">
        <f t="shared" si="4818"/>
        <v>power.oepc</v>
      </c>
      <c r="F3531" t="s">
        <v>17</v>
      </c>
      <c r="G3531">
        <v>6.125</v>
      </c>
      <c r="H3531">
        <v>0.08</v>
      </c>
      <c r="I3531" s="1">
        <v>0.49</v>
      </c>
      <c r="J3531" t="s">
        <v>8333</v>
      </c>
      <c r="K3531">
        <f t="shared" ref="K3531:K3594" si="4828">SUMIF(E3530:E3543,"tso.cav11",I3530:I3543)</f>
        <v>15.2</v>
      </c>
      <c r="L3531" t="s">
        <v>8364</v>
      </c>
      <c r="M3531">
        <f t="shared" ref="M3531:M3594" si="4829">K3532/K3536+K3533/K3537+K3534/K3538+K3535/K3539</f>
        <v>9.6318527410964379</v>
      </c>
    </row>
    <row r="3532" spans="1:13">
      <c r="A3532" t="s">
        <v>3825</v>
      </c>
      <c r="B3532" t="s">
        <v>3823</v>
      </c>
      <c r="C3532" t="s">
        <v>15</v>
      </c>
      <c r="D3532" t="s">
        <v>21</v>
      </c>
      <c r="E3532" t="str">
        <f t="shared" si="4818"/>
        <v>power.opt</v>
      </c>
      <c r="F3532" t="s">
        <v>17</v>
      </c>
      <c r="G3532">
        <v>5.875</v>
      </c>
      <c r="H3532">
        <v>0.08</v>
      </c>
      <c r="I3532" s="1">
        <v>0.47</v>
      </c>
      <c r="J3532" t="s">
        <v>8335</v>
      </c>
      <c r="K3532">
        <f t="shared" ref="K3532:K3595" si="4830">SUMIF(E3530:E3543,"tso.full",I3530:I3543)</f>
        <v>0.43</v>
      </c>
      <c r="L3532" t="s">
        <v>8365</v>
      </c>
      <c r="M3532">
        <f t="shared" ref="M3532:M3595" si="4831">K3532/K3540+K3533/K3541+K3534/K3542+K3535/K3543</f>
        <v>9.6066881036485903</v>
      </c>
    </row>
    <row r="3533" spans="1:13">
      <c r="A3533" t="s">
        <v>3826</v>
      </c>
      <c r="B3533" t="s">
        <v>3823</v>
      </c>
      <c r="C3533" t="s">
        <v>23</v>
      </c>
      <c r="D3533" t="s">
        <v>16</v>
      </c>
      <c r="E3533" t="str">
        <f t="shared" si="4818"/>
        <v>pso.full</v>
      </c>
      <c r="F3533" t="s">
        <v>17</v>
      </c>
      <c r="G3533">
        <v>6.5</v>
      </c>
      <c r="H3533">
        <v>0.08</v>
      </c>
      <c r="I3533" s="1">
        <v>0.52</v>
      </c>
      <c r="J3533" t="s">
        <v>8336</v>
      </c>
      <c r="K3533">
        <f t="shared" ref="K3533:K3596" si="4832">SUMIF(E3530:E3543,"pso.full",I3530:I3543)</f>
        <v>0.52</v>
      </c>
      <c r="L3533" t="s">
        <v>8369</v>
      </c>
      <c r="M3533">
        <f t="shared" ref="M3533:M3596" si="4833">K3536/K3540+K3537/K3541+K3538/K3542+K3539/K3543</f>
        <v>3.7455316801821361</v>
      </c>
    </row>
    <row r="3534" spans="1:13">
      <c r="A3534" t="s">
        <v>3827</v>
      </c>
      <c r="B3534" t="s">
        <v>3823</v>
      </c>
      <c r="C3534" t="s">
        <v>23</v>
      </c>
      <c r="D3534" t="s">
        <v>19</v>
      </c>
      <c r="E3534" t="str">
        <f t="shared" si="4818"/>
        <v>pso.oepc</v>
      </c>
      <c r="F3534" t="s">
        <v>17</v>
      </c>
      <c r="G3534">
        <v>6.375</v>
      </c>
      <c r="H3534">
        <v>0.08</v>
      </c>
      <c r="I3534" s="1">
        <v>0.51</v>
      </c>
      <c r="J3534" t="s">
        <v>8353</v>
      </c>
      <c r="K3534">
        <f t="shared" ref="K3534:K3597" si="4834">SUMIF(E3530:E3543,"rmo.full",I3530:I3543)</f>
        <v>0.51</v>
      </c>
    </row>
    <row r="3535" spans="1:13">
      <c r="A3535" t="s">
        <v>3828</v>
      </c>
      <c r="B3535" t="s">
        <v>3823</v>
      </c>
      <c r="C3535" t="s">
        <v>23</v>
      </c>
      <c r="D3535" t="s">
        <v>21</v>
      </c>
      <c r="E3535" t="str">
        <f t="shared" si="4818"/>
        <v>pso.opt</v>
      </c>
      <c r="F3535" t="s">
        <v>17</v>
      </c>
      <c r="G3535">
        <v>6.125</v>
      </c>
      <c r="H3535">
        <v>0.08</v>
      </c>
      <c r="I3535" s="1">
        <v>0.49</v>
      </c>
      <c r="J3535" t="s">
        <v>8354</v>
      </c>
      <c r="K3535">
        <f t="shared" ref="K3535:K3598" si="4835">SUMIF(E3530:E3543,"power.full",I3530:I3543)</f>
        <v>3.28</v>
      </c>
      <c r="L3535" t="s">
        <v>26</v>
      </c>
      <c r="M3535">
        <f t="shared" ref="M3535:M3598" si="4836">K3532/K3536</f>
        <v>0.87755102040816324</v>
      </c>
    </row>
    <row r="3536" spans="1:13">
      <c r="A3536" t="s">
        <v>3847</v>
      </c>
      <c r="B3536" t="s">
        <v>3823</v>
      </c>
      <c r="C3536" t="s">
        <v>51</v>
      </c>
      <c r="D3536" t="s">
        <v>16</v>
      </c>
      <c r="E3536" t="str">
        <f t="shared" si="4818"/>
        <v>rmo.full</v>
      </c>
      <c r="F3536" t="s">
        <v>17</v>
      </c>
      <c r="G3536">
        <v>6.375</v>
      </c>
      <c r="H3536">
        <v>0.08</v>
      </c>
      <c r="I3536" s="1">
        <v>0.51</v>
      </c>
      <c r="J3536" t="s">
        <v>8355</v>
      </c>
      <c r="K3536">
        <f t="shared" ref="K3536:K3599" si="4837">SUMIF(E3530:E3543,"tso.oepc",I3530:I3543)</f>
        <v>0.49</v>
      </c>
      <c r="L3536" t="s">
        <v>27</v>
      </c>
      <c r="M3536">
        <f t="shared" si="4836"/>
        <v>1.0196078431372548</v>
      </c>
    </row>
    <row r="3537" spans="1:13">
      <c r="A3537" t="s">
        <v>3813</v>
      </c>
      <c r="B3537" t="s">
        <v>3823</v>
      </c>
      <c r="C3537" t="s">
        <v>51</v>
      </c>
      <c r="D3537" t="s">
        <v>19</v>
      </c>
      <c r="E3537" t="str">
        <f t="shared" si="4818"/>
        <v>rmo.oepc</v>
      </c>
      <c r="F3537" t="s">
        <v>17</v>
      </c>
      <c r="G3537">
        <v>6.125</v>
      </c>
      <c r="H3537">
        <v>0.08</v>
      </c>
      <c r="I3537" s="1">
        <v>0.49</v>
      </c>
      <c r="J3537" t="s">
        <v>8356</v>
      </c>
      <c r="K3537">
        <f t="shared" ref="K3537:K3600" si="4838">SUMIF(E3530:E3543,"pso.oepc",I3530:I3543)</f>
        <v>0.51</v>
      </c>
      <c r="L3537" t="s">
        <v>28</v>
      </c>
      <c r="M3537">
        <f t="shared" si="4836"/>
        <v>1.0408163265306123</v>
      </c>
    </row>
    <row r="3538" spans="1:13">
      <c r="A3538" t="s">
        <v>3814</v>
      </c>
      <c r="B3538" t="s">
        <v>3823</v>
      </c>
      <c r="C3538" t="s">
        <v>51</v>
      </c>
      <c r="D3538" t="s">
        <v>21</v>
      </c>
      <c r="E3538" t="str">
        <f t="shared" si="4818"/>
        <v>rmo.opt</v>
      </c>
      <c r="F3538" t="s">
        <v>17</v>
      </c>
      <c r="G3538">
        <v>9.25</v>
      </c>
      <c r="H3538">
        <v>0.08</v>
      </c>
      <c r="I3538" s="1">
        <v>0.74</v>
      </c>
      <c r="J3538" t="s">
        <v>8357</v>
      </c>
      <c r="K3538">
        <f t="shared" ref="K3538:K3601" si="4839">SUMIF(E3530:E3543,"rmo.oepc",I3530:I3543)</f>
        <v>0.49</v>
      </c>
      <c r="L3538" t="s">
        <v>29</v>
      </c>
      <c r="M3538">
        <f t="shared" si="4836"/>
        <v>6.6938775510204076</v>
      </c>
    </row>
    <row r="3539" spans="1:13">
      <c r="A3539" t="s">
        <v>3815</v>
      </c>
      <c r="B3539" t="s">
        <v>3823</v>
      </c>
      <c r="C3539" t="s">
        <v>55</v>
      </c>
      <c r="D3539" t="s">
        <v>56</v>
      </c>
      <c r="E3539" t="str">
        <f t="shared" si="4818"/>
        <v>sc.none</v>
      </c>
      <c r="F3539" t="s">
        <v>24</v>
      </c>
      <c r="I3539" s="1">
        <v>0.08</v>
      </c>
      <c r="J3539" t="s">
        <v>8358</v>
      </c>
      <c r="K3539">
        <f t="shared" ref="K3539:K3602" si="4840">SUMIF(E3530:E3543,"power.oepc",I3530:I3543)</f>
        <v>0.49</v>
      </c>
    </row>
    <row r="3540" spans="1:13">
      <c r="A3540" t="s">
        <v>3816</v>
      </c>
      <c r="B3540" t="s">
        <v>3823</v>
      </c>
      <c r="C3540" t="s">
        <v>58</v>
      </c>
      <c r="D3540" t="s">
        <v>59</v>
      </c>
      <c r="E3540" t="str">
        <f t="shared" si="4818"/>
        <v>tso.cav11</v>
      </c>
      <c r="F3540" t="s">
        <v>17</v>
      </c>
      <c r="G3540">
        <v>190</v>
      </c>
      <c r="H3540">
        <v>0.08</v>
      </c>
      <c r="I3540" s="1">
        <v>15.2</v>
      </c>
      <c r="J3540" t="s">
        <v>8359</v>
      </c>
      <c r="K3540">
        <f t="shared" ref="K3540:K3603" si="4841">SUMIF(E3530:E3543,"tso.opt",I3530:I3543)</f>
        <v>0.49</v>
      </c>
      <c r="L3540" t="s">
        <v>30</v>
      </c>
      <c r="M3540">
        <f t="shared" ref="M3540:M3603" si="4842">K3532/K3540</f>
        <v>0.87755102040816324</v>
      </c>
    </row>
    <row r="3541" spans="1:13">
      <c r="A3541" t="s">
        <v>3817</v>
      </c>
      <c r="B3541" t="s">
        <v>3823</v>
      </c>
      <c r="C3541" t="s">
        <v>58</v>
      </c>
      <c r="D3541" t="s">
        <v>16</v>
      </c>
      <c r="E3541" t="str">
        <f t="shared" si="4818"/>
        <v>tso.full</v>
      </c>
      <c r="F3541" t="s">
        <v>17</v>
      </c>
      <c r="G3541">
        <v>5.375</v>
      </c>
      <c r="H3541">
        <v>0.08</v>
      </c>
      <c r="I3541" s="1">
        <v>0.43</v>
      </c>
      <c r="J3541" t="s">
        <v>8360</v>
      </c>
      <c r="K3541">
        <f t="shared" ref="K3541:K3604" si="4843">SUMIF(E3530:E3543,"pso.opt",I3530:I3543)</f>
        <v>0.49</v>
      </c>
      <c r="L3541" t="s">
        <v>33</v>
      </c>
      <c r="M3541">
        <f t="shared" si="4842"/>
        <v>1.0612244897959184</v>
      </c>
    </row>
    <row r="3542" spans="1:13">
      <c r="A3542" t="s">
        <v>3818</v>
      </c>
      <c r="B3542" t="s">
        <v>3823</v>
      </c>
      <c r="C3542" t="s">
        <v>58</v>
      </c>
      <c r="D3542" t="s">
        <v>19</v>
      </c>
      <c r="E3542" t="str">
        <f t="shared" si="4818"/>
        <v>tso.oepc</v>
      </c>
      <c r="F3542" t="s">
        <v>17</v>
      </c>
      <c r="G3542">
        <v>6.125</v>
      </c>
      <c r="H3542">
        <v>0.08</v>
      </c>
      <c r="I3542" s="1">
        <v>0.49</v>
      </c>
      <c r="J3542" t="s">
        <v>8361</v>
      </c>
      <c r="K3542">
        <f t="shared" ref="K3542:K3605" si="4844">SUMIF(E3530:E3543,"rmo.opt",I3530:I3543)</f>
        <v>0.74</v>
      </c>
      <c r="L3542" t="s">
        <v>32</v>
      </c>
      <c r="M3542">
        <f t="shared" si="4842"/>
        <v>0.68918918918918926</v>
      </c>
    </row>
    <row r="3543" spans="1:13">
      <c r="A3543" t="s">
        <v>3819</v>
      </c>
      <c r="B3543" t="s">
        <v>3823</v>
      </c>
      <c r="C3543" t="s">
        <v>58</v>
      </c>
      <c r="D3543" t="s">
        <v>21</v>
      </c>
      <c r="E3543" t="str">
        <f t="shared" si="4818"/>
        <v>tso.opt</v>
      </c>
      <c r="F3543" t="s">
        <v>17</v>
      </c>
      <c r="G3543">
        <v>6.125</v>
      </c>
      <c r="H3543">
        <v>0.08</v>
      </c>
      <c r="I3543" s="1">
        <v>0.49</v>
      </c>
      <c r="J3543" t="s">
        <v>8362</v>
      </c>
      <c r="K3543">
        <f t="shared" ref="K3543:K3606" si="4845">SUMIF(E3530:E3543,"power.opt",I3530:I3543)</f>
        <v>0.47</v>
      </c>
      <c r="L3543" t="s">
        <v>31</v>
      </c>
      <c r="M3543">
        <f t="shared" si="4842"/>
        <v>6.9787234042553195</v>
      </c>
    </row>
    <row r="3544" spans="1:13">
      <c r="A3544" t="s">
        <v>3838</v>
      </c>
      <c r="B3544" t="s">
        <v>3839</v>
      </c>
      <c r="C3544" t="s">
        <v>15</v>
      </c>
      <c r="D3544" t="s">
        <v>16</v>
      </c>
      <c r="E3544" t="str">
        <f t="shared" si="4818"/>
        <v>power.full</v>
      </c>
      <c r="F3544" t="s">
        <v>17</v>
      </c>
      <c r="G3544">
        <v>1945.8571428571399</v>
      </c>
      <c r="H3544">
        <v>7.0000000000000007E-2</v>
      </c>
      <c r="I3544" s="1">
        <v>136.21</v>
      </c>
      <c r="L3544" t="s">
        <v>8363</v>
      </c>
      <c r="M3544">
        <f t="shared" ref="M3544:M3607" si="4846">K3545/K3554</f>
        <v>93.865671641791039</v>
      </c>
    </row>
    <row r="3545" spans="1:13">
      <c r="A3545" t="s">
        <v>3840</v>
      </c>
      <c r="B3545" t="s">
        <v>3839</v>
      </c>
      <c r="C3545" t="s">
        <v>15</v>
      </c>
      <c r="D3545" t="s">
        <v>19</v>
      </c>
      <c r="E3545" t="str">
        <f t="shared" si="4818"/>
        <v>power.oepc</v>
      </c>
      <c r="F3545" t="s">
        <v>17</v>
      </c>
      <c r="G3545">
        <v>13.285714285714301</v>
      </c>
      <c r="H3545">
        <v>7.0000000000000007E-2</v>
      </c>
      <c r="I3545" s="1">
        <v>0.93</v>
      </c>
      <c r="J3545" t="s">
        <v>8333</v>
      </c>
      <c r="K3545">
        <f t="shared" ref="K3545:K3608" si="4847">SUMIF(E3544:E3557,"tso.cav11",I3544:I3557)</f>
        <v>62.89</v>
      </c>
      <c r="L3545" t="s">
        <v>8364</v>
      </c>
      <c r="M3545">
        <f t="shared" ref="M3545:M3608" si="4848">K3546/K3550+K3547/K3551+K3548/K3552+K3549/K3553</f>
        <v>149.36441972719987</v>
      </c>
    </row>
    <row r="3546" spans="1:13">
      <c r="A3546" t="s">
        <v>3841</v>
      </c>
      <c r="B3546" t="s">
        <v>3839</v>
      </c>
      <c r="C3546" t="s">
        <v>15</v>
      </c>
      <c r="D3546" t="s">
        <v>21</v>
      </c>
      <c r="E3546" t="str">
        <f t="shared" si="4818"/>
        <v>power.opt</v>
      </c>
      <c r="F3546" t="s">
        <v>17</v>
      </c>
      <c r="G3546">
        <v>11.285714285714301</v>
      </c>
      <c r="H3546">
        <v>7.0000000000000007E-2</v>
      </c>
      <c r="I3546" s="1">
        <v>0.79</v>
      </c>
      <c r="J3546" t="s">
        <v>8335</v>
      </c>
      <c r="K3546">
        <f t="shared" ref="K3546:K3609" si="4849">SUMIF(E3544:E3557,"tso.full",I3544:I3557)</f>
        <v>0.61</v>
      </c>
      <c r="L3546" t="s">
        <v>8365</v>
      </c>
      <c r="M3546">
        <f t="shared" ref="M3546:M3609" si="4850">K3546/K3554+K3547/K3555+K3548/K3556+K3549/K3557</f>
        <v>175.22897813501322</v>
      </c>
    </row>
    <row r="3547" spans="1:13">
      <c r="A3547" t="s">
        <v>3842</v>
      </c>
      <c r="B3547" t="s">
        <v>3839</v>
      </c>
      <c r="C3547" t="s">
        <v>23</v>
      </c>
      <c r="D3547" t="s">
        <v>16</v>
      </c>
      <c r="E3547" t="str">
        <f t="shared" si="4818"/>
        <v>pso.full</v>
      </c>
      <c r="F3547" t="s">
        <v>17</v>
      </c>
      <c r="G3547">
        <v>8.4285714285714306</v>
      </c>
      <c r="H3547">
        <v>7.0000000000000007E-2</v>
      </c>
      <c r="I3547" s="1">
        <v>0.59</v>
      </c>
      <c r="J3547" t="s">
        <v>8336</v>
      </c>
      <c r="K3547">
        <f t="shared" ref="K3547:K3610" si="4851">SUMIF(E3544:E3557,"pso.full",I3544:I3557)</f>
        <v>0.59</v>
      </c>
      <c r="L3547" t="s">
        <v>8369</v>
      </c>
      <c r="M3547">
        <f t="shared" ref="M3547:M3610" si="4852">K3550/K3554+K3551/K3555+K3552/K3556+K3553/K3557</f>
        <v>4.1235594583141006</v>
      </c>
    </row>
    <row r="3548" spans="1:13">
      <c r="A3548" t="s">
        <v>3843</v>
      </c>
      <c r="B3548" t="s">
        <v>3839</v>
      </c>
      <c r="C3548" t="s">
        <v>23</v>
      </c>
      <c r="D3548" t="s">
        <v>19</v>
      </c>
      <c r="E3548" t="str">
        <f t="shared" si="4818"/>
        <v>pso.oepc</v>
      </c>
      <c r="F3548" t="s">
        <v>17</v>
      </c>
      <c r="G3548">
        <v>8.71428571428571</v>
      </c>
      <c r="H3548">
        <v>7.0000000000000007E-2</v>
      </c>
      <c r="I3548" s="1">
        <v>0.61</v>
      </c>
      <c r="J3548" t="s">
        <v>8353</v>
      </c>
      <c r="K3548">
        <f t="shared" ref="K3548:K3611" si="4853">SUMIF(E3544:E3557,"rmo.full",I3544:I3557)</f>
        <v>0.68</v>
      </c>
    </row>
    <row r="3549" spans="1:13">
      <c r="A3549" t="s">
        <v>3844</v>
      </c>
      <c r="B3549" t="s">
        <v>3839</v>
      </c>
      <c r="C3549" t="s">
        <v>23</v>
      </c>
      <c r="D3549" t="s">
        <v>21</v>
      </c>
      <c r="E3549" t="str">
        <f t="shared" si="4818"/>
        <v>pso.opt</v>
      </c>
      <c r="F3549" t="s">
        <v>17</v>
      </c>
      <c r="G3549">
        <v>11.5714285714286</v>
      </c>
      <c r="H3549">
        <v>7.0000000000000007E-2</v>
      </c>
      <c r="I3549" s="1">
        <v>0.81</v>
      </c>
      <c r="J3549" t="s">
        <v>8354</v>
      </c>
      <c r="K3549">
        <f t="shared" ref="K3549:K3612" si="4854">SUMIF(E3544:E3557,"power.full",I3544:I3557)</f>
        <v>136.21</v>
      </c>
      <c r="L3549" t="s">
        <v>26</v>
      </c>
      <c r="M3549">
        <f t="shared" ref="M3549:M3612" si="4855">K3546/K3550</f>
        <v>1.0517241379310345</v>
      </c>
    </row>
    <row r="3550" spans="1:13">
      <c r="A3550" t="s">
        <v>3845</v>
      </c>
      <c r="B3550" t="s">
        <v>3839</v>
      </c>
      <c r="C3550" t="s">
        <v>51</v>
      </c>
      <c r="D3550" t="s">
        <v>16</v>
      </c>
      <c r="E3550" t="str">
        <f t="shared" si="4818"/>
        <v>rmo.full</v>
      </c>
      <c r="F3550" t="s">
        <v>17</v>
      </c>
      <c r="G3550">
        <v>9.71428571428571</v>
      </c>
      <c r="H3550">
        <v>7.0000000000000007E-2</v>
      </c>
      <c r="I3550" s="1">
        <v>0.68</v>
      </c>
      <c r="J3550" t="s">
        <v>8355</v>
      </c>
      <c r="K3550">
        <f t="shared" ref="K3550:K3613" si="4856">SUMIF(E3544:E3557,"tso.oepc",I3544:I3557)</f>
        <v>0.57999999999999996</v>
      </c>
      <c r="L3550" t="s">
        <v>27</v>
      </c>
      <c r="M3550">
        <f t="shared" si="4855"/>
        <v>0.96721311475409832</v>
      </c>
    </row>
    <row r="3551" spans="1:13">
      <c r="A3551" t="s">
        <v>3846</v>
      </c>
      <c r="B3551" t="s">
        <v>3839</v>
      </c>
      <c r="C3551" t="s">
        <v>51</v>
      </c>
      <c r="D3551" t="s">
        <v>19</v>
      </c>
      <c r="E3551" t="str">
        <f t="shared" si="4818"/>
        <v>rmo.oepc</v>
      </c>
      <c r="F3551" t="s">
        <v>17</v>
      </c>
      <c r="G3551">
        <v>11</v>
      </c>
      <c r="H3551">
        <v>7.0000000000000007E-2</v>
      </c>
      <c r="I3551" s="1">
        <v>0.77</v>
      </c>
      <c r="J3551" t="s">
        <v>8356</v>
      </c>
      <c r="K3551">
        <f t="shared" ref="K3551:K3614" si="4857">SUMIF(E3544:E3557,"pso.oepc",I3544:I3557)</f>
        <v>0.61</v>
      </c>
      <c r="L3551" t="s">
        <v>28</v>
      </c>
      <c r="M3551">
        <f t="shared" si="4855"/>
        <v>0.88311688311688319</v>
      </c>
    </row>
    <row r="3552" spans="1:13">
      <c r="A3552" t="s">
        <v>3830</v>
      </c>
      <c r="B3552" t="s">
        <v>3839</v>
      </c>
      <c r="C3552" t="s">
        <v>51</v>
      </c>
      <c r="D3552" t="s">
        <v>21</v>
      </c>
      <c r="E3552" t="str">
        <f t="shared" si="4818"/>
        <v>rmo.opt</v>
      </c>
      <c r="F3552" t="s">
        <v>17</v>
      </c>
      <c r="G3552">
        <v>8.2857142857142794</v>
      </c>
      <c r="H3552">
        <v>7.0000000000000007E-2</v>
      </c>
      <c r="I3552" s="1">
        <v>0.57999999999999996</v>
      </c>
      <c r="J3552" t="s">
        <v>8357</v>
      </c>
      <c r="K3552">
        <f t="shared" ref="K3552:K3615" si="4858">SUMIF(E3544:E3557,"rmo.oepc",I3544:I3557)</f>
        <v>0.77</v>
      </c>
      <c r="L3552" t="s">
        <v>29</v>
      </c>
      <c r="M3552">
        <f t="shared" si="4855"/>
        <v>146.46236559139786</v>
      </c>
    </row>
    <row r="3553" spans="1:13">
      <c r="A3553" t="s">
        <v>3831</v>
      </c>
      <c r="B3553" t="s">
        <v>3839</v>
      </c>
      <c r="C3553" t="s">
        <v>55</v>
      </c>
      <c r="D3553" t="s">
        <v>56</v>
      </c>
      <c r="E3553" t="str">
        <f t="shared" si="4818"/>
        <v>sc.none</v>
      </c>
      <c r="F3553" t="s">
        <v>24</v>
      </c>
      <c r="I3553" s="1">
        <v>7.0000000000000007E-2</v>
      </c>
      <c r="J3553" t="s">
        <v>8358</v>
      </c>
      <c r="K3553">
        <f t="shared" ref="K3553:K3616" si="4859">SUMIF(E3544:E3557,"power.oepc",I3544:I3557)</f>
        <v>0.93</v>
      </c>
    </row>
    <row r="3554" spans="1:13">
      <c r="A3554" t="s">
        <v>3832</v>
      </c>
      <c r="B3554" t="s">
        <v>3839</v>
      </c>
      <c r="C3554" t="s">
        <v>58</v>
      </c>
      <c r="D3554" t="s">
        <v>59</v>
      </c>
      <c r="E3554" t="str">
        <f t="shared" si="4818"/>
        <v>tso.cav11</v>
      </c>
      <c r="F3554" t="s">
        <v>17</v>
      </c>
      <c r="G3554">
        <v>898.42857142857099</v>
      </c>
      <c r="H3554">
        <v>7.0000000000000007E-2</v>
      </c>
      <c r="I3554" s="1">
        <v>62.89</v>
      </c>
      <c r="J3554" t="s">
        <v>8359</v>
      </c>
      <c r="K3554">
        <f t="shared" ref="K3554:K3617" si="4860">SUMIF(E3544:E3557,"tso.opt",I3544:I3557)</f>
        <v>0.67</v>
      </c>
      <c r="L3554" t="s">
        <v>30</v>
      </c>
      <c r="M3554">
        <f t="shared" ref="M3554:M3617" si="4861">K3546/K3554</f>
        <v>0.91044776119402981</v>
      </c>
    </row>
    <row r="3555" spans="1:13">
      <c r="A3555" t="s">
        <v>3833</v>
      </c>
      <c r="B3555" t="s">
        <v>3839</v>
      </c>
      <c r="C3555" t="s">
        <v>58</v>
      </c>
      <c r="D3555" t="s">
        <v>16</v>
      </c>
      <c r="E3555" t="str">
        <f t="shared" si="4818"/>
        <v>tso.full</v>
      </c>
      <c r="F3555" t="s">
        <v>17</v>
      </c>
      <c r="G3555">
        <v>8.71428571428571</v>
      </c>
      <c r="H3555">
        <v>7.0000000000000007E-2</v>
      </c>
      <c r="I3555" s="1">
        <v>0.61</v>
      </c>
      <c r="J3555" t="s">
        <v>8360</v>
      </c>
      <c r="K3555">
        <f t="shared" ref="K3555:K3618" si="4862">SUMIF(E3544:E3557,"pso.opt",I3544:I3557)</f>
        <v>0.81</v>
      </c>
      <c r="L3555" t="s">
        <v>33</v>
      </c>
      <c r="M3555">
        <f t="shared" si="4861"/>
        <v>0.72839506172839497</v>
      </c>
    </row>
    <row r="3556" spans="1:13">
      <c r="A3556" t="s">
        <v>3834</v>
      </c>
      <c r="B3556" t="s">
        <v>3839</v>
      </c>
      <c r="C3556" t="s">
        <v>58</v>
      </c>
      <c r="D3556" t="s">
        <v>19</v>
      </c>
      <c r="E3556" t="str">
        <f t="shared" si="4818"/>
        <v>tso.oepc</v>
      </c>
      <c r="F3556" t="s">
        <v>17</v>
      </c>
      <c r="G3556">
        <v>8.2857142857142794</v>
      </c>
      <c r="H3556">
        <v>7.0000000000000007E-2</v>
      </c>
      <c r="I3556" s="1">
        <v>0.57999999999999996</v>
      </c>
      <c r="J3556" t="s">
        <v>8361</v>
      </c>
      <c r="K3556">
        <f t="shared" ref="K3556:K3619" si="4863">SUMIF(E3544:E3557,"rmo.opt",I3544:I3557)</f>
        <v>0.57999999999999996</v>
      </c>
      <c r="L3556" t="s">
        <v>32</v>
      </c>
      <c r="M3556">
        <f t="shared" si="4861"/>
        <v>1.1724137931034484</v>
      </c>
    </row>
    <row r="3557" spans="1:13">
      <c r="A3557" t="s">
        <v>3835</v>
      </c>
      <c r="B3557" t="s">
        <v>3839</v>
      </c>
      <c r="C3557" t="s">
        <v>58</v>
      </c>
      <c r="D3557" t="s">
        <v>21</v>
      </c>
      <c r="E3557" t="str">
        <f t="shared" si="4818"/>
        <v>tso.opt</v>
      </c>
      <c r="F3557" t="s">
        <v>17</v>
      </c>
      <c r="G3557">
        <v>9.5714285714285694</v>
      </c>
      <c r="H3557">
        <v>7.0000000000000007E-2</v>
      </c>
      <c r="I3557" s="1">
        <v>0.67</v>
      </c>
      <c r="J3557" t="s">
        <v>8362</v>
      </c>
      <c r="K3557">
        <f t="shared" ref="K3557:K3620" si="4864">SUMIF(E3544:E3557,"power.opt",I3544:I3557)</f>
        <v>0.79</v>
      </c>
      <c r="L3557" t="s">
        <v>31</v>
      </c>
      <c r="M3557">
        <f t="shared" si="4861"/>
        <v>172.41772151898735</v>
      </c>
    </row>
    <row r="3558" spans="1:13">
      <c r="A3558" t="s">
        <v>3836</v>
      </c>
      <c r="B3558" t="s">
        <v>3837</v>
      </c>
      <c r="C3558" t="s">
        <v>15</v>
      </c>
      <c r="D3558" t="s">
        <v>16</v>
      </c>
      <c r="E3558" t="str">
        <f t="shared" si="4818"/>
        <v>power.full</v>
      </c>
      <c r="F3558" t="s">
        <v>17</v>
      </c>
      <c r="G3558">
        <v>101.8</v>
      </c>
      <c r="H3558">
        <v>0.05</v>
      </c>
      <c r="I3558" s="1">
        <v>5.09</v>
      </c>
      <c r="L3558" t="s">
        <v>8363</v>
      </c>
      <c r="M3558">
        <f t="shared" ref="M3558:M3621" si="4865">K3559/K3568</f>
        <v>4.1652173913043482</v>
      </c>
    </row>
    <row r="3559" spans="1:13">
      <c r="A3559" t="s">
        <v>3857</v>
      </c>
      <c r="B3559" t="s">
        <v>3837</v>
      </c>
      <c r="C3559" t="s">
        <v>15</v>
      </c>
      <c r="D3559" t="s">
        <v>19</v>
      </c>
      <c r="E3559" t="str">
        <f t="shared" si="4818"/>
        <v>power.oepc</v>
      </c>
      <c r="F3559" t="s">
        <v>17</v>
      </c>
      <c r="G3559">
        <v>15.4</v>
      </c>
      <c r="H3559">
        <v>0.05</v>
      </c>
      <c r="I3559" s="1">
        <v>0.77</v>
      </c>
      <c r="J3559" t="s">
        <v>8333</v>
      </c>
      <c r="K3559">
        <f t="shared" ref="K3559:K3622" si="4866">SUMIF(E3558:E3571,"tso.cav11",I3558:I3571)</f>
        <v>4.79</v>
      </c>
      <c r="L3559" t="s">
        <v>8364</v>
      </c>
      <c r="M3559">
        <f t="shared" ref="M3559:M3622" si="4867">K3560/K3564+K3561/K3565+K3562/K3566+K3563/K3567</f>
        <v>23.979602573352572</v>
      </c>
    </row>
    <row r="3560" spans="1:13">
      <c r="A3560" t="s">
        <v>3858</v>
      </c>
      <c r="B3560" t="s">
        <v>3837</v>
      </c>
      <c r="C3560" t="s">
        <v>15</v>
      </c>
      <c r="D3560" t="s">
        <v>21</v>
      </c>
      <c r="E3560" t="str">
        <f t="shared" si="4818"/>
        <v>power.opt</v>
      </c>
      <c r="F3560" t="s">
        <v>17</v>
      </c>
      <c r="G3560">
        <v>11.8</v>
      </c>
      <c r="H3560">
        <v>0.05</v>
      </c>
      <c r="I3560" s="1">
        <v>0.59</v>
      </c>
      <c r="J3560" t="s">
        <v>8335</v>
      </c>
      <c r="K3560">
        <f t="shared" ref="K3560:K3623" si="4868">SUMIF(E3558:E3571,"tso.full",I3558:I3571)</f>
        <v>5.27</v>
      </c>
      <c r="L3560" t="s">
        <v>8365</v>
      </c>
      <c r="M3560">
        <f t="shared" ref="M3560:M3623" si="4869">K3560/K3568+K3561/K3569+K3562/K3570+K3563/K3571</f>
        <v>27.965220560851343</v>
      </c>
    </row>
    <row r="3561" spans="1:13">
      <c r="A3561" t="s">
        <v>3859</v>
      </c>
      <c r="B3561" t="s">
        <v>3837</v>
      </c>
      <c r="C3561" t="s">
        <v>23</v>
      </c>
      <c r="D3561" t="s">
        <v>16</v>
      </c>
      <c r="E3561" t="str">
        <f t="shared" si="4818"/>
        <v>pso.full</v>
      </c>
      <c r="F3561" t="s">
        <v>17</v>
      </c>
      <c r="G3561">
        <v>101.2</v>
      </c>
      <c r="H3561">
        <v>0.05</v>
      </c>
      <c r="I3561" s="1">
        <v>5.0599999999999996</v>
      </c>
      <c r="J3561" t="s">
        <v>8336</v>
      </c>
      <c r="K3561">
        <f t="shared" ref="K3561:K3624" si="4870">SUMIF(E3558:E3571,"pso.full",I3558:I3571)</f>
        <v>5.0599999999999996</v>
      </c>
      <c r="L3561" t="s">
        <v>8369</v>
      </c>
      <c r="M3561">
        <f t="shared" ref="M3561:M3624" si="4871">K3564/K3568+K3565/K3569+K3566/K3570+K3567/K3571</f>
        <v>4.7696008747949703</v>
      </c>
    </row>
    <row r="3562" spans="1:13">
      <c r="A3562" t="s">
        <v>3860</v>
      </c>
      <c r="B3562" t="s">
        <v>3837</v>
      </c>
      <c r="C3562" t="s">
        <v>23</v>
      </c>
      <c r="D3562" t="s">
        <v>19</v>
      </c>
      <c r="E3562" t="str">
        <f t="shared" si="4818"/>
        <v>pso.oepc</v>
      </c>
      <c r="F3562" t="s">
        <v>17</v>
      </c>
      <c r="G3562">
        <v>13.2</v>
      </c>
      <c r="H3562">
        <v>0.05</v>
      </c>
      <c r="I3562" s="1">
        <v>0.66</v>
      </c>
      <c r="J3562" t="s">
        <v>8353</v>
      </c>
      <c r="K3562">
        <f t="shared" ref="K3562:K3625" si="4872">SUMIF(E3558:E3571,"rmo.full",I3558:I3571)</f>
        <v>4.55</v>
      </c>
    </row>
    <row r="3563" spans="1:13">
      <c r="A3563" t="s">
        <v>3861</v>
      </c>
      <c r="B3563" t="s">
        <v>3837</v>
      </c>
      <c r="C3563" t="s">
        <v>23</v>
      </c>
      <c r="D3563" t="s">
        <v>21</v>
      </c>
      <c r="E3563" t="str">
        <f t="shared" si="4818"/>
        <v>pso.opt</v>
      </c>
      <c r="F3563" t="s">
        <v>17</v>
      </c>
      <c r="G3563">
        <v>12.4</v>
      </c>
      <c r="H3563">
        <v>0.05</v>
      </c>
      <c r="I3563" s="1">
        <v>0.62</v>
      </c>
      <c r="J3563" t="s">
        <v>8354</v>
      </c>
      <c r="K3563">
        <f t="shared" ref="K3563:K3626" si="4873">SUMIF(E3558:E3571,"power.full",I3558:I3571)</f>
        <v>5.09</v>
      </c>
      <c r="L3563" t="s">
        <v>26</v>
      </c>
      <c r="M3563">
        <f t="shared" ref="M3563:M3626" si="4874">K3560/K3564</f>
        <v>5.489583333333333</v>
      </c>
    </row>
    <row r="3564" spans="1:13">
      <c r="A3564" t="s">
        <v>3862</v>
      </c>
      <c r="B3564" t="s">
        <v>3837</v>
      </c>
      <c r="C3564" t="s">
        <v>51</v>
      </c>
      <c r="D3564" t="s">
        <v>16</v>
      </c>
      <c r="E3564" t="str">
        <f t="shared" si="4818"/>
        <v>rmo.full</v>
      </c>
      <c r="F3564" t="s">
        <v>17</v>
      </c>
      <c r="G3564">
        <v>91</v>
      </c>
      <c r="H3564">
        <v>0.05</v>
      </c>
      <c r="I3564" s="1">
        <v>4.55</v>
      </c>
      <c r="J3564" t="s">
        <v>8355</v>
      </c>
      <c r="K3564">
        <f t="shared" ref="K3564:K3627" si="4875">SUMIF(E3558:E3571,"tso.oepc",I3558:I3571)</f>
        <v>0.96</v>
      </c>
      <c r="L3564" t="s">
        <v>27</v>
      </c>
      <c r="M3564">
        <f t="shared" si="4874"/>
        <v>7.6666666666666661</v>
      </c>
    </row>
    <row r="3565" spans="1:13">
      <c r="A3565" t="s">
        <v>3863</v>
      </c>
      <c r="B3565" t="s">
        <v>3837</v>
      </c>
      <c r="C3565" t="s">
        <v>51</v>
      </c>
      <c r="D3565" t="s">
        <v>19</v>
      </c>
      <c r="E3565" t="str">
        <f t="shared" si="4818"/>
        <v>rmo.oepc</v>
      </c>
      <c r="F3565" t="s">
        <v>17</v>
      </c>
      <c r="G3565">
        <v>21.6</v>
      </c>
      <c r="H3565">
        <v>0.05</v>
      </c>
      <c r="I3565" s="1">
        <v>1.08</v>
      </c>
      <c r="J3565" t="s">
        <v>8356</v>
      </c>
      <c r="K3565">
        <f t="shared" ref="K3565:K3628" si="4876">SUMIF(E3558:E3571,"pso.oepc",I3558:I3571)</f>
        <v>0.66</v>
      </c>
      <c r="L3565" t="s">
        <v>28</v>
      </c>
      <c r="M3565">
        <f t="shared" si="4874"/>
        <v>4.2129629629629628</v>
      </c>
    </row>
    <row r="3566" spans="1:13">
      <c r="A3566" t="s">
        <v>3864</v>
      </c>
      <c r="B3566" t="s">
        <v>3837</v>
      </c>
      <c r="C3566" t="s">
        <v>51</v>
      </c>
      <c r="D3566" t="s">
        <v>21</v>
      </c>
      <c r="E3566" t="str">
        <f t="shared" si="4818"/>
        <v>rmo.opt</v>
      </c>
      <c r="F3566" t="s">
        <v>17</v>
      </c>
      <c r="G3566">
        <v>13.8</v>
      </c>
      <c r="H3566">
        <v>0.05</v>
      </c>
      <c r="I3566" s="1">
        <v>0.69</v>
      </c>
      <c r="J3566" t="s">
        <v>8357</v>
      </c>
      <c r="K3566">
        <f t="shared" ref="K3566:K3629" si="4877">SUMIF(E3558:E3571,"rmo.oepc",I3558:I3571)</f>
        <v>1.08</v>
      </c>
      <c r="L3566" t="s">
        <v>29</v>
      </c>
      <c r="M3566">
        <f t="shared" si="4874"/>
        <v>6.6103896103896105</v>
      </c>
    </row>
    <row r="3567" spans="1:13">
      <c r="A3567" t="s">
        <v>3848</v>
      </c>
      <c r="B3567" t="s">
        <v>3837</v>
      </c>
      <c r="C3567" t="s">
        <v>55</v>
      </c>
      <c r="D3567" t="s">
        <v>56</v>
      </c>
      <c r="E3567" t="str">
        <f t="shared" si="4818"/>
        <v>sc.none</v>
      </c>
      <c r="F3567" t="s">
        <v>24</v>
      </c>
      <c r="I3567" s="1">
        <v>0.05</v>
      </c>
      <c r="J3567" t="s">
        <v>8358</v>
      </c>
      <c r="K3567">
        <f t="shared" ref="K3567:K3630" si="4878">SUMIF(E3558:E3571,"power.oepc",I3558:I3571)</f>
        <v>0.77</v>
      </c>
    </row>
    <row r="3568" spans="1:13">
      <c r="A3568" t="s">
        <v>3849</v>
      </c>
      <c r="B3568" t="s">
        <v>3837</v>
      </c>
      <c r="C3568" t="s">
        <v>58</v>
      </c>
      <c r="D3568" t="s">
        <v>59</v>
      </c>
      <c r="E3568" t="str">
        <f t="shared" si="4818"/>
        <v>tso.cav11</v>
      </c>
      <c r="F3568" t="s">
        <v>17</v>
      </c>
      <c r="G3568">
        <v>95.8</v>
      </c>
      <c r="H3568">
        <v>0.05</v>
      </c>
      <c r="I3568" s="1">
        <v>4.79</v>
      </c>
      <c r="J3568" t="s">
        <v>8359</v>
      </c>
      <c r="K3568">
        <f t="shared" ref="K3568:K3631" si="4879">SUMIF(E3558:E3571,"tso.opt",I3558:I3571)</f>
        <v>1.1499999999999999</v>
      </c>
      <c r="L3568" t="s">
        <v>30</v>
      </c>
      <c r="M3568">
        <f t="shared" ref="M3568:M3631" si="4880">K3560/K3568</f>
        <v>4.5826086956521737</v>
      </c>
    </row>
    <row r="3569" spans="1:13">
      <c r="A3569" t="s">
        <v>3850</v>
      </c>
      <c r="B3569" t="s">
        <v>3837</v>
      </c>
      <c r="C3569" t="s">
        <v>58</v>
      </c>
      <c r="D3569" t="s">
        <v>16</v>
      </c>
      <c r="E3569" t="str">
        <f t="shared" si="4818"/>
        <v>tso.full</v>
      </c>
      <c r="F3569" t="s">
        <v>17</v>
      </c>
      <c r="G3569">
        <v>105.4</v>
      </c>
      <c r="H3569">
        <v>0.05</v>
      </c>
      <c r="I3569" s="1">
        <v>5.27</v>
      </c>
      <c r="J3569" t="s">
        <v>8360</v>
      </c>
      <c r="K3569">
        <f t="shared" ref="K3569:K3632" si="4881">SUMIF(E3558:E3571,"pso.opt",I3558:I3571)</f>
        <v>0.62</v>
      </c>
      <c r="L3569" t="s">
        <v>33</v>
      </c>
      <c r="M3569">
        <f t="shared" si="4880"/>
        <v>8.1612903225806441</v>
      </c>
    </row>
    <row r="3570" spans="1:13">
      <c r="A3570" t="s">
        <v>3851</v>
      </c>
      <c r="B3570" t="s">
        <v>3837</v>
      </c>
      <c r="C3570" t="s">
        <v>58</v>
      </c>
      <c r="D3570" t="s">
        <v>19</v>
      </c>
      <c r="E3570" t="str">
        <f t="shared" si="4818"/>
        <v>tso.oepc</v>
      </c>
      <c r="F3570" t="s">
        <v>17</v>
      </c>
      <c r="G3570">
        <v>19.2</v>
      </c>
      <c r="H3570">
        <v>0.05</v>
      </c>
      <c r="I3570" s="1">
        <v>0.96</v>
      </c>
      <c r="J3570" t="s">
        <v>8361</v>
      </c>
      <c r="K3570">
        <f t="shared" ref="K3570:K3633" si="4882">SUMIF(E3558:E3571,"rmo.opt",I3558:I3571)</f>
        <v>0.69</v>
      </c>
      <c r="L3570" t="s">
        <v>32</v>
      </c>
      <c r="M3570">
        <f t="shared" si="4880"/>
        <v>6.5942028985507246</v>
      </c>
    </row>
    <row r="3571" spans="1:13">
      <c r="A3571" t="s">
        <v>3852</v>
      </c>
      <c r="B3571" t="s">
        <v>3837</v>
      </c>
      <c r="C3571" t="s">
        <v>58</v>
      </c>
      <c r="D3571" t="s">
        <v>21</v>
      </c>
      <c r="E3571" t="str">
        <f t="shared" si="4818"/>
        <v>tso.opt</v>
      </c>
      <c r="F3571" t="s">
        <v>17</v>
      </c>
      <c r="G3571">
        <v>23</v>
      </c>
      <c r="H3571">
        <v>0.05</v>
      </c>
      <c r="I3571" s="1">
        <v>1.1499999999999999</v>
      </c>
      <c r="J3571" t="s">
        <v>8362</v>
      </c>
      <c r="K3571">
        <f t="shared" ref="K3571:K3634" si="4883">SUMIF(E3558:E3571,"power.opt",I3558:I3571)</f>
        <v>0.59</v>
      </c>
      <c r="L3571" t="s">
        <v>31</v>
      </c>
      <c r="M3571">
        <f t="shared" si="4880"/>
        <v>8.6271186440677976</v>
      </c>
    </row>
    <row r="3572" spans="1:13">
      <c r="A3572" t="s">
        <v>3853</v>
      </c>
      <c r="B3572" t="s">
        <v>3854</v>
      </c>
      <c r="C3572" t="s">
        <v>15</v>
      </c>
      <c r="D3572" t="s">
        <v>16</v>
      </c>
      <c r="E3572" t="str">
        <f t="shared" si="4818"/>
        <v>power.full</v>
      </c>
      <c r="F3572" t="s">
        <v>17</v>
      </c>
      <c r="G3572">
        <v>153.857142857143</v>
      </c>
      <c r="H3572">
        <v>7.0000000000000007E-2</v>
      </c>
      <c r="I3572" s="1">
        <v>10.77</v>
      </c>
      <c r="L3572" t="s">
        <v>8363</v>
      </c>
      <c r="M3572">
        <f t="shared" ref="M3572:M3635" si="4884">K3573/K3582</f>
        <v>14.535211267605636</v>
      </c>
    </row>
    <row r="3573" spans="1:13">
      <c r="A3573" t="s">
        <v>3855</v>
      </c>
      <c r="B3573" t="s">
        <v>3854</v>
      </c>
      <c r="C3573" t="s">
        <v>15</v>
      </c>
      <c r="D3573" t="s">
        <v>19</v>
      </c>
      <c r="E3573" t="str">
        <f t="shared" si="4818"/>
        <v>power.oepc</v>
      </c>
      <c r="F3573" t="s">
        <v>17</v>
      </c>
      <c r="G3573">
        <v>16.285714285714299</v>
      </c>
      <c r="H3573">
        <v>7.0000000000000007E-2</v>
      </c>
      <c r="I3573" s="1">
        <v>1.1399999999999999</v>
      </c>
      <c r="J3573" t="s">
        <v>8333</v>
      </c>
      <c r="K3573">
        <f t="shared" ref="K3573:K3636" si="4885">SUMIF(E3572:E3585,"tso.cav11",I3572:I3585)</f>
        <v>10.32</v>
      </c>
      <c r="L3573" t="s">
        <v>8364</v>
      </c>
      <c r="M3573">
        <f t="shared" ref="M3573:M3636" si="4886">K3574/K3578+K3575/K3579+K3576/K3580+K3577/K3581</f>
        <v>39.173701093490045</v>
      </c>
    </row>
    <row r="3574" spans="1:13">
      <c r="A3574" t="s">
        <v>3856</v>
      </c>
      <c r="B3574" t="s">
        <v>3854</v>
      </c>
      <c r="C3574" t="s">
        <v>15</v>
      </c>
      <c r="D3574" t="s">
        <v>21</v>
      </c>
      <c r="E3574" t="str">
        <f t="shared" si="4818"/>
        <v>power.opt</v>
      </c>
      <c r="F3574" t="s">
        <v>17</v>
      </c>
      <c r="G3574">
        <v>13.714285714285699</v>
      </c>
      <c r="H3574">
        <v>7.0000000000000007E-2</v>
      </c>
      <c r="I3574" s="1">
        <v>0.96</v>
      </c>
      <c r="J3574" t="s">
        <v>8335</v>
      </c>
      <c r="K3574">
        <f t="shared" ref="K3574:K3637" si="4887">SUMIF(E3572:E3585,"tso.full",I3572:I3585)</f>
        <v>9.94</v>
      </c>
      <c r="L3574" t="s">
        <v>8365</v>
      </c>
      <c r="M3574">
        <f t="shared" ref="M3574:M3637" si="4888">K3574/K3582+K3575/K3583+K3576/K3584+K3577/K3585</f>
        <v>53.054809034702835</v>
      </c>
    </row>
    <row r="3575" spans="1:13">
      <c r="A3575" t="s">
        <v>3875</v>
      </c>
      <c r="B3575" t="s">
        <v>3854</v>
      </c>
      <c r="C3575" t="s">
        <v>23</v>
      </c>
      <c r="D3575" t="s">
        <v>16</v>
      </c>
      <c r="E3575" t="str">
        <f t="shared" si="4818"/>
        <v>pso.full</v>
      </c>
      <c r="F3575" t="s">
        <v>17</v>
      </c>
      <c r="G3575">
        <v>152.57142857142901</v>
      </c>
      <c r="H3575">
        <v>7.0000000000000007E-2</v>
      </c>
      <c r="I3575" s="1">
        <v>10.68</v>
      </c>
      <c r="J3575" t="s">
        <v>8336</v>
      </c>
      <c r="K3575">
        <f t="shared" ref="K3575:K3638" si="4889">SUMIF(E3572:E3585,"pso.full",I3572:I3585)</f>
        <v>10.68</v>
      </c>
      <c r="L3575" t="s">
        <v>8369</v>
      </c>
      <c r="M3575">
        <f t="shared" ref="M3575:M3638" si="4890">K3578/K3582+K3579/K3583+K3580/K3584+K3581/K3585</f>
        <v>5.4635327421248672</v>
      </c>
    </row>
    <row r="3576" spans="1:13">
      <c r="A3576" t="s">
        <v>3876</v>
      </c>
      <c r="B3576" t="s">
        <v>3854</v>
      </c>
      <c r="C3576" t="s">
        <v>23</v>
      </c>
      <c r="D3576" t="s">
        <v>19</v>
      </c>
      <c r="E3576" t="str">
        <f t="shared" si="4818"/>
        <v>pso.oepc</v>
      </c>
      <c r="F3576" t="s">
        <v>17</v>
      </c>
      <c r="G3576">
        <v>15.4285714285714</v>
      </c>
      <c r="H3576">
        <v>7.0000000000000007E-2</v>
      </c>
      <c r="I3576" s="1">
        <v>1.08</v>
      </c>
      <c r="J3576" t="s">
        <v>8353</v>
      </c>
      <c r="K3576">
        <f t="shared" ref="K3576:K3639" si="4891">SUMIF(E3572:E3585,"rmo.full",I3572:I3585)</f>
        <v>13.47</v>
      </c>
    </row>
    <row r="3577" spans="1:13">
      <c r="A3577" t="s">
        <v>3877</v>
      </c>
      <c r="B3577" t="s">
        <v>3854</v>
      </c>
      <c r="C3577" t="s">
        <v>23</v>
      </c>
      <c r="D3577" t="s">
        <v>21</v>
      </c>
      <c r="E3577" t="str">
        <f t="shared" si="4818"/>
        <v>pso.opt</v>
      </c>
      <c r="F3577" t="s">
        <v>17</v>
      </c>
      <c r="G3577">
        <v>9.8571428571428594</v>
      </c>
      <c r="H3577">
        <v>7.0000000000000007E-2</v>
      </c>
      <c r="I3577" s="1">
        <v>0.69</v>
      </c>
      <c r="J3577" t="s">
        <v>8354</v>
      </c>
      <c r="K3577">
        <f t="shared" ref="K3577:K3640" si="4892">SUMIF(E3572:E3585,"power.full",I3572:I3585)</f>
        <v>10.77</v>
      </c>
      <c r="L3577" t="s">
        <v>26</v>
      </c>
      <c r="M3577">
        <f t="shared" ref="M3577:M3640" si="4893">K3574/K3578</f>
        <v>8.7964601769911503</v>
      </c>
    </row>
    <row r="3578" spans="1:13">
      <c r="A3578" t="s">
        <v>3878</v>
      </c>
      <c r="B3578" t="s">
        <v>3854</v>
      </c>
      <c r="C3578" t="s">
        <v>51</v>
      </c>
      <c r="D3578" t="s">
        <v>16</v>
      </c>
      <c r="E3578" t="str">
        <f t="shared" si="4818"/>
        <v>rmo.full</v>
      </c>
      <c r="F3578" t="s">
        <v>17</v>
      </c>
      <c r="G3578">
        <v>192.42857142857099</v>
      </c>
      <c r="H3578">
        <v>7.0000000000000007E-2</v>
      </c>
      <c r="I3578" s="1">
        <v>13.47</v>
      </c>
      <c r="J3578" t="s">
        <v>8355</v>
      </c>
      <c r="K3578">
        <f t="shared" ref="K3578:K3641" si="4894">SUMIF(E3572:E3585,"tso.oepc",I3572:I3585)</f>
        <v>1.1299999999999999</v>
      </c>
      <c r="L3578" t="s">
        <v>27</v>
      </c>
      <c r="M3578">
        <f t="shared" si="4893"/>
        <v>9.8888888888888875</v>
      </c>
    </row>
    <row r="3579" spans="1:13">
      <c r="A3579" t="s">
        <v>3879</v>
      </c>
      <c r="B3579" t="s">
        <v>3854</v>
      </c>
      <c r="C3579" t="s">
        <v>51</v>
      </c>
      <c r="D3579" t="s">
        <v>19</v>
      </c>
      <c r="E3579" t="str">
        <f t="shared" si="4818"/>
        <v>rmo.oepc</v>
      </c>
      <c r="F3579" t="s">
        <v>17</v>
      </c>
      <c r="G3579">
        <v>17.428571428571399</v>
      </c>
      <c r="H3579">
        <v>7.0000000000000007E-2</v>
      </c>
      <c r="I3579" s="1">
        <v>1.22</v>
      </c>
      <c r="J3579" t="s">
        <v>8356</v>
      </c>
      <c r="K3579">
        <f t="shared" ref="K3579:K3642" si="4895">SUMIF(E3572:E3585,"pso.oepc",I3572:I3585)</f>
        <v>1.08</v>
      </c>
      <c r="L3579" t="s">
        <v>28</v>
      </c>
      <c r="M3579">
        <f t="shared" si="4893"/>
        <v>11.040983606557377</v>
      </c>
    </row>
    <row r="3580" spans="1:13">
      <c r="A3580" t="s">
        <v>3880</v>
      </c>
      <c r="B3580" t="s">
        <v>3854</v>
      </c>
      <c r="C3580" t="s">
        <v>51</v>
      </c>
      <c r="D3580" t="s">
        <v>21</v>
      </c>
      <c r="E3580" t="str">
        <f t="shared" si="4818"/>
        <v>rmo.opt</v>
      </c>
      <c r="F3580" t="s">
        <v>17</v>
      </c>
      <c r="G3580">
        <v>15.5714285714286</v>
      </c>
      <c r="H3580">
        <v>7.0000000000000007E-2</v>
      </c>
      <c r="I3580" s="1">
        <v>1.0900000000000001</v>
      </c>
      <c r="J3580" t="s">
        <v>8357</v>
      </c>
      <c r="K3580">
        <f t="shared" ref="K3580:K3643" si="4896">SUMIF(E3572:E3585,"rmo.oepc",I3572:I3585)</f>
        <v>1.22</v>
      </c>
      <c r="L3580" t="s">
        <v>29</v>
      </c>
      <c r="M3580">
        <f t="shared" si="4893"/>
        <v>9.4473684210526319</v>
      </c>
    </row>
    <row r="3581" spans="1:13">
      <c r="A3581" t="s">
        <v>3881</v>
      </c>
      <c r="B3581" t="s">
        <v>3854</v>
      </c>
      <c r="C3581" t="s">
        <v>55</v>
      </c>
      <c r="D3581" t="s">
        <v>56</v>
      </c>
      <c r="E3581" t="str">
        <f t="shared" si="4818"/>
        <v>sc.none</v>
      </c>
      <c r="F3581" t="s">
        <v>24</v>
      </c>
      <c r="I3581" s="1">
        <v>7.0000000000000007E-2</v>
      </c>
      <c r="J3581" t="s">
        <v>8358</v>
      </c>
      <c r="K3581">
        <f t="shared" ref="K3581:K3644" si="4897">SUMIF(E3572:E3585,"power.oepc",I3572:I3585)</f>
        <v>1.1399999999999999</v>
      </c>
    </row>
    <row r="3582" spans="1:13">
      <c r="A3582" t="s">
        <v>3882</v>
      </c>
      <c r="B3582" t="s">
        <v>3854</v>
      </c>
      <c r="C3582" t="s">
        <v>58</v>
      </c>
      <c r="D3582" t="s">
        <v>59</v>
      </c>
      <c r="E3582" t="str">
        <f t="shared" si="4818"/>
        <v>tso.cav11</v>
      </c>
      <c r="F3582" t="s">
        <v>17</v>
      </c>
      <c r="G3582">
        <v>147.42857142857099</v>
      </c>
      <c r="H3582">
        <v>7.0000000000000007E-2</v>
      </c>
      <c r="I3582" s="1">
        <v>10.32</v>
      </c>
      <c r="J3582" t="s">
        <v>8359</v>
      </c>
      <c r="K3582">
        <f t="shared" ref="K3582:K3645" si="4898">SUMIF(E3572:E3585,"tso.opt",I3572:I3585)</f>
        <v>0.71</v>
      </c>
      <c r="L3582" t="s">
        <v>30</v>
      </c>
      <c r="M3582">
        <f t="shared" ref="M3582:M3645" si="4899">K3574/K3582</f>
        <v>14</v>
      </c>
    </row>
    <row r="3583" spans="1:13">
      <c r="A3583" t="s">
        <v>3866</v>
      </c>
      <c r="B3583" t="s">
        <v>3854</v>
      </c>
      <c r="C3583" t="s">
        <v>58</v>
      </c>
      <c r="D3583" t="s">
        <v>16</v>
      </c>
      <c r="E3583" t="str">
        <f t="shared" si="4818"/>
        <v>tso.full</v>
      </c>
      <c r="F3583" t="s">
        <v>17</v>
      </c>
      <c r="G3583">
        <v>142</v>
      </c>
      <c r="H3583">
        <v>7.0000000000000007E-2</v>
      </c>
      <c r="I3583" s="1">
        <v>9.94</v>
      </c>
      <c r="J3583" t="s">
        <v>8360</v>
      </c>
      <c r="K3583">
        <f t="shared" ref="K3583:K3646" si="4900">SUMIF(E3572:E3585,"pso.opt",I3572:I3585)</f>
        <v>0.69</v>
      </c>
      <c r="L3583" t="s">
        <v>33</v>
      </c>
      <c r="M3583">
        <f t="shared" si="4899"/>
        <v>15.478260869565219</v>
      </c>
    </row>
    <row r="3584" spans="1:13">
      <c r="A3584" t="s">
        <v>3867</v>
      </c>
      <c r="B3584" t="s">
        <v>3854</v>
      </c>
      <c r="C3584" t="s">
        <v>58</v>
      </c>
      <c r="D3584" t="s">
        <v>19</v>
      </c>
      <c r="E3584" t="str">
        <f t="shared" si="4818"/>
        <v>tso.oepc</v>
      </c>
      <c r="F3584" t="s">
        <v>17</v>
      </c>
      <c r="G3584">
        <v>16.1428571428571</v>
      </c>
      <c r="H3584">
        <v>7.0000000000000007E-2</v>
      </c>
      <c r="I3584" s="1">
        <v>1.1299999999999999</v>
      </c>
      <c r="J3584" t="s">
        <v>8361</v>
      </c>
      <c r="K3584">
        <f t="shared" ref="K3584:K3647" si="4901">SUMIF(E3572:E3585,"rmo.opt",I3572:I3585)</f>
        <v>1.0900000000000001</v>
      </c>
      <c r="L3584" t="s">
        <v>32</v>
      </c>
      <c r="M3584">
        <f t="shared" si="4899"/>
        <v>12.357798165137615</v>
      </c>
    </row>
    <row r="3585" spans="1:13">
      <c r="A3585" t="s">
        <v>3868</v>
      </c>
      <c r="B3585" t="s">
        <v>3854</v>
      </c>
      <c r="C3585" t="s">
        <v>58</v>
      </c>
      <c r="D3585" t="s">
        <v>21</v>
      </c>
      <c r="E3585" t="str">
        <f t="shared" si="4818"/>
        <v>tso.opt</v>
      </c>
      <c r="F3585" t="s">
        <v>17</v>
      </c>
      <c r="G3585">
        <v>10.1428571428571</v>
      </c>
      <c r="H3585">
        <v>7.0000000000000007E-2</v>
      </c>
      <c r="I3585" s="1">
        <v>0.71</v>
      </c>
      <c r="J3585" t="s">
        <v>8362</v>
      </c>
      <c r="K3585">
        <f t="shared" ref="K3585:K3648" si="4902">SUMIF(E3572:E3585,"power.opt",I3572:I3585)</f>
        <v>0.96</v>
      </c>
      <c r="L3585" t="s">
        <v>31</v>
      </c>
      <c r="M3585">
        <f t="shared" si="4899"/>
        <v>11.21875</v>
      </c>
    </row>
    <row r="3586" spans="1:13">
      <c r="A3586" t="s">
        <v>3869</v>
      </c>
      <c r="B3586" t="s">
        <v>3870</v>
      </c>
      <c r="C3586" t="s">
        <v>15</v>
      </c>
      <c r="D3586" t="s">
        <v>16</v>
      </c>
      <c r="E3586" t="str">
        <f t="shared" si="4818"/>
        <v>power.full</v>
      </c>
      <c r="F3586" t="s">
        <v>17</v>
      </c>
      <c r="G3586">
        <v>61</v>
      </c>
      <c r="H3586">
        <v>0.09</v>
      </c>
      <c r="I3586" s="1">
        <v>5.49</v>
      </c>
      <c r="L3586" t="s">
        <v>8363</v>
      </c>
      <c r="M3586">
        <f t="shared" ref="M3586:M3649" si="4903">K3587/K3596</f>
        <v>19.70940170940171</v>
      </c>
    </row>
    <row r="3587" spans="1:13">
      <c r="A3587" t="s">
        <v>3871</v>
      </c>
      <c r="B3587" t="s">
        <v>3870</v>
      </c>
      <c r="C3587" t="s">
        <v>15</v>
      </c>
      <c r="D3587" t="s">
        <v>19</v>
      </c>
      <c r="E3587" t="str">
        <f t="shared" ref="E3587:E3650" si="4904">CONCATENATE(C3587,".",D3587)</f>
        <v>power.oepc</v>
      </c>
      <c r="F3587" t="s">
        <v>17</v>
      </c>
      <c r="G3587">
        <v>10.5555555555556</v>
      </c>
      <c r="H3587">
        <v>0.09</v>
      </c>
      <c r="I3587" s="1">
        <v>0.95</v>
      </c>
      <c r="J3587" t="s">
        <v>8333</v>
      </c>
      <c r="K3587">
        <f t="shared" ref="K3587:K3650" si="4905">SUMIF(E3586:E3599,"tso.cav11",I3586:I3599)</f>
        <v>23.06</v>
      </c>
      <c r="L3587" t="s">
        <v>8364</v>
      </c>
      <c r="M3587">
        <f t="shared" ref="M3587:M3650" si="4906">K3588/K3592+K3589/K3593+K3590/K3594+K3591/K3595</f>
        <v>21.137196369890397</v>
      </c>
    </row>
    <row r="3588" spans="1:13">
      <c r="A3588" t="s">
        <v>3872</v>
      </c>
      <c r="B3588" t="s">
        <v>3870</v>
      </c>
      <c r="C3588" t="s">
        <v>15</v>
      </c>
      <c r="D3588" t="s">
        <v>21</v>
      </c>
      <c r="E3588" t="str">
        <f t="shared" si="4904"/>
        <v>power.opt</v>
      </c>
      <c r="F3588" t="s">
        <v>17</v>
      </c>
      <c r="G3588">
        <v>14.7777777777778</v>
      </c>
      <c r="H3588">
        <v>0.09</v>
      </c>
      <c r="I3588" s="1">
        <v>1.33</v>
      </c>
      <c r="J3588" t="s">
        <v>8335</v>
      </c>
      <c r="K3588">
        <f t="shared" ref="K3588:K3651" si="4907">SUMIF(E3586:E3599,"tso.full",I3586:I3599)</f>
        <v>7.13</v>
      </c>
      <c r="L3588" t="s">
        <v>8365</v>
      </c>
      <c r="M3588">
        <f t="shared" ref="M3588:M3651" si="4908">K3588/K3596+K3589/K3597+K3590/K3598+K3591/K3599</f>
        <v>21.752996063179133</v>
      </c>
    </row>
    <row r="3589" spans="1:13">
      <c r="A3589" t="s">
        <v>3873</v>
      </c>
      <c r="B3589" t="s">
        <v>3870</v>
      </c>
      <c r="C3589" t="s">
        <v>23</v>
      </c>
      <c r="D3589" t="s">
        <v>16</v>
      </c>
      <c r="E3589" t="str">
        <f t="shared" si="4904"/>
        <v>pso.full</v>
      </c>
      <c r="F3589" t="s">
        <v>17</v>
      </c>
      <c r="G3589">
        <v>69.1111111111111</v>
      </c>
      <c r="H3589">
        <v>0.09</v>
      </c>
      <c r="I3589" s="1">
        <v>6.22</v>
      </c>
      <c r="J3589" t="s">
        <v>8336</v>
      </c>
      <c r="K3589">
        <f t="shared" ref="K3589:K3652" si="4909">SUMIF(E3586:E3599,"pso.full",I3586:I3599)</f>
        <v>6.22</v>
      </c>
      <c r="L3589" t="s">
        <v>8369</v>
      </c>
      <c r="M3589">
        <f t="shared" ref="M3589:M3652" si="4910">K3592/K3596+K3593/K3597+K3594/K3598+K3595/K3599</f>
        <v>4.1684756065190847</v>
      </c>
    </row>
    <row r="3590" spans="1:13">
      <c r="A3590" t="s">
        <v>3874</v>
      </c>
      <c r="B3590" t="s">
        <v>3870</v>
      </c>
      <c r="C3590" t="s">
        <v>23</v>
      </c>
      <c r="D3590" t="s">
        <v>19</v>
      </c>
      <c r="E3590" t="str">
        <f t="shared" si="4904"/>
        <v>pso.oepc</v>
      </c>
      <c r="F3590" t="s">
        <v>17</v>
      </c>
      <c r="G3590">
        <v>13</v>
      </c>
      <c r="H3590">
        <v>0.09</v>
      </c>
      <c r="I3590" s="1">
        <v>1.17</v>
      </c>
      <c r="J3590" t="s">
        <v>8353</v>
      </c>
      <c r="K3590">
        <f t="shared" ref="K3590:K3653" si="4911">SUMIF(E3586:E3599,"rmo.full",I3586:I3599)</f>
        <v>5.84</v>
      </c>
    </row>
    <row r="3591" spans="1:13">
      <c r="A3591" t="s">
        <v>3894</v>
      </c>
      <c r="B3591" t="s">
        <v>3870</v>
      </c>
      <c r="C3591" t="s">
        <v>23</v>
      </c>
      <c r="D3591" t="s">
        <v>21</v>
      </c>
      <c r="E3591" t="str">
        <f t="shared" si="4904"/>
        <v>pso.opt</v>
      </c>
      <c r="F3591" t="s">
        <v>17</v>
      </c>
      <c r="G3591">
        <v>13.3333333333333</v>
      </c>
      <c r="H3591">
        <v>0.09</v>
      </c>
      <c r="I3591" s="1">
        <v>1.2</v>
      </c>
      <c r="J3591" t="s">
        <v>8354</v>
      </c>
      <c r="K3591">
        <f t="shared" ref="K3591:K3654" si="4912">SUMIF(E3586:E3599,"power.full",I3586:I3599)</f>
        <v>5.49</v>
      </c>
      <c r="L3591" t="s">
        <v>26</v>
      </c>
      <c r="M3591">
        <f t="shared" ref="M3591:M3654" si="4913">K3588/K3592</f>
        <v>5.0928571428571434</v>
      </c>
    </row>
    <row r="3592" spans="1:13">
      <c r="A3592" t="s">
        <v>3895</v>
      </c>
      <c r="B3592" t="s">
        <v>3870</v>
      </c>
      <c r="C3592" t="s">
        <v>51</v>
      </c>
      <c r="D3592" t="s">
        <v>16</v>
      </c>
      <c r="E3592" t="str">
        <f t="shared" si="4904"/>
        <v>rmo.full</v>
      </c>
      <c r="F3592" t="s">
        <v>17</v>
      </c>
      <c r="G3592">
        <v>64.8888888888889</v>
      </c>
      <c r="H3592">
        <v>0.09</v>
      </c>
      <c r="I3592" s="1">
        <v>5.84</v>
      </c>
      <c r="J3592" t="s">
        <v>8355</v>
      </c>
      <c r="K3592">
        <f t="shared" ref="K3592:K3655" si="4914">SUMIF(E3586:E3599,"tso.oepc",I3586:I3599)</f>
        <v>1.4</v>
      </c>
      <c r="L3592" t="s">
        <v>27</v>
      </c>
      <c r="M3592">
        <f t="shared" si="4913"/>
        <v>5.316239316239316</v>
      </c>
    </row>
    <row r="3593" spans="1:13">
      <c r="A3593" t="s">
        <v>3896</v>
      </c>
      <c r="B3593" t="s">
        <v>3870</v>
      </c>
      <c r="C3593" t="s">
        <v>51</v>
      </c>
      <c r="D3593" t="s">
        <v>19</v>
      </c>
      <c r="E3593" t="str">
        <f t="shared" si="4904"/>
        <v>rmo.oepc</v>
      </c>
      <c r="F3593" t="s">
        <v>17</v>
      </c>
      <c r="G3593">
        <v>13.1111111111111</v>
      </c>
      <c r="H3593">
        <v>0.09</v>
      </c>
      <c r="I3593" s="1">
        <v>1.18</v>
      </c>
      <c r="J3593" t="s">
        <v>8356</v>
      </c>
      <c r="K3593">
        <f t="shared" ref="K3593:K3656" si="4915">SUMIF(E3586:E3599,"pso.oepc",I3586:I3599)</f>
        <v>1.17</v>
      </c>
      <c r="L3593" t="s">
        <v>28</v>
      </c>
      <c r="M3593">
        <f t="shared" si="4913"/>
        <v>4.9491525423728815</v>
      </c>
    </row>
    <row r="3594" spans="1:13">
      <c r="A3594" t="s">
        <v>3897</v>
      </c>
      <c r="B3594" t="s">
        <v>3870</v>
      </c>
      <c r="C3594" t="s">
        <v>51</v>
      </c>
      <c r="D3594" t="s">
        <v>21</v>
      </c>
      <c r="E3594" t="str">
        <f t="shared" si="4904"/>
        <v>rmo.opt</v>
      </c>
      <c r="F3594" t="s">
        <v>17</v>
      </c>
      <c r="G3594">
        <v>10.2222222222222</v>
      </c>
      <c r="H3594">
        <v>0.09</v>
      </c>
      <c r="I3594" s="1">
        <v>0.92</v>
      </c>
      <c r="J3594" t="s">
        <v>8357</v>
      </c>
      <c r="K3594">
        <f t="shared" ref="K3594:K3657" si="4916">SUMIF(E3586:E3599,"rmo.oepc",I3586:I3599)</f>
        <v>1.18</v>
      </c>
      <c r="L3594" t="s">
        <v>29</v>
      </c>
      <c r="M3594">
        <f t="shared" si="4913"/>
        <v>5.7789473684210533</v>
      </c>
    </row>
    <row r="3595" spans="1:13">
      <c r="A3595" t="s">
        <v>3898</v>
      </c>
      <c r="B3595" t="s">
        <v>3870</v>
      </c>
      <c r="C3595" t="s">
        <v>55</v>
      </c>
      <c r="D3595" t="s">
        <v>56</v>
      </c>
      <c r="E3595" t="str">
        <f t="shared" si="4904"/>
        <v>sc.none</v>
      </c>
      <c r="F3595" t="s">
        <v>24</v>
      </c>
      <c r="I3595" s="1">
        <v>0.09</v>
      </c>
      <c r="J3595" t="s">
        <v>8358</v>
      </c>
      <c r="K3595">
        <f t="shared" ref="K3595:K3658" si="4917">SUMIF(E3586:E3599,"power.oepc",I3586:I3599)</f>
        <v>0.95</v>
      </c>
    </row>
    <row r="3596" spans="1:13">
      <c r="A3596" t="s">
        <v>3899</v>
      </c>
      <c r="B3596" t="s">
        <v>3870</v>
      </c>
      <c r="C3596" t="s">
        <v>58</v>
      </c>
      <c r="D3596" t="s">
        <v>59</v>
      </c>
      <c r="E3596" t="str">
        <f t="shared" si="4904"/>
        <v>tso.cav11</v>
      </c>
      <c r="F3596" t="s">
        <v>17</v>
      </c>
      <c r="G3596">
        <v>256.222222222222</v>
      </c>
      <c r="H3596">
        <v>0.09</v>
      </c>
      <c r="I3596" s="1">
        <v>23.06</v>
      </c>
      <c r="J3596" t="s">
        <v>8359</v>
      </c>
      <c r="K3596">
        <f t="shared" ref="K3596:K3659" si="4918">SUMIF(E3586:E3599,"tso.opt",I3586:I3599)</f>
        <v>1.17</v>
      </c>
      <c r="L3596" t="s">
        <v>30</v>
      </c>
      <c r="M3596">
        <f t="shared" ref="M3596:M3659" si="4919">K3588/K3596</f>
        <v>6.0940170940170946</v>
      </c>
    </row>
    <row r="3597" spans="1:13">
      <c r="A3597" t="s">
        <v>3865</v>
      </c>
      <c r="B3597" t="s">
        <v>3870</v>
      </c>
      <c r="C3597" t="s">
        <v>58</v>
      </c>
      <c r="D3597" t="s">
        <v>16</v>
      </c>
      <c r="E3597" t="str">
        <f t="shared" si="4904"/>
        <v>tso.full</v>
      </c>
      <c r="F3597" t="s">
        <v>17</v>
      </c>
      <c r="G3597">
        <v>79.2222222222222</v>
      </c>
      <c r="H3597">
        <v>0.09</v>
      </c>
      <c r="I3597" s="1">
        <v>7.13</v>
      </c>
      <c r="J3597" t="s">
        <v>8360</v>
      </c>
      <c r="K3597">
        <f t="shared" ref="K3597:K3660" si="4920">SUMIF(E3586:E3599,"pso.opt",I3586:I3599)</f>
        <v>1.2</v>
      </c>
      <c r="L3597" t="s">
        <v>33</v>
      </c>
      <c r="M3597">
        <f t="shared" si="4919"/>
        <v>5.1833333333333336</v>
      </c>
    </row>
    <row r="3598" spans="1:13">
      <c r="A3598" t="s">
        <v>3885</v>
      </c>
      <c r="B3598" t="s">
        <v>3870</v>
      </c>
      <c r="C3598" t="s">
        <v>58</v>
      </c>
      <c r="D3598" t="s">
        <v>19</v>
      </c>
      <c r="E3598" t="str">
        <f t="shared" si="4904"/>
        <v>tso.oepc</v>
      </c>
      <c r="F3598" t="s">
        <v>17</v>
      </c>
      <c r="G3598">
        <v>15.5555555555556</v>
      </c>
      <c r="H3598">
        <v>0.09</v>
      </c>
      <c r="I3598" s="1">
        <v>1.4</v>
      </c>
      <c r="J3598" t="s">
        <v>8361</v>
      </c>
      <c r="K3598">
        <f t="shared" ref="K3598:K3661" si="4921">SUMIF(E3586:E3599,"rmo.opt",I3586:I3599)</f>
        <v>0.92</v>
      </c>
      <c r="L3598" t="s">
        <v>32</v>
      </c>
      <c r="M3598">
        <f t="shared" si="4919"/>
        <v>6.3478260869565215</v>
      </c>
    </row>
    <row r="3599" spans="1:13">
      <c r="A3599" t="s">
        <v>3886</v>
      </c>
      <c r="B3599" t="s">
        <v>3870</v>
      </c>
      <c r="C3599" t="s">
        <v>58</v>
      </c>
      <c r="D3599" t="s">
        <v>21</v>
      </c>
      <c r="E3599" t="str">
        <f t="shared" si="4904"/>
        <v>tso.opt</v>
      </c>
      <c r="F3599" t="s">
        <v>17</v>
      </c>
      <c r="G3599">
        <v>13</v>
      </c>
      <c r="H3599">
        <v>0.09</v>
      </c>
      <c r="I3599" s="1">
        <v>1.17</v>
      </c>
      <c r="J3599" t="s">
        <v>8362</v>
      </c>
      <c r="K3599">
        <f t="shared" ref="K3599:K3662" si="4922">SUMIF(E3586:E3599,"power.opt",I3586:I3599)</f>
        <v>1.33</v>
      </c>
      <c r="L3599" t="s">
        <v>31</v>
      </c>
      <c r="M3599">
        <f t="shared" si="4919"/>
        <v>4.1278195488721803</v>
      </c>
    </row>
    <row r="3600" spans="1:13">
      <c r="A3600" t="s">
        <v>3887</v>
      </c>
      <c r="B3600" t="s">
        <v>3888</v>
      </c>
      <c r="C3600" t="s">
        <v>15</v>
      </c>
      <c r="D3600" t="s">
        <v>16</v>
      </c>
      <c r="E3600" t="str">
        <f t="shared" si="4904"/>
        <v>power.full</v>
      </c>
      <c r="F3600" t="s">
        <v>17</v>
      </c>
      <c r="G3600">
        <v>1070.27272727273</v>
      </c>
      <c r="H3600">
        <v>0.11</v>
      </c>
      <c r="I3600" s="1">
        <v>117.73</v>
      </c>
      <c r="L3600" t="s">
        <v>8363</v>
      </c>
      <c r="M3600">
        <f t="shared" ref="M3600:M3663" si="4923">K3601/K3610</f>
        <v>85.081081081081081</v>
      </c>
    </row>
    <row r="3601" spans="1:13">
      <c r="A3601" t="s">
        <v>3889</v>
      </c>
      <c r="B3601" t="s">
        <v>3888</v>
      </c>
      <c r="C3601" t="s">
        <v>15</v>
      </c>
      <c r="D3601" t="s">
        <v>19</v>
      </c>
      <c r="E3601" t="str">
        <f t="shared" si="4904"/>
        <v>power.oepc</v>
      </c>
      <c r="F3601" t="s">
        <v>17</v>
      </c>
      <c r="G3601">
        <v>38.181818181818201</v>
      </c>
      <c r="H3601">
        <v>0.11</v>
      </c>
      <c r="I3601" s="1">
        <v>4.2</v>
      </c>
      <c r="J3601" t="s">
        <v>8333</v>
      </c>
      <c r="K3601">
        <f t="shared" ref="K3601:K3664" si="4924">SUMIF(E3600:E3613,"tso.cav11",I3600:I3613)</f>
        <v>62.96</v>
      </c>
      <c r="L3601" t="s">
        <v>8364</v>
      </c>
      <c r="M3601">
        <f t="shared" ref="M3601:M3664" si="4925">K3602/K3606+K3603/K3607+K3604/K3608+K3605/K3609</f>
        <v>55.357448995006322</v>
      </c>
    </row>
    <row r="3602" spans="1:13">
      <c r="A3602" t="s">
        <v>3890</v>
      </c>
      <c r="B3602" t="s">
        <v>3888</v>
      </c>
      <c r="C3602" t="s">
        <v>15</v>
      </c>
      <c r="D3602" t="s">
        <v>21</v>
      </c>
      <c r="E3602" t="str">
        <f t="shared" si="4904"/>
        <v>power.opt</v>
      </c>
      <c r="F3602" t="s">
        <v>17</v>
      </c>
      <c r="G3602">
        <v>4.1818181818181799</v>
      </c>
      <c r="H3602">
        <v>0.11</v>
      </c>
      <c r="I3602" s="1">
        <v>0.46</v>
      </c>
      <c r="J3602" t="s">
        <v>8335</v>
      </c>
      <c r="K3602">
        <f t="shared" ref="K3602:K3665" si="4926">SUMIF(E3600:E3613,"tso.full",I3600:I3613)</f>
        <v>48.99</v>
      </c>
      <c r="L3602" t="s">
        <v>8365</v>
      </c>
      <c r="M3602">
        <f t="shared" ref="M3602:M3665" si="4927">K3602/K3610+K3603/K3611+K3604/K3612+K3605/K3613</f>
        <v>471.6934554606521</v>
      </c>
    </row>
    <row r="3603" spans="1:13">
      <c r="A3603" t="s">
        <v>3891</v>
      </c>
      <c r="B3603" t="s">
        <v>3888</v>
      </c>
      <c r="C3603" t="s">
        <v>23</v>
      </c>
      <c r="D3603" t="s">
        <v>16</v>
      </c>
      <c r="E3603" t="str">
        <f t="shared" si="4904"/>
        <v>pso.full</v>
      </c>
      <c r="F3603" t="s">
        <v>17</v>
      </c>
      <c r="G3603">
        <v>433.72727272727298</v>
      </c>
      <c r="H3603">
        <v>0.11</v>
      </c>
      <c r="I3603" s="1">
        <v>47.71</v>
      </c>
      <c r="J3603" t="s">
        <v>8336</v>
      </c>
      <c r="K3603">
        <f t="shared" ref="K3603:K3666" si="4928">SUMIF(E3600:E3613,"pso.full",I3600:I3613)</f>
        <v>47.71</v>
      </c>
      <c r="L3603" t="s">
        <v>8369</v>
      </c>
      <c r="M3603">
        <f t="shared" ref="M3603:M3666" si="4929">K3606/K3610+K3607/K3611+K3608/K3612+K3609/K3613</f>
        <v>32.86277877987807</v>
      </c>
    </row>
    <row r="3604" spans="1:13">
      <c r="A3604" t="s">
        <v>3892</v>
      </c>
      <c r="B3604" t="s">
        <v>3888</v>
      </c>
      <c r="C3604" t="s">
        <v>23</v>
      </c>
      <c r="D3604" t="s">
        <v>19</v>
      </c>
      <c r="E3604" t="str">
        <f t="shared" si="4904"/>
        <v>pso.oepc</v>
      </c>
      <c r="F3604" t="s">
        <v>17</v>
      </c>
      <c r="G3604">
        <v>37.545454545454497</v>
      </c>
      <c r="H3604">
        <v>0.11</v>
      </c>
      <c r="I3604" s="1">
        <v>4.13</v>
      </c>
      <c r="J3604" t="s">
        <v>8353</v>
      </c>
      <c r="K3604">
        <f t="shared" ref="K3604:K3667" si="4930">SUMIF(E3600:E3613,"rmo.full",I3600:I3613)</f>
        <v>38.729999999999997</v>
      </c>
    </row>
    <row r="3605" spans="1:13">
      <c r="A3605" t="s">
        <v>3893</v>
      </c>
      <c r="B3605" t="s">
        <v>3888</v>
      </c>
      <c r="C3605" t="s">
        <v>23</v>
      </c>
      <c r="D3605" t="s">
        <v>21</v>
      </c>
      <c r="E3605" t="str">
        <f t="shared" si="4904"/>
        <v>pso.opt</v>
      </c>
      <c r="F3605" t="s">
        <v>17</v>
      </c>
      <c r="G3605">
        <v>4.7272727272727302</v>
      </c>
      <c r="H3605">
        <v>0.11</v>
      </c>
      <c r="I3605" s="1">
        <v>0.52</v>
      </c>
      <c r="J3605" t="s">
        <v>8354</v>
      </c>
      <c r="K3605">
        <f t="shared" ref="K3605:K3668" si="4931">SUMIF(E3600:E3613,"power.full",I3600:I3613)</f>
        <v>117.73</v>
      </c>
      <c r="L3605" t="s">
        <v>26</v>
      </c>
      <c r="M3605">
        <f t="shared" ref="M3605:M3668" si="4932">K3602/K3606</f>
        <v>8.7326203208556148</v>
      </c>
    </row>
    <row r="3606" spans="1:13">
      <c r="A3606" t="s">
        <v>3912</v>
      </c>
      <c r="B3606" t="s">
        <v>3888</v>
      </c>
      <c r="C3606" t="s">
        <v>51</v>
      </c>
      <c r="D3606" t="s">
        <v>16</v>
      </c>
      <c r="E3606" t="str">
        <f t="shared" si="4904"/>
        <v>rmo.full</v>
      </c>
      <c r="F3606" t="s">
        <v>17</v>
      </c>
      <c r="G3606">
        <v>352.09090909090901</v>
      </c>
      <c r="H3606">
        <v>0.11</v>
      </c>
      <c r="I3606" s="1">
        <v>38.729999999999997</v>
      </c>
      <c r="J3606" t="s">
        <v>8355</v>
      </c>
      <c r="K3606">
        <f t="shared" ref="K3606:K3669" si="4933">SUMIF(E3600:E3613,"tso.oepc",I3600:I3613)</f>
        <v>5.61</v>
      </c>
      <c r="L3606" t="s">
        <v>27</v>
      </c>
      <c r="M3606">
        <f t="shared" si="4932"/>
        <v>11.552058111380147</v>
      </c>
    </row>
    <row r="3607" spans="1:13">
      <c r="A3607" t="s">
        <v>3913</v>
      </c>
      <c r="B3607" t="s">
        <v>3888</v>
      </c>
      <c r="C3607" t="s">
        <v>51</v>
      </c>
      <c r="D3607" t="s">
        <v>19</v>
      </c>
      <c r="E3607" t="str">
        <f t="shared" si="4904"/>
        <v>rmo.oepc</v>
      </c>
      <c r="F3607" t="s">
        <v>17</v>
      </c>
      <c r="G3607">
        <v>50</v>
      </c>
      <c r="H3607">
        <v>0.11</v>
      </c>
      <c r="I3607" s="1">
        <v>5.5</v>
      </c>
      <c r="J3607" t="s">
        <v>8356</v>
      </c>
      <c r="K3607">
        <f t="shared" ref="K3607:K3670" si="4934">SUMIF(E3600:E3613,"pso.oepc",I3600:I3613)</f>
        <v>4.13</v>
      </c>
      <c r="L3607" t="s">
        <v>28</v>
      </c>
      <c r="M3607">
        <f t="shared" si="4932"/>
        <v>7.0418181818181811</v>
      </c>
    </row>
    <row r="3608" spans="1:13">
      <c r="A3608" t="s">
        <v>3914</v>
      </c>
      <c r="B3608" t="s">
        <v>3888</v>
      </c>
      <c r="C3608" t="s">
        <v>51</v>
      </c>
      <c r="D3608" t="s">
        <v>21</v>
      </c>
      <c r="E3608" t="str">
        <f t="shared" si="4904"/>
        <v>rmo.opt</v>
      </c>
      <c r="F3608" t="s">
        <v>17</v>
      </c>
      <c r="G3608">
        <v>6.0909090909090899</v>
      </c>
      <c r="H3608">
        <v>0.11</v>
      </c>
      <c r="I3608" s="1">
        <v>0.67</v>
      </c>
      <c r="J3608" t="s">
        <v>8357</v>
      </c>
      <c r="K3608">
        <f t="shared" ref="K3608:K3671" si="4935">SUMIF(E3600:E3613,"rmo.oepc",I3600:I3613)</f>
        <v>5.5</v>
      </c>
      <c r="L3608" t="s">
        <v>29</v>
      </c>
      <c r="M3608">
        <f t="shared" si="4932"/>
        <v>28.030952380952382</v>
      </c>
    </row>
    <row r="3609" spans="1:13">
      <c r="A3609" t="s">
        <v>3915</v>
      </c>
      <c r="B3609" t="s">
        <v>3888</v>
      </c>
      <c r="C3609" t="s">
        <v>55</v>
      </c>
      <c r="D3609" t="s">
        <v>56</v>
      </c>
      <c r="E3609" t="str">
        <f t="shared" si="4904"/>
        <v>sc.none</v>
      </c>
      <c r="F3609" t="s">
        <v>24</v>
      </c>
      <c r="I3609" s="1">
        <v>0.11</v>
      </c>
      <c r="J3609" t="s">
        <v>8358</v>
      </c>
      <c r="K3609">
        <f t="shared" ref="K3609:K3672" si="4936">SUMIF(E3600:E3613,"power.oepc",I3600:I3613)</f>
        <v>4.2</v>
      </c>
    </row>
    <row r="3610" spans="1:13">
      <c r="A3610" t="s">
        <v>3916</v>
      </c>
      <c r="B3610" t="s">
        <v>3888</v>
      </c>
      <c r="C3610" t="s">
        <v>58</v>
      </c>
      <c r="D3610" t="s">
        <v>59</v>
      </c>
      <c r="E3610" t="str">
        <f t="shared" si="4904"/>
        <v>tso.cav11</v>
      </c>
      <c r="F3610" t="s">
        <v>17</v>
      </c>
      <c r="G3610">
        <v>572.36363636363603</v>
      </c>
      <c r="H3610">
        <v>0.11</v>
      </c>
      <c r="I3610" s="1">
        <v>62.96</v>
      </c>
      <c r="J3610" t="s">
        <v>8359</v>
      </c>
      <c r="K3610">
        <f t="shared" ref="K3610:K3673" si="4937">SUMIF(E3600:E3613,"tso.opt",I3600:I3613)</f>
        <v>0.74</v>
      </c>
      <c r="L3610" t="s">
        <v>30</v>
      </c>
      <c r="M3610">
        <f t="shared" ref="M3610:M3673" si="4938">K3602/K3610</f>
        <v>66.202702702702709</v>
      </c>
    </row>
    <row r="3611" spans="1:13">
      <c r="A3611" t="s">
        <v>3917</v>
      </c>
      <c r="B3611" t="s">
        <v>3888</v>
      </c>
      <c r="C3611" t="s">
        <v>58</v>
      </c>
      <c r="D3611" t="s">
        <v>16</v>
      </c>
      <c r="E3611" t="str">
        <f t="shared" si="4904"/>
        <v>tso.full</v>
      </c>
      <c r="F3611" t="s">
        <v>17</v>
      </c>
      <c r="G3611">
        <v>445.36363636363598</v>
      </c>
      <c r="H3611">
        <v>0.11</v>
      </c>
      <c r="I3611" s="1">
        <v>48.99</v>
      </c>
      <c r="J3611" t="s">
        <v>8360</v>
      </c>
      <c r="K3611">
        <f t="shared" ref="K3611:K3674" si="4939">SUMIF(E3600:E3613,"pso.opt",I3600:I3613)</f>
        <v>0.52</v>
      </c>
      <c r="L3611" t="s">
        <v>33</v>
      </c>
      <c r="M3611">
        <f t="shared" si="4938"/>
        <v>91.75</v>
      </c>
    </row>
    <row r="3612" spans="1:13">
      <c r="A3612" t="s">
        <v>3883</v>
      </c>
      <c r="B3612" t="s">
        <v>3888</v>
      </c>
      <c r="C3612" t="s">
        <v>58</v>
      </c>
      <c r="D3612" t="s">
        <v>19</v>
      </c>
      <c r="E3612" t="str">
        <f t="shared" si="4904"/>
        <v>tso.oepc</v>
      </c>
      <c r="F3612" t="s">
        <v>17</v>
      </c>
      <c r="G3612">
        <v>51</v>
      </c>
      <c r="H3612">
        <v>0.11</v>
      </c>
      <c r="I3612" s="1">
        <v>5.61</v>
      </c>
      <c r="J3612" t="s">
        <v>8361</v>
      </c>
      <c r="K3612">
        <f t="shared" ref="K3612:K3675" si="4940">SUMIF(E3600:E3613,"rmo.opt",I3600:I3613)</f>
        <v>0.67</v>
      </c>
      <c r="L3612" t="s">
        <v>32</v>
      </c>
      <c r="M3612">
        <f t="shared" si="4938"/>
        <v>57.805970149253724</v>
      </c>
    </row>
    <row r="3613" spans="1:13">
      <c r="A3613" t="s">
        <v>3884</v>
      </c>
      <c r="B3613" t="s">
        <v>3888</v>
      </c>
      <c r="C3613" t="s">
        <v>58</v>
      </c>
      <c r="D3613" t="s">
        <v>21</v>
      </c>
      <c r="E3613" t="str">
        <f t="shared" si="4904"/>
        <v>tso.opt</v>
      </c>
      <c r="F3613" t="s">
        <v>17</v>
      </c>
      <c r="G3613">
        <v>6.7272727272727302</v>
      </c>
      <c r="H3613">
        <v>0.11</v>
      </c>
      <c r="I3613" s="1">
        <v>0.74</v>
      </c>
      <c r="J3613" t="s">
        <v>8362</v>
      </c>
      <c r="K3613">
        <f t="shared" ref="K3613:K3676" si="4941">SUMIF(E3600:E3613,"power.opt",I3600:I3613)</f>
        <v>0.46</v>
      </c>
      <c r="L3613" t="s">
        <v>31</v>
      </c>
      <c r="M3613">
        <f t="shared" si="4938"/>
        <v>255.93478260869566</v>
      </c>
    </row>
    <row r="3614" spans="1:13">
      <c r="A3614" t="s">
        <v>3904</v>
      </c>
      <c r="B3614" t="s">
        <v>3905</v>
      </c>
      <c r="C3614" t="s">
        <v>15</v>
      </c>
      <c r="D3614" t="s">
        <v>16</v>
      </c>
      <c r="E3614" t="str">
        <f t="shared" si="4904"/>
        <v>power.full</v>
      </c>
      <c r="F3614" t="s">
        <v>17</v>
      </c>
      <c r="G3614">
        <v>9.8571428571428594</v>
      </c>
      <c r="H3614">
        <v>7.0000000000000007E-2</v>
      </c>
      <c r="I3614" s="1">
        <v>0.69</v>
      </c>
      <c r="L3614" t="s">
        <v>8363</v>
      </c>
      <c r="M3614">
        <f t="shared" ref="M3614:M3677" si="4942">K3615/K3624</f>
        <v>29.066666666666666</v>
      </c>
    </row>
    <row r="3615" spans="1:13">
      <c r="A3615" t="s">
        <v>3906</v>
      </c>
      <c r="B3615" t="s">
        <v>3905</v>
      </c>
      <c r="C3615" t="s">
        <v>15</v>
      </c>
      <c r="D3615" t="s">
        <v>19</v>
      </c>
      <c r="E3615" t="str">
        <f t="shared" si="4904"/>
        <v>power.oepc</v>
      </c>
      <c r="F3615" t="s">
        <v>17</v>
      </c>
      <c r="G3615">
        <v>15.4285714285714</v>
      </c>
      <c r="H3615">
        <v>7.0000000000000007E-2</v>
      </c>
      <c r="I3615" s="1">
        <v>1.08</v>
      </c>
      <c r="J3615" t="s">
        <v>8333</v>
      </c>
      <c r="K3615">
        <f t="shared" ref="K3615:K3678" si="4943">SUMIF(E3614:E3627,"tso.cav11",I3614:I3627)</f>
        <v>21.8</v>
      </c>
      <c r="L3615" t="s">
        <v>8364</v>
      </c>
      <c r="M3615">
        <f t="shared" ref="M3615:M3678" si="4944">K3616/K3620+K3617/K3621+K3618/K3622+K3619/K3623</f>
        <v>3.6383600681591162</v>
      </c>
    </row>
    <row r="3616" spans="1:13">
      <c r="A3616" t="s">
        <v>3907</v>
      </c>
      <c r="B3616" t="s">
        <v>3905</v>
      </c>
      <c r="C3616" t="s">
        <v>15</v>
      </c>
      <c r="D3616" t="s">
        <v>21</v>
      </c>
      <c r="E3616" t="str">
        <f t="shared" si="4904"/>
        <v>power.opt</v>
      </c>
      <c r="F3616" t="s">
        <v>17</v>
      </c>
      <c r="G3616">
        <v>8.71428571428571</v>
      </c>
      <c r="H3616">
        <v>7.0000000000000007E-2</v>
      </c>
      <c r="I3616" s="1">
        <v>0.61</v>
      </c>
      <c r="J3616" t="s">
        <v>8335</v>
      </c>
      <c r="K3616">
        <f t="shared" ref="K3616:K3679" si="4945">SUMIF(E3614:E3627,"tso.full",I3614:I3627)</f>
        <v>0.73</v>
      </c>
      <c r="L3616" t="s">
        <v>8365</v>
      </c>
      <c r="M3616">
        <f t="shared" ref="M3616:M3679" si="4946">K3616/K3624+K3617/K3625+K3618/K3626+K3619/K3627</f>
        <v>4.1039520535871672</v>
      </c>
    </row>
    <row r="3617" spans="1:13">
      <c r="A3617" t="s">
        <v>3908</v>
      </c>
      <c r="B3617" t="s">
        <v>3905</v>
      </c>
      <c r="C3617" t="s">
        <v>23</v>
      </c>
      <c r="D3617" t="s">
        <v>16</v>
      </c>
      <c r="E3617" t="str">
        <f t="shared" si="4904"/>
        <v>pso.full</v>
      </c>
      <c r="F3617" t="s">
        <v>17</v>
      </c>
      <c r="G3617">
        <v>8.4285714285714306</v>
      </c>
      <c r="H3617">
        <v>7.0000000000000007E-2</v>
      </c>
      <c r="I3617" s="1">
        <v>0.59</v>
      </c>
      <c r="J3617" t="s">
        <v>8336</v>
      </c>
      <c r="K3617">
        <f t="shared" ref="K3617:K3680" si="4947">SUMIF(E3614:E3627,"pso.full",I3614:I3627)</f>
        <v>0.59</v>
      </c>
      <c r="L3617" t="s">
        <v>8369</v>
      </c>
      <c r="M3617">
        <f t="shared" ref="M3617:M3680" si="4948">K3620/K3624+K3621/K3625+K3622/K3626+K3623/K3627</f>
        <v>4.7438251366120223</v>
      </c>
    </row>
    <row r="3618" spans="1:13">
      <c r="A3618" t="s">
        <v>3909</v>
      </c>
      <c r="B3618" t="s">
        <v>3905</v>
      </c>
      <c r="C3618" t="s">
        <v>23</v>
      </c>
      <c r="D3618" t="s">
        <v>19</v>
      </c>
      <c r="E3618" t="str">
        <f t="shared" si="4904"/>
        <v>pso.oepc</v>
      </c>
      <c r="F3618" t="s">
        <v>17</v>
      </c>
      <c r="G3618">
        <v>8.71428571428571</v>
      </c>
      <c r="H3618">
        <v>7.0000000000000007E-2</v>
      </c>
      <c r="I3618" s="1">
        <v>0.61</v>
      </c>
      <c r="J3618" t="s">
        <v>8353</v>
      </c>
      <c r="K3618">
        <f t="shared" ref="K3618:K3681" si="4949">SUMIF(E3614:E3627,"rmo.full",I3614:I3627)</f>
        <v>0.64</v>
      </c>
    </row>
    <row r="3619" spans="1:13">
      <c r="A3619" t="s">
        <v>3910</v>
      </c>
      <c r="B3619" t="s">
        <v>3905</v>
      </c>
      <c r="C3619" t="s">
        <v>23</v>
      </c>
      <c r="D3619" t="s">
        <v>21</v>
      </c>
      <c r="E3619" t="str">
        <f t="shared" si="4904"/>
        <v>pso.opt</v>
      </c>
      <c r="F3619" t="s">
        <v>17</v>
      </c>
      <c r="G3619">
        <v>8.71428571428571</v>
      </c>
      <c r="H3619">
        <v>7.0000000000000007E-2</v>
      </c>
      <c r="I3619" s="1">
        <v>0.61</v>
      </c>
      <c r="J3619" t="s">
        <v>8354</v>
      </c>
      <c r="K3619">
        <f t="shared" ref="K3619:K3682" si="4950">SUMIF(E3614:E3627,"power.full",I3614:I3627)</f>
        <v>0.69</v>
      </c>
      <c r="L3619" t="s">
        <v>26</v>
      </c>
      <c r="M3619">
        <f t="shared" ref="M3619:M3682" si="4951">K3616/K3620</f>
        <v>1</v>
      </c>
    </row>
    <row r="3620" spans="1:13">
      <c r="A3620" t="s">
        <v>3911</v>
      </c>
      <c r="B3620" t="s">
        <v>3905</v>
      </c>
      <c r="C3620" t="s">
        <v>51</v>
      </c>
      <c r="D3620" t="s">
        <v>16</v>
      </c>
      <c r="E3620" t="str">
        <f t="shared" si="4904"/>
        <v>rmo.full</v>
      </c>
      <c r="F3620" t="s">
        <v>17</v>
      </c>
      <c r="G3620">
        <v>9.1428571428571406</v>
      </c>
      <c r="H3620">
        <v>7.0000000000000007E-2</v>
      </c>
      <c r="I3620" s="1">
        <v>0.64</v>
      </c>
      <c r="J3620" t="s">
        <v>8355</v>
      </c>
      <c r="K3620">
        <f t="shared" ref="K3620:K3683" si="4952">SUMIF(E3614:E3627,"tso.oepc",I3614:I3627)</f>
        <v>0.73</v>
      </c>
      <c r="L3620" t="s">
        <v>27</v>
      </c>
      <c r="M3620">
        <f t="shared" si="4951"/>
        <v>0.96721311475409832</v>
      </c>
    </row>
    <row r="3621" spans="1:13">
      <c r="A3621" t="s">
        <v>3930</v>
      </c>
      <c r="B3621" t="s">
        <v>3905</v>
      </c>
      <c r="C3621" t="s">
        <v>51</v>
      </c>
      <c r="D3621" t="s">
        <v>19</v>
      </c>
      <c r="E3621" t="str">
        <f t="shared" si="4904"/>
        <v>rmo.oepc</v>
      </c>
      <c r="F3621" t="s">
        <v>17</v>
      </c>
      <c r="G3621">
        <v>8.8571428571428594</v>
      </c>
      <c r="H3621">
        <v>7.0000000000000007E-2</v>
      </c>
      <c r="I3621" s="1">
        <v>0.62</v>
      </c>
      <c r="J3621" t="s">
        <v>8356</v>
      </c>
      <c r="K3621">
        <f t="shared" ref="K3621:K3684" si="4953">SUMIF(E3614:E3627,"pso.oepc",I3614:I3627)</f>
        <v>0.61</v>
      </c>
      <c r="L3621" t="s">
        <v>28</v>
      </c>
      <c r="M3621">
        <f t="shared" si="4951"/>
        <v>1.032258064516129</v>
      </c>
    </row>
    <row r="3622" spans="1:13">
      <c r="A3622" t="s">
        <v>3931</v>
      </c>
      <c r="B3622" t="s">
        <v>3905</v>
      </c>
      <c r="C3622" t="s">
        <v>51</v>
      </c>
      <c r="D3622" t="s">
        <v>21</v>
      </c>
      <c r="E3622" t="str">
        <f t="shared" si="4904"/>
        <v>rmo.opt</v>
      </c>
      <c r="F3622" t="s">
        <v>17</v>
      </c>
      <c r="G3622">
        <v>8.8571428571428594</v>
      </c>
      <c r="H3622">
        <v>7.0000000000000007E-2</v>
      </c>
      <c r="I3622" s="1">
        <v>0.62</v>
      </c>
      <c r="J3622" t="s">
        <v>8357</v>
      </c>
      <c r="K3622">
        <f t="shared" ref="K3622:K3685" si="4954">SUMIF(E3614:E3627,"rmo.oepc",I3614:I3627)</f>
        <v>0.62</v>
      </c>
      <c r="L3622" t="s">
        <v>29</v>
      </c>
      <c r="M3622">
        <f t="shared" si="4951"/>
        <v>0.63888888888888884</v>
      </c>
    </row>
    <row r="3623" spans="1:13">
      <c r="A3623" t="s">
        <v>3932</v>
      </c>
      <c r="B3623" t="s">
        <v>3905</v>
      </c>
      <c r="C3623" t="s">
        <v>55</v>
      </c>
      <c r="D3623" t="s">
        <v>56</v>
      </c>
      <c r="E3623" t="str">
        <f t="shared" si="4904"/>
        <v>sc.none</v>
      </c>
      <c r="F3623" t="s">
        <v>24</v>
      </c>
      <c r="I3623" s="1">
        <v>7.0000000000000007E-2</v>
      </c>
      <c r="J3623" t="s">
        <v>8358</v>
      </c>
      <c r="K3623">
        <f t="shared" ref="K3623:K3686" si="4955">SUMIF(E3614:E3627,"power.oepc",I3614:I3627)</f>
        <v>1.08</v>
      </c>
    </row>
    <row r="3624" spans="1:13">
      <c r="A3624" t="s">
        <v>3933</v>
      </c>
      <c r="B3624" t="s">
        <v>3905</v>
      </c>
      <c r="C3624" t="s">
        <v>58</v>
      </c>
      <c r="D3624" t="s">
        <v>59</v>
      </c>
      <c r="E3624" t="str">
        <f t="shared" si="4904"/>
        <v>tso.cav11</v>
      </c>
      <c r="F3624" t="s">
        <v>17</v>
      </c>
      <c r="G3624">
        <v>311.42857142857099</v>
      </c>
      <c r="H3624">
        <v>7.0000000000000007E-2</v>
      </c>
      <c r="I3624" s="1">
        <v>21.8</v>
      </c>
      <c r="J3624" t="s">
        <v>8359</v>
      </c>
      <c r="K3624">
        <f t="shared" ref="K3624:K3687" si="4956">SUMIF(E3614:E3627,"tso.opt",I3614:I3627)</f>
        <v>0.75</v>
      </c>
      <c r="L3624" t="s">
        <v>30</v>
      </c>
      <c r="M3624">
        <f t="shared" ref="M3624:M3687" si="4957">K3616/K3624</f>
        <v>0.97333333333333327</v>
      </c>
    </row>
    <row r="3625" spans="1:13">
      <c r="A3625" t="s">
        <v>3934</v>
      </c>
      <c r="B3625" t="s">
        <v>3905</v>
      </c>
      <c r="C3625" t="s">
        <v>58</v>
      </c>
      <c r="D3625" t="s">
        <v>16</v>
      </c>
      <c r="E3625" t="str">
        <f t="shared" si="4904"/>
        <v>tso.full</v>
      </c>
      <c r="F3625" t="s">
        <v>17</v>
      </c>
      <c r="G3625">
        <v>10.4285714285714</v>
      </c>
      <c r="H3625">
        <v>7.0000000000000007E-2</v>
      </c>
      <c r="I3625" s="1">
        <v>0.73</v>
      </c>
      <c r="J3625" t="s">
        <v>8360</v>
      </c>
      <c r="K3625">
        <f t="shared" ref="K3625:K3688" si="4958">SUMIF(E3614:E3627,"pso.opt",I3614:I3627)</f>
        <v>0.61</v>
      </c>
      <c r="L3625" t="s">
        <v>33</v>
      </c>
      <c r="M3625">
        <f t="shared" si="4957"/>
        <v>0.96721311475409832</v>
      </c>
    </row>
    <row r="3626" spans="1:13">
      <c r="A3626" t="s">
        <v>3900</v>
      </c>
      <c r="B3626" t="s">
        <v>3905</v>
      </c>
      <c r="C3626" t="s">
        <v>58</v>
      </c>
      <c r="D3626" t="s">
        <v>19</v>
      </c>
      <c r="E3626" t="str">
        <f t="shared" si="4904"/>
        <v>tso.oepc</v>
      </c>
      <c r="F3626" t="s">
        <v>17</v>
      </c>
      <c r="G3626">
        <v>10.4285714285714</v>
      </c>
      <c r="H3626">
        <v>7.0000000000000007E-2</v>
      </c>
      <c r="I3626" s="1">
        <v>0.73</v>
      </c>
      <c r="J3626" t="s">
        <v>8361</v>
      </c>
      <c r="K3626">
        <f t="shared" ref="K3626:K3689" si="4959">SUMIF(E3614:E3627,"rmo.opt",I3614:I3627)</f>
        <v>0.62</v>
      </c>
      <c r="L3626" t="s">
        <v>32</v>
      </c>
      <c r="M3626">
        <f t="shared" si="4957"/>
        <v>1.032258064516129</v>
      </c>
    </row>
    <row r="3627" spans="1:13">
      <c r="A3627" t="s">
        <v>3901</v>
      </c>
      <c r="B3627" t="s">
        <v>3905</v>
      </c>
      <c r="C3627" t="s">
        <v>58</v>
      </c>
      <c r="D3627" t="s">
        <v>21</v>
      </c>
      <c r="E3627" t="str">
        <f t="shared" si="4904"/>
        <v>tso.opt</v>
      </c>
      <c r="F3627" t="s">
        <v>17</v>
      </c>
      <c r="G3627">
        <v>10.714285714285699</v>
      </c>
      <c r="H3627">
        <v>7.0000000000000007E-2</v>
      </c>
      <c r="I3627" s="1">
        <v>0.75</v>
      </c>
      <c r="J3627" t="s">
        <v>8362</v>
      </c>
      <c r="K3627">
        <f t="shared" ref="K3627:K3690" si="4960">SUMIF(E3614:E3627,"power.opt",I3614:I3627)</f>
        <v>0.61</v>
      </c>
      <c r="L3627" t="s">
        <v>31</v>
      </c>
      <c r="M3627">
        <f t="shared" si="4957"/>
        <v>1.1311475409836065</v>
      </c>
    </row>
    <row r="3628" spans="1:13">
      <c r="A3628" t="s">
        <v>3902</v>
      </c>
      <c r="B3628" t="s">
        <v>3903</v>
      </c>
      <c r="C3628" t="s">
        <v>15</v>
      </c>
      <c r="D3628" t="s">
        <v>16</v>
      </c>
      <c r="E3628" t="str">
        <f t="shared" si="4904"/>
        <v>power.full</v>
      </c>
      <c r="F3628" t="s">
        <v>17</v>
      </c>
      <c r="G3628">
        <v>164.666666666667</v>
      </c>
      <c r="H3628">
        <v>0.09</v>
      </c>
      <c r="I3628" s="1">
        <v>14.82</v>
      </c>
      <c r="L3628" t="s">
        <v>8363</v>
      </c>
      <c r="M3628">
        <f t="shared" ref="M3628:M3691" si="4961">K3629/K3638</f>
        <v>46.539682539682538</v>
      </c>
    </row>
    <row r="3629" spans="1:13">
      <c r="A3629" t="s">
        <v>3922</v>
      </c>
      <c r="B3629" t="s">
        <v>3903</v>
      </c>
      <c r="C3629" t="s">
        <v>15</v>
      </c>
      <c r="D3629" t="s">
        <v>19</v>
      </c>
      <c r="E3629" t="str">
        <f t="shared" si="4904"/>
        <v>power.oepc</v>
      </c>
      <c r="F3629" t="s">
        <v>17</v>
      </c>
      <c r="G3629">
        <v>6.3333333333333304</v>
      </c>
      <c r="H3629">
        <v>0.09</v>
      </c>
      <c r="I3629" s="1">
        <v>0.56999999999999995</v>
      </c>
      <c r="J3629" t="s">
        <v>8333</v>
      </c>
      <c r="K3629">
        <f t="shared" ref="K3629:K3692" si="4962">SUMIF(E3628:E3641,"tso.cav11",I3628:I3641)</f>
        <v>29.32</v>
      </c>
      <c r="L3629" t="s">
        <v>8364</v>
      </c>
      <c r="M3629">
        <f t="shared" ref="M3629:M3692" si="4963">K3630/K3634+K3631/K3635+K3632/K3636+K3633/K3637</f>
        <v>29.631742424242429</v>
      </c>
    </row>
    <row r="3630" spans="1:13">
      <c r="A3630" t="s">
        <v>3923</v>
      </c>
      <c r="B3630" t="s">
        <v>3903</v>
      </c>
      <c r="C3630" t="s">
        <v>15</v>
      </c>
      <c r="D3630" t="s">
        <v>21</v>
      </c>
      <c r="E3630" t="str">
        <f t="shared" si="4904"/>
        <v>power.opt</v>
      </c>
      <c r="F3630" t="s">
        <v>17</v>
      </c>
      <c r="G3630">
        <v>9.8888888888888893</v>
      </c>
      <c r="H3630">
        <v>0.09</v>
      </c>
      <c r="I3630" s="1">
        <v>0.89</v>
      </c>
      <c r="J3630" t="s">
        <v>8335</v>
      </c>
      <c r="K3630">
        <f t="shared" ref="K3630:K3693" si="4964">SUMIF(E3628:E3641,"tso.full",I3628:I3641)</f>
        <v>0.51</v>
      </c>
      <c r="L3630" t="s">
        <v>8365</v>
      </c>
      <c r="M3630">
        <f t="shared" ref="M3630:M3693" si="4965">K3630/K3638+K3631/K3639+K3632/K3640+K3633/K3641</f>
        <v>19.553801795374827</v>
      </c>
    </row>
    <row r="3631" spans="1:13">
      <c r="A3631" t="s">
        <v>3924</v>
      </c>
      <c r="B3631" t="s">
        <v>3903</v>
      </c>
      <c r="C3631" t="s">
        <v>23</v>
      </c>
      <c r="D3631" t="s">
        <v>16</v>
      </c>
      <c r="E3631" t="str">
        <f t="shared" si="4904"/>
        <v>pso.full</v>
      </c>
      <c r="F3631" t="s">
        <v>17</v>
      </c>
      <c r="G3631">
        <v>6.5555555555555598</v>
      </c>
      <c r="H3631">
        <v>0.09</v>
      </c>
      <c r="I3631" s="1">
        <v>0.59</v>
      </c>
      <c r="J3631" t="s">
        <v>8336</v>
      </c>
      <c r="K3631">
        <f t="shared" ref="K3631:K3694" si="4966">SUMIF(E3628:E3641,"pso.full",I3628:I3641)</f>
        <v>0.59</v>
      </c>
      <c r="L3631" t="s">
        <v>8369</v>
      </c>
      <c r="M3631">
        <f t="shared" ref="M3631:M3694" si="4967">K3634/K3638+K3635/K3639+K3636/K3640+K3637/K3641</f>
        <v>3.0358002925694949</v>
      </c>
    </row>
    <row r="3632" spans="1:13">
      <c r="A3632" t="s">
        <v>3925</v>
      </c>
      <c r="B3632" t="s">
        <v>3903</v>
      </c>
      <c r="C3632" t="s">
        <v>23</v>
      </c>
      <c r="D3632" t="s">
        <v>19</v>
      </c>
      <c r="E3632" t="str">
        <f t="shared" si="4904"/>
        <v>pso.oepc</v>
      </c>
      <c r="F3632" t="s">
        <v>17</v>
      </c>
      <c r="G3632">
        <v>4.8888888888888902</v>
      </c>
      <c r="H3632">
        <v>0.09</v>
      </c>
      <c r="I3632" s="1">
        <v>0.44</v>
      </c>
      <c r="J3632" t="s">
        <v>8353</v>
      </c>
      <c r="K3632">
        <f t="shared" ref="K3632:K3695" si="4968">SUMIF(E3628:E3641,"rmo.full",I3628:I3641)</f>
        <v>0.61</v>
      </c>
    </row>
    <row r="3633" spans="1:13">
      <c r="A3633" t="s">
        <v>3926</v>
      </c>
      <c r="B3633" t="s">
        <v>3903</v>
      </c>
      <c r="C3633" t="s">
        <v>23</v>
      </c>
      <c r="D3633" t="s">
        <v>21</v>
      </c>
      <c r="E3633" t="str">
        <f t="shared" si="4904"/>
        <v>pso.opt</v>
      </c>
      <c r="F3633" t="s">
        <v>17</v>
      </c>
      <c r="G3633">
        <v>6</v>
      </c>
      <c r="H3633">
        <v>0.09</v>
      </c>
      <c r="I3633" s="1">
        <v>0.54</v>
      </c>
      <c r="J3633" t="s">
        <v>8354</v>
      </c>
      <c r="K3633">
        <f t="shared" ref="K3633:K3696" si="4969">SUMIF(E3628:E3641,"power.full",I3628:I3641)</f>
        <v>14.82</v>
      </c>
      <c r="L3633" t="s">
        <v>26</v>
      </c>
      <c r="M3633">
        <f t="shared" ref="M3633:M3696" si="4970">K3630/K3634</f>
        <v>1.02</v>
      </c>
    </row>
    <row r="3634" spans="1:13">
      <c r="A3634" t="s">
        <v>3927</v>
      </c>
      <c r="B3634" t="s">
        <v>3903</v>
      </c>
      <c r="C3634" t="s">
        <v>51</v>
      </c>
      <c r="D3634" t="s">
        <v>16</v>
      </c>
      <c r="E3634" t="str">
        <f t="shared" si="4904"/>
        <v>rmo.full</v>
      </c>
      <c r="F3634" t="s">
        <v>17</v>
      </c>
      <c r="G3634">
        <v>6.7777777777777803</v>
      </c>
      <c r="H3634">
        <v>0.09</v>
      </c>
      <c r="I3634" s="1">
        <v>0.61</v>
      </c>
      <c r="J3634" t="s">
        <v>8355</v>
      </c>
      <c r="K3634">
        <f t="shared" ref="K3634:K3697" si="4971">SUMIF(E3628:E3641,"tso.oepc",I3628:I3641)</f>
        <v>0.5</v>
      </c>
      <c r="L3634" t="s">
        <v>27</v>
      </c>
      <c r="M3634">
        <f t="shared" si="4970"/>
        <v>1.3409090909090908</v>
      </c>
    </row>
    <row r="3635" spans="1:13">
      <c r="A3635" t="s">
        <v>3928</v>
      </c>
      <c r="B3635" t="s">
        <v>3903</v>
      </c>
      <c r="C3635" t="s">
        <v>51</v>
      </c>
      <c r="D3635" t="s">
        <v>19</v>
      </c>
      <c r="E3635" t="str">
        <f t="shared" si="4904"/>
        <v>rmo.oepc</v>
      </c>
      <c r="F3635" t="s">
        <v>17</v>
      </c>
      <c r="G3635">
        <v>5.3333333333333304</v>
      </c>
      <c r="H3635">
        <v>0.09</v>
      </c>
      <c r="I3635" s="1">
        <v>0.48</v>
      </c>
      <c r="J3635" t="s">
        <v>8356</v>
      </c>
      <c r="K3635">
        <f t="shared" ref="K3635:K3698" si="4972">SUMIF(E3628:E3641,"pso.oepc",I3628:I3641)</f>
        <v>0.44</v>
      </c>
      <c r="L3635" t="s">
        <v>28</v>
      </c>
      <c r="M3635">
        <f t="shared" si="4970"/>
        <v>1.2708333333333333</v>
      </c>
    </row>
    <row r="3636" spans="1:13">
      <c r="A3636" t="s">
        <v>3929</v>
      </c>
      <c r="B3636" t="s">
        <v>3903</v>
      </c>
      <c r="C3636" t="s">
        <v>51</v>
      </c>
      <c r="D3636" t="s">
        <v>21</v>
      </c>
      <c r="E3636" t="str">
        <f t="shared" si="4904"/>
        <v>rmo.opt</v>
      </c>
      <c r="F3636" t="s">
        <v>17</v>
      </c>
      <c r="G3636">
        <v>6.7777777777777803</v>
      </c>
      <c r="H3636">
        <v>0.09</v>
      </c>
      <c r="I3636" s="1">
        <v>0.61</v>
      </c>
      <c r="J3636" t="s">
        <v>8357</v>
      </c>
      <c r="K3636">
        <f t="shared" ref="K3636:K3699" si="4973">SUMIF(E3628:E3641,"rmo.oepc",I3628:I3641)</f>
        <v>0.48</v>
      </c>
      <c r="L3636" t="s">
        <v>29</v>
      </c>
      <c r="M3636">
        <f t="shared" si="4970"/>
        <v>26.000000000000004</v>
      </c>
    </row>
    <row r="3637" spans="1:13">
      <c r="A3637" t="s">
        <v>3947</v>
      </c>
      <c r="B3637" t="s">
        <v>3903</v>
      </c>
      <c r="C3637" t="s">
        <v>55</v>
      </c>
      <c r="D3637" t="s">
        <v>56</v>
      </c>
      <c r="E3637" t="str">
        <f t="shared" si="4904"/>
        <v>sc.none</v>
      </c>
      <c r="F3637" t="s">
        <v>24</v>
      </c>
      <c r="I3637" s="1">
        <v>0.09</v>
      </c>
      <c r="J3637" t="s">
        <v>8358</v>
      </c>
      <c r="K3637">
        <f t="shared" ref="K3637:K3700" si="4974">SUMIF(E3628:E3641,"power.oepc",I3628:I3641)</f>
        <v>0.56999999999999995</v>
      </c>
    </row>
    <row r="3638" spans="1:13">
      <c r="A3638" t="s">
        <v>3948</v>
      </c>
      <c r="B3638" t="s">
        <v>3903</v>
      </c>
      <c r="C3638" t="s">
        <v>58</v>
      </c>
      <c r="D3638" t="s">
        <v>59</v>
      </c>
      <c r="E3638" t="str">
        <f t="shared" si="4904"/>
        <v>tso.cav11</v>
      </c>
      <c r="F3638" t="s">
        <v>17</v>
      </c>
      <c r="G3638">
        <v>325.777777777778</v>
      </c>
      <c r="H3638">
        <v>0.09</v>
      </c>
      <c r="I3638" s="1">
        <v>29.32</v>
      </c>
      <c r="J3638" t="s">
        <v>8359</v>
      </c>
      <c r="K3638">
        <f t="shared" ref="K3638:K3701" si="4975">SUMIF(E3628:E3641,"tso.opt",I3628:I3641)</f>
        <v>0.63</v>
      </c>
      <c r="L3638" t="s">
        <v>30</v>
      </c>
      <c r="M3638">
        <f t="shared" ref="M3638:M3701" si="4976">K3630/K3638</f>
        <v>0.80952380952380953</v>
      </c>
    </row>
    <row r="3639" spans="1:13">
      <c r="A3639" t="s">
        <v>3949</v>
      </c>
      <c r="B3639" t="s">
        <v>3903</v>
      </c>
      <c r="C3639" t="s">
        <v>58</v>
      </c>
      <c r="D3639" t="s">
        <v>16</v>
      </c>
      <c r="E3639" t="str">
        <f t="shared" si="4904"/>
        <v>tso.full</v>
      </c>
      <c r="F3639" t="s">
        <v>17</v>
      </c>
      <c r="G3639">
        <v>5.6666666666666696</v>
      </c>
      <c r="H3639">
        <v>0.09</v>
      </c>
      <c r="I3639" s="1">
        <v>0.51</v>
      </c>
      <c r="J3639" t="s">
        <v>8360</v>
      </c>
      <c r="K3639">
        <f t="shared" ref="K3639:K3702" si="4977">SUMIF(E3628:E3641,"pso.opt",I3628:I3641)</f>
        <v>0.54</v>
      </c>
      <c r="L3639" t="s">
        <v>33</v>
      </c>
      <c r="M3639">
        <f t="shared" si="4976"/>
        <v>1.0925925925925926</v>
      </c>
    </row>
    <row r="3640" spans="1:13">
      <c r="A3640" t="s">
        <v>3950</v>
      </c>
      <c r="B3640" t="s">
        <v>3903</v>
      </c>
      <c r="C3640" t="s">
        <v>58</v>
      </c>
      <c r="D3640" t="s">
        <v>19</v>
      </c>
      <c r="E3640" t="str">
        <f t="shared" si="4904"/>
        <v>tso.oepc</v>
      </c>
      <c r="F3640" t="s">
        <v>17</v>
      </c>
      <c r="G3640">
        <v>5.5555555555555598</v>
      </c>
      <c r="H3640">
        <v>0.09</v>
      </c>
      <c r="I3640" s="1">
        <v>0.5</v>
      </c>
      <c r="J3640" t="s">
        <v>8361</v>
      </c>
      <c r="K3640">
        <f t="shared" ref="K3640:K3703" si="4978">SUMIF(E3628:E3641,"rmo.opt",I3628:I3641)</f>
        <v>0.61</v>
      </c>
      <c r="L3640" t="s">
        <v>32</v>
      </c>
      <c r="M3640">
        <f t="shared" si="4976"/>
        <v>1</v>
      </c>
    </row>
    <row r="3641" spans="1:13">
      <c r="A3641" t="s">
        <v>3951</v>
      </c>
      <c r="B3641" t="s">
        <v>3903</v>
      </c>
      <c r="C3641" t="s">
        <v>58</v>
      </c>
      <c r="D3641" t="s">
        <v>21</v>
      </c>
      <c r="E3641" t="str">
        <f t="shared" si="4904"/>
        <v>tso.opt</v>
      </c>
      <c r="F3641" t="s">
        <v>17</v>
      </c>
      <c r="G3641">
        <v>7</v>
      </c>
      <c r="H3641">
        <v>0.09</v>
      </c>
      <c r="I3641" s="1">
        <v>0.63</v>
      </c>
      <c r="J3641" t="s">
        <v>8362</v>
      </c>
      <c r="K3641">
        <f t="shared" ref="K3641:K3704" si="4979">SUMIF(E3628:E3641,"power.opt",I3628:I3641)</f>
        <v>0.89</v>
      </c>
      <c r="L3641" t="s">
        <v>31</v>
      </c>
      <c r="M3641">
        <f t="shared" si="4976"/>
        <v>16.651685393258425</v>
      </c>
    </row>
    <row r="3642" spans="1:13">
      <c r="A3642" t="s">
        <v>3918</v>
      </c>
      <c r="B3642" t="s">
        <v>3919</v>
      </c>
      <c r="C3642" t="s">
        <v>15</v>
      </c>
      <c r="D3642" t="s">
        <v>16</v>
      </c>
      <c r="E3642" t="str">
        <f t="shared" si="4904"/>
        <v>power.full</v>
      </c>
      <c r="F3642" t="s">
        <v>17</v>
      </c>
      <c r="G3642">
        <v>8.5</v>
      </c>
      <c r="H3642">
        <v>0.04</v>
      </c>
      <c r="I3642" s="1">
        <v>0.34</v>
      </c>
      <c r="L3642" t="s">
        <v>8363</v>
      </c>
      <c r="M3642">
        <f t="shared" ref="M3642:M3705" si="4980">K3643/K3652</f>
        <v>10.327586206896553</v>
      </c>
    </row>
    <row r="3643" spans="1:13">
      <c r="A3643" t="s">
        <v>3920</v>
      </c>
      <c r="B3643" t="s">
        <v>3919</v>
      </c>
      <c r="C3643" t="s">
        <v>15</v>
      </c>
      <c r="D3643" t="s">
        <v>19</v>
      </c>
      <c r="E3643" t="str">
        <f t="shared" si="4904"/>
        <v>power.oepc</v>
      </c>
      <c r="F3643" t="s">
        <v>17</v>
      </c>
      <c r="G3643">
        <v>8.75</v>
      </c>
      <c r="H3643">
        <v>0.04</v>
      </c>
      <c r="I3643" s="1">
        <v>0.35</v>
      </c>
      <c r="J3643" t="s">
        <v>8333</v>
      </c>
      <c r="K3643">
        <f t="shared" ref="K3643:K3706" si="4981">SUMIF(E3642:E3655,"tso.cav11",I3642:I3655)</f>
        <v>5.99</v>
      </c>
      <c r="L3643" t="s">
        <v>8364</v>
      </c>
      <c r="M3643">
        <f t="shared" ref="M3643:M3706" si="4982">K3644/K3648+K3645/K3649+K3646/K3650+K3647/K3651</f>
        <v>4.2007367475292003</v>
      </c>
    </row>
    <row r="3644" spans="1:13">
      <c r="A3644" t="s">
        <v>3921</v>
      </c>
      <c r="B3644" t="s">
        <v>3919</v>
      </c>
      <c r="C3644" t="s">
        <v>15</v>
      </c>
      <c r="D3644" t="s">
        <v>21</v>
      </c>
      <c r="E3644" t="str">
        <f t="shared" si="4904"/>
        <v>power.opt</v>
      </c>
      <c r="F3644" t="s">
        <v>17</v>
      </c>
      <c r="G3644">
        <v>8.5</v>
      </c>
      <c r="H3644">
        <v>0.04</v>
      </c>
      <c r="I3644" s="1">
        <v>0.34</v>
      </c>
      <c r="J3644" t="s">
        <v>8335</v>
      </c>
      <c r="K3644">
        <f t="shared" ref="K3644:K3707" si="4983">SUMIF(E3642:E3655,"tso.full",I3642:I3655)</f>
        <v>0.33</v>
      </c>
      <c r="L3644" t="s">
        <v>8365</v>
      </c>
      <c r="M3644">
        <f t="shared" ref="M3644:M3707" si="4984">K3644/K3652+K3645/K3653+K3646/K3654+K3647/K3655</f>
        <v>4.0569829464352791</v>
      </c>
    </row>
    <row r="3645" spans="1:13">
      <c r="A3645" t="s">
        <v>3939</v>
      </c>
      <c r="B3645" t="s">
        <v>3919</v>
      </c>
      <c r="C3645" t="s">
        <v>23</v>
      </c>
      <c r="D3645" t="s">
        <v>16</v>
      </c>
      <c r="E3645" t="str">
        <f t="shared" si="4904"/>
        <v>pso.full</v>
      </c>
      <c r="F3645" t="s">
        <v>17</v>
      </c>
      <c r="G3645">
        <v>13.75</v>
      </c>
      <c r="H3645">
        <v>0.04</v>
      </c>
      <c r="I3645" s="1">
        <v>0.55000000000000004</v>
      </c>
      <c r="J3645" t="s">
        <v>8336</v>
      </c>
      <c r="K3645">
        <f t="shared" ref="K3645:K3708" si="4985">SUMIF(E3642:E3655,"pso.full",I3642:I3655)</f>
        <v>0.55000000000000004</v>
      </c>
      <c r="L3645" t="s">
        <v>8369</v>
      </c>
      <c r="M3645">
        <f t="shared" ref="M3645:M3708" si="4986">K3648/K3652+K3649/K3653+K3650/K3654+K3651/K3655</f>
        <v>3.8397190293742014</v>
      </c>
    </row>
    <row r="3646" spans="1:13">
      <c r="A3646" t="s">
        <v>3940</v>
      </c>
      <c r="B3646" t="s">
        <v>3919</v>
      </c>
      <c r="C3646" t="s">
        <v>23</v>
      </c>
      <c r="D3646" t="s">
        <v>19</v>
      </c>
      <c r="E3646" t="str">
        <f t="shared" si="4904"/>
        <v>pso.oepc</v>
      </c>
      <c r="F3646" t="s">
        <v>17</v>
      </c>
      <c r="G3646">
        <v>8.25</v>
      </c>
      <c r="H3646">
        <v>0.04</v>
      </c>
      <c r="I3646" s="1">
        <v>0.33</v>
      </c>
      <c r="J3646" t="s">
        <v>8353</v>
      </c>
      <c r="K3646">
        <f t="shared" ref="K3646:K3709" si="4987">SUMIF(E3642:E3655,"rmo.full",I3642:I3655)</f>
        <v>0.47</v>
      </c>
    </row>
    <row r="3647" spans="1:13">
      <c r="A3647" t="s">
        <v>3941</v>
      </c>
      <c r="B3647" t="s">
        <v>3919</v>
      </c>
      <c r="C3647" t="s">
        <v>23</v>
      </c>
      <c r="D3647" t="s">
        <v>21</v>
      </c>
      <c r="E3647" t="str">
        <f t="shared" si="4904"/>
        <v>pso.opt</v>
      </c>
      <c r="F3647" t="s">
        <v>17</v>
      </c>
      <c r="G3647">
        <v>8.5</v>
      </c>
      <c r="H3647">
        <v>0.04</v>
      </c>
      <c r="I3647" s="1">
        <v>0.34</v>
      </c>
      <c r="J3647" t="s">
        <v>8354</v>
      </c>
      <c r="K3647">
        <f t="shared" ref="K3647:K3710" si="4988">SUMIF(E3642:E3655,"power.full",I3642:I3655)</f>
        <v>0.34</v>
      </c>
      <c r="L3647" t="s">
        <v>26</v>
      </c>
      <c r="M3647">
        <f t="shared" ref="M3647:M3710" si="4989">K3644/K3648</f>
        <v>0.62264150943396224</v>
      </c>
    </row>
    <row r="3648" spans="1:13">
      <c r="A3648" t="s">
        <v>3942</v>
      </c>
      <c r="B3648" t="s">
        <v>3919</v>
      </c>
      <c r="C3648" t="s">
        <v>51</v>
      </c>
      <c r="D3648" t="s">
        <v>16</v>
      </c>
      <c r="E3648" t="str">
        <f t="shared" si="4904"/>
        <v>rmo.full</v>
      </c>
      <c r="F3648" t="s">
        <v>17</v>
      </c>
      <c r="G3648">
        <v>11.75</v>
      </c>
      <c r="H3648">
        <v>0.04</v>
      </c>
      <c r="I3648" s="1">
        <v>0.47</v>
      </c>
      <c r="J3648" t="s">
        <v>8355</v>
      </c>
      <c r="K3648">
        <f t="shared" ref="K3648:K3711" si="4990">SUMIF(E3642:E3655,"tso.oepc",I3642:I3655)</f>
        <v>0.53</v>
      </c>
      <c r="L3648" t="s">
        <v>27</v>
      </c>
      <c r="M3648">
        <f t="shared" si="4989"/>
        <v>1.6666666666666667</v>
      </c>
    </row>
    <row r="3649" spans="1:13">
      <c r="A3649" t="s">
        <v>3943</v>
      </c>
      <c r="B3649" t="s">
        <v>3919</v>
      </c>
      <c r="C3649" t="s">
        <v>51</v>
      </c>
      <c r="D3649" t="s">
        <v>19</v>
      </c>
      <c r="E3649" t="str">
        <f t="shared" si="4904"/>
        <v>rmo.oepc</v>
      </c>
      <c r="F3649" t="s">
        <v>17</v>
      </c>
      <c r="G3649">
        <v>12.5</v>
      </c>
      <c r="H3649">
        <v>0.04</v>
      </c>
      <c r="I3649" s="1">
        <v>0.5</v>
      </c>
      <c r="J3649" t="s">
        <v>8356</v>
      </c>
      <c r="K3649">
        <f t="shared" ref="K3649:K3712" si="4991">SUMIF(E3642:E3655,"pso.oepc",I3642:I3655)</f>
        <v>0.33</v>
      </c>
      <c r="L3649" t="s">
        <v>28</v>
      </c>
      <c r="M3649">
        <f t="shared" si="4989"/>
        <v>0.94</v>
      </c>
    </row>
    <row r="3650" spans="1:13">
      <c r="A3650" t="s">
        <v>3944</v>
      </c>
      <c r="B3650" t="s">
        <v>3919</v>
      </c>
      <c r="C3650" t="s">
        <v>51</v>
      </c>
      <c r="D3650" t="s">
        <v>21</v>
      </c>
      <c r="E3650" t="str">
        <f t="shared" si="4904"/>
        <v>rmo.opt</v>
      </c>
      <c r="F3650" t="s">
        <v>17</v>
      </c>
      <c r="G3650">
        <v>13.5</v>
      </c>
      <c r="H3650">
        <v>0.04</v>
      </c>
      <c r="I3650" s="1">
        <v>0.54</v>
      </c>
      <c r="J3650" t="s">
        <v>8357</v>
      </c>
      <c r="K3650">
        <f t="shared" ref="K3650:K3713" si="4992">SUMIF(E3642:E3655,"rmo.oepc",I3642:I3655)</f>
        <v>0.5</v>
      </c>
      <c r="L3650" t="s">
        <v>29</v>
      </c>
      <c r="M3650">
        <f t="shared" si="4989"/>
        <v>0.97142857142857153</v>
      </c>
    </row>
    <row r="3651" spans="1:13">
      <c r="A3651" t="s">
        <v>3945</v>
      </c>
      <c r="B3651" t="s">
        <v>3919</v>
      </c>
      <c r="C3651" t="s">
        <v>55</v>
      </c>
      <c r="D3651" t="s">
        <v>56</v>
      </c>
      <c r="E3651" t="str">
        <f t="shared" ref="E3651:E3714" si="4993">CONCATENATE(C3651,".",D3651)</f>
        <v>sc.none</v>
      </c>
      <c r="F3651" t="s">
        <v>24</v>
      </c>
      <c r="I3651" s="1">
        <v>0.04</v>
      </c>
      <c r="J3651" t="s">
        <v>8358</v>
      </c>
      <c r="K3651">
        <f t="shared" ref="K3651:K3714" si="4994">SUMIF(E3642:E3655,"power.oepc",I3642:I3655)</f>
        <v>0.35</v>
      </c>
    </row>
    <row r="3652" spans="1:13">
      <c r="A3652" t="s">
        <v>3946</v>
      </c>
      <c r="B3652" t="s">
        <v>3919</v>
      </c>
      <c r="C3652" t="s">
        <v>58</v>
      </c>
      <c r="D3652" t="s">
        <v>59</v>
      </c>
      <c r="E3652" t="str">
        <f t="shared" si="4993"/>
        <v>tso.cav11</v>
      </c>
      <c r="F3652" t="s">
        <v>17</v>
      </c>
      <c r="G3652">
        <v>149.75</v>
      </c>
      <c r="H3652">
        <v>0.04</v>
      </c>
      <c r="I3652" s="1">
        <v>5.99</v>
      </c>
      <c r="J3652" t="s">
        <v>8359</v>
      </c>
      <c r="K3652">
        <f t="shared" ref="K3652:K3715" si="4995">SUMIF(E3642:E3655,"tso.opt",I3642:I3655)</f>
        <v>0.57999999999999996</v>
      </c>
      <c r="L3652" t="s">
        <v>30</v>
      </c>
      <c r="M3652">
        <f t="shared" ref="M3652:M3715" si="4996">K3644/K3652</f>
        <v>0.56896551724137934</v>
      </c>
    </row>
    <row r="3653" spans="1:13">
      <c r="A3653" t="s">
        <v>3965</v>
      </c>
      <c r="B3653" t="s">
        <v>3919</v>
      </c>
      <c r="C3653" t="s">
        <v>58</v>
      </c>
      <c r="D3653" t="s">
        <v>16</v>
      </c>
      <c r="E3653" t="str">
        <f t="shared" si="4993"/>
        <v>tso.full</v>
      </c>
      <c r="F3653" t="s">
        <v>17</v>
      </c>
      <c r="G3653">
        <v>8.25</v>
      </c>
      <c r="H3653">
        <v>0.04</v>
      </c>
      <c r="I3653" s="1">
        <v>0.33</v>
      </c>
      <c r="J3653" t="s">
        <v>8360</v>
      </c>
      <c r="K3653">
        <f t="shared" ref="K3653:K3716" si="4997">SUMIF(E3642:E3655,"pso.opt",I3642:I3655)</f>
        <v>0.34</v>
      </c>
      <c r="L3653" t="s">
        <v>33</v>
      </c>
      <c r="M3653">
        <f t="shared" si="4996"/>
        <v>1.6176470588235294</v>
      </c>
    </row>
    <row r="3654" spans="1:13">
      <c r="A3654" t="s">
        <v>3966</v>
      </c>
      <c r="B3654" t="s">
        <v>3919</v>
      </c>
      <c r="C3654" t="s">
        <v>58</v>
      </c>
      <c r="D3654" t="s">
        <v>19</v>
      </c>
      <c r="E3654" t="str">
        <f t="shared" si="4993"/>
        <v>tso.oepc</v>
      </c>
      <c r="F3654" t="s">
        <v>17</v>
      </c>
      <c r="G3654">
        <v>13.25</v>
      </c>
      <c r="H3654">
        <v>0.04</v>
      </c>
      <c r="I3654" s="1">
        <v>0.53</v>
      </c>
      <c r="J3654" t="s">
        <v>8361</v>
      </c>
      <c r="K3654">
        <f t="shared" ref="K3654:K3717" si="4998">SUMIF(E3642:E3655,"rmo.opt",I3642:I3655)</f>
        <v>0.54</v>
      </c>
      <c r="L3654" t="s">
        <v>32</v>
      </c>
      <c r="M3654">
        <f t="shared" si="4996"/>
        <v>0.87037037037037024</v>
      </c>
    </row>
    <row r="3655" spans="1:13">
      <c r="A3655" t="s">
        <v>3967</v>
      </c>
      <c r="B3655" t="s">
        <v>3919</v>
      </c>
      <c r="C3655" t="s">
        <v>58</v>
      </c>
      <c r="D3655" t="s">
        <v>21</v>
      </c>
      <c r="E3655" t="str">
        <f t="shared" si="4993"/>
        <v>tso.opt</v>
      </c>
      <c r="F3655" t="s">
        <v>17</v>
      </c>
      <c r="G3655">
        <v>14.5</v>
      </c>
      <c r="H3655">
        <v>0.04</v>
      </c>
      <c r="I3655" s="1">
        <v>0.57999999999999996</v>
      </c>
      <c r="J3655" t="s">
        <v>8362</v>
      </c>
      <c r="K3655">
        <f t="shared" ref="K3655:K3718" si="4999">SUMIF(E3642:E3655,"power.opt",I3642:I3655)</f>
        <v>0.34</v>
      </c>
      <c r="L3655" t="s">
        <v>31</v>
      </c>
      <c r="M3655">
        <f t="shared" si="4996"/>
        <v>1</v>
      </c>
    </row>
    <row r="3656" spans="1:13">
      <c r="A3656" t="s">
        <v>3968</v>
      </c>
      <c r="B3656" t="s">
        <v>3969</v>
      </c>
      <c r="C3656" t="s">
        <v>15</v>
      </c>
      <c r="D3656" t="s">
        <v>16</v>
      </c>
      <c r="E3656" t="str">
        <f t="shared" si="4993"/>
        <v>power.full</v>
      </c>
      <c r="F3656" t="s">
        <v>17</v>
      </c>
      <c r="G3656">
        <v>6.5714285714285703</v>
      </c>
      <c r="H3656">
        <v>7.0000000000000007E-2</v>
      </c>
      <c r="I3656" s="1">
        <v>0.46</v>
      </c>
      <c r="L3656" t="s">
        <v>8363</v>
      </c>
      <c r="M3656">
        <f t="shared" ref="M3656:M3719" si="5000">K3657/K3666</f>
        <v>32.299999999999997</v>
      </c>
    </row>
    <row r="3657" spans="1:13">
      <c r="A3657" t="s">
        <v>3935</v>
      </c>
      <c r="B3657" t="s">
        <v>3969</v>
      </c>
      <c r="C3657" t="s">
        <v>15</v>
      </c>
      <c r="D3657" t="s">
        <v>19</v>
      </c>
      <c r="E3657" t="str">
        <f t="shared" si="4993"/>
        <v>power.oepc</v>
      </c>
      <c r="F3657" t="s">
        <v>17</v>
      </c>
      <c r="G3657">
        <v>8.4285714285714306</v>
      </c>
      <c r="H3657">
        <v>7.0000000000000007E-2</v>
      </c>
      <c r="I3657" s="1">
        <v>0.59</v>
      </c>
      <c r="J3657" t="s">
        <v>8333</v>
      </c>
      <c r="K3657">
        <f t="shared" ref="K3657:K3720" si="5001">SUMIF(E3656:E3669,"tso.cav11",I3656:I3669)</f>
        <v>19.38</v>
      </c>
      <c r="L3657" t="s">
        <v>8364</v>
      </c>
      <c r="M3657">
        <f t="shared" ref="M3657:M3720" si="5002">K3658/K3662+K3659/K3663+K3660/K3664+K3661/K3665</f>
        <v>3.9686673594438671</v>
      </c>
    </row>
    <row r="3658" spans="1:13">
      <c r="A3658" t="s">
        <v>3936</v>
      </c>
      <c r="B3658" t="s">
        <v>3969</v>
      </c>
      <c r="C3658" t="s">
        <v>15</v>
      </c>
      <c r="D3658" t="s">
        <v>21</v>
      </c>
      <c r="E3658" t="str">
        <f t="shared" si="4993"/>
        <v>power.opt</v>
      </c>
      <c r="F3658" t="s">
        <v>17</v>
      </c>
      <c r="G3658">
        <v>6.5714285714285703</v>
      </c>
      <c r="H3658">
        <v>7.0000000000000007E-2</v>
      </c>
      <c r="I3658" s="1">
        <v>0.46</v>
      </c>
      <c r="J3658" t="s">
        <v>8335</v>
      </c>
      <c r="K3658">
        <f t="shared" ref="K3658:K3721" si="5003">SUMIF(E3656:E3669,"tso.full",I3656:I3669)</f>
        <v>0.48</v>
      </c>
      <c r="L3658" t="s">
        <v>8365</v>
      </c>
      <c r="M3658">
        <f t="shared" ref="M3658:M3721" si="5004">K3658/K3666+K3659/K3667+K3660/K3668+K3661/K3669</f>
        <v>4.5969187675070025</v>
      </c>
    </row>
    <row r="3659" spans="1:13">
      <c r="A3659" t="s">
        <v>3937</v>
      </c>
      <c r="B3659" t="s">
        <v>3969</v>
      </c>
      <c r="C3659" t="s">
        <v>23</v>
      </c>
      <c r="D3659" t="s">
        <v>16</v>
      </c>
      <c r="E3659" t="str">
        <f t="shared" si="4993"/>
        <v>pso.full</v>
      </c>
      <c r="F3659" t="s">
        <v>17</v>
      </c>
      <c r="G3659">
        <v>10.1428571428571</v>
      </c>
      <c r="H3659">
        <v>7.0000000000000007E-2</v>
      </c>
      <c r="I3659" s="1">
        <v>0.71</v>
      </c>
      <c r="J3659" t="s">
        <v>8336</v>
      </c>
      <c r="K3659">
        <f t="shared" ref="K3659:K3722" si="5005">SUMIF(E3656:E3669,"pso.full",I3656:I3669)</f>
        <v>0.71</v>
      </c>
      <c r="L3659" t="s">
        <v>8369</v>
      </c>
      <c r="M3659">
        <f t="shared" ref="M3659:M3722" si="5006">K3662/K3666+K3663/K3667+K3664/K3668+K3665/K3669</f>
        <v>4.7009560345877484</v>
      </c>
    </row>
    <row r="3660" spans="1:13">
      <c r="A3660" t="s">
        <v>3938</v>
      </c>
      <c r="B3660" t="s">
        <v>3969</v>
      </c>
      <c r="C3660" t="s">
        <v>23</v>
      </c>
      <c r="D3660" t="s">
        <v>19</v>
      </c>
      <c r="E3660" t="str">
        <f t="shared" si="4993"/>
        <v>pso.oepc</v>
      </c>
      <c r="F3660" t="s">
        <v>17</v>
      </c>
      <c r="G3660">
        <v>10.1428571428571</v>
      </c>
      <c r="H3660">
        <v>7.0000000000000007E-2</v>
      </c>
      <c r="I3660" s="1">
        <v>0.71</v>
      </c>
      <c r="J3660" t="s">
        <v>8353</v>
      </c>
      <c r="K3660">
        <f t="shared" ref="K3660:K3723" si="5007">SUMIF(E3656:E3669,"rmo.full",I3656:I3669)</f>
        <v>0.59</v>
      </c>
    </row>
    <row r="3661" spans="1:13">
      <c r="A3661" t="s">
        <v>3957</v>
      </c>
      <c r="B3661" t="s">
        <v>3969</v>
      </c>
      <c r="C3661" t="s">
        <v>23</v>
      </c>
      <c r="D3661" t="s">
        <v>21</v>
      </c>
      <c r="E3661" t="str">
        <f t="shared" si="4993"/>
        <v>pso.opt</v>
      </c>
      <c r="F3661" t="s">
        <v>17</v>
      </c>
      <c r="G3661">
        <v>7.28571428571429</v>
      </c>
      <c r="H3661">
        <v>7.0000000000000007E-2</v>
      </c>
      <c r="I3661" s="1">
        <v>0.51</v>
      </c>
      <c r="J3661" t="s">
        <v>8354</v>
      </c>
      <c r="K3661">
        <f t="shared" ref="K3661:K3724" si="5008">SUMIF(E3656:E3669,"power.full",I3656:I3669)</f>
        <v>0.46</v>
      </c>
      <c r="L3661" t="s">
        <v>26</v>
      </c>
      <c r="M3661">
        <f t="shared" ref="M3661:M3724" si="5009">K3658/K3662</f>
        <v>1.1162790697674418</v>
      </c>
    </row>
    <row r="3662" spans="1:13">
      <c r="A3662" t="s">
        <v>3958</v>
      </c>
      <c r="B3662" t="s">
        <v>3969</v>
      </c>
      <c r="C3662" t="s">
        <v>51</v>
      </c>
      <c r="D3662" t="s">
        <v>16</v>
      </c>
      <c r="E3662" t="str">
        <f t="shared" si="4993"/>
        <v>rmo.full</v>
      </c>
      <c r="F3662" t="s">
        <v>17</v>
      </c>
      <c r="G3662">
        <v>8.4285714285714306</v>
      </c>
      <c r="H3662">
        <v>7.0000000000000007E-2</v>
      </c>
      <c r="I3662" s="1">
        <v>0.59</v>
      </c>
      <c r="J3662" t="s">
        <v>8355</v>
      </c>
      <c r="K3662">
        <f t="shared" ref="K3662:K3725" si="5010">SUMIF(E3656:E3669,"tso.oepc",I3656:I3669)</f>
        <v>0.43</v>
      </c>
      <c r="L3662" t="s">
        <v>27</v>
      </c>
      <c r="M3662">
        <f t="shared" si="5009"/>
        <v>1</v>
      </c>
    </row>
    <row r="3663" spans="1:13">
      <c r="A3663" t="s">
        <v>3959</v>
      </c>
      <c r="B3663" t="s">
        <v>3969</v>
      </c>
      <c r="C3663" t="s">
        <v>51</v>
      </c>
      <c r="D3663" t="s">
        <v>19</v>
      </c>
      <c r="E3663" t="str">
        <f t="shared" si="4993"/>
        <v>rmo.oepc</v>
      </c>
      <c r="F3663" t="s">
        <v>17</v>
      </c>
      <c r="G3663">
        <v>7.8571428571428603</v>
      </c>
      <c r="H3663">
        <v>7.0000000000000007E-2</v>
      </c>
      <c r="I3663" s="1">
        <v>0.55000000000000004</v>
      </c>
      <c r="J3663" t="s">
        <v>8356</v>
      </c>
      <c r="K3663">
        <f t="shared" ref="K3663:K3726" si="5011">SUMIF(E3656:E3669,"pso.oepc",I3656:I3669)</f>
        <v>0.71</v>
      </c>
      <c r="L3663" t="s">
        <v>28</v>
      </c>
      <c r="M3663">
        <f t="shared" si="5009"/>
        <v>1.0727272727272725</v>
      </c>
    </row>
    <row r="3664" spans="1:13">
      <c r="A3664" t="s">
        <v>3960</v>
      </c>
      <c r="B3664" t="s">
        <v>3969</v>
      </c>
      <c r="C3664" t="s">
        <v>51</v>
      </c>
      <c r="D3664" t="s">
        <v>21</v>
      </c>
      <c r="E3664" t="str">
        <f t="shared" si="4993"/>
        <v>rmo.opt</v>
      </c>
      <c r="F3664" t="s">
        <v>17</v>
      </c>
      <c r="G3664">
        <v>6</v>
      </c>
      <c r="H3664">
        <v>7.0000000000000007E-2</v>
      </c>
      <c r="I3664" s="1">
        <v>0.42</v>
      </c>
      <c r="J3664" t="s">
        <v>8357</v>
      </c>
      <c r="K3664">
        <f t="shared" ref="K3664:K3727" si="5012">SUMIF(E3656:E3669,"rmo.oepc",I3656:I3669)</f>
        <v>0.55000000000000004</v>
      </c>
      <c r="L3664" t="s">
        <v>29</v>
      </c>
      <c r="M3664">
        <f t="shared" si="5009"/>
        <v>0.77966101694915257</v>
      </c>
    </row>
    <row r="3665" spans="1:13">
      <c r="A3665" t="s">
        <v>3961</v>
      </c>
      <c r="B3665" t="s">
        <v>3969</v>
      </c>
      <c r="C3665" t="s">
        <v>55</v>
      </c>
      <c r="D3665" t="s">
        <v>56</v>
      </c>
      <c r="E3665" t="str">
        <f t="shared" si="4993"/>
        <v>sc.none</v>
      </c>
      <c r="F3665" t="s">
        <v>24</v>
      </c>
      <c r="I3665" s="1">
        <v>7.0000000000000007E-2</v>
      </c>
      <c r="J3665" t="s">
        <v>8358</v>
      </c>
      <c r="K3665">
        <f t="shared" ref="K3665:K3728" si="5013">SUMIF(E3656:E3669,"power.oepc",I3656:I3669)</f>
        <v>0.59</v>
      </c>
    </row>
    <row r="3666" spans="1:13">
      <c r="A3666" t="s">
        <v>3962</v>
      </c>
      <c r="B3666" t="s">
        <v>3969</v>
      </c>
      <c r="C3666" t="s">
        <v>58</v>
      </c>
      <c r="D3666" t="s">
        <v>59</v>
      </c>
      <c r="E3666" t="str">
        <f t="shared" si="4993"/>
        <v>tso.cav11</v>
      </c>
      <c r="F3666" t="s">
        <v>17</v>
      </c>
      <c r="G3666">
        <v>276.857142857143</v>
      </c>
      <c r="H3666">
        <v>7.0000000000000007E-2</v>
      </c>
      <c r="I3666" s="1">
        <v>19.38</v>
      </c>
      <c r="J3666" t="s">
        <v>8359</v>
      </c>
      <c r="K3666">
        <f t="shared" ref="K3666:K3729" si="5014">SUMIF(E3656:E3669,"tso.opt",I3656:I3669)</f>
        <v>0.6</v>
      </c>
      <c r="L3666" t="s">
        <v>30</v>
      </c>
      <c r="M3666">
        <f t="shared" ref="M3666:M3729" si="5015">K3658/K3666</f>
        <v>0.8</v>
      </c>
    </row>
    <row r="3667" spans="1:13">
      <c r="A3667" t="s">
        <v>3963</v>
      </c>
      <c r="B3667" t="s">
        <v>3969</v>
      </c>
      <c r="C3667" t="s">
        <v>58</v>
      </c>
      <c r="D3667" t="s">
        <v>16</v>
      </c>
      <c r="E3667" t="str">
        <f t="shared" si="4993"/>
        <v>tso.full</v>
      </c>
      <c r="F3667" t="s">
        <v>17</v>
      </c>
      <c r="G3667">
        <v>6.8571428571428603</v>
      </c>
      <c r="H3667">
        <v>7.0000000000000007E-2</v>
      </c>
      <c r="I3667" s="1">
        <v>0.48</v>
      </c>
      <c r="J3667" t="s">
        <v>8360</v>
      </c>
      <c r="K3667">
        <f t="shared" ref="K3667:K3730" si="5016">SUMIF(E3656:E3669,"pso.opt",I3656:I3669)</f>
        <v>0.51</v>
      </c>
      <c r="L3667" t="s">
        <v>33</v>
      </c>
      <c r="M3667">
        <f t="shared" si="5015"/>
        <v>1.392156862745098</v>
      </c>
    </row>
    <row r="3668" spans="1:13">
      <c r="A3668" t="s">
        <v>3964</v>
      </c>
      <c r="B3668" t="s">
        <v>3969</v>
      </c>
      <c r="C3668" t="s">
        <v>58</v>
      </c>
      <c r="D3668" t="s">
        <v>19</v>
      </c>
      <c r="E3668" t="str">
        <f t="shared" si="4993"/>
        <v>tso.oepc</v>
      </c>
      <c r="F3668" t="s">
        <v>17</v>
      </c>
      <c r="G3668">
        <v>6.1428571428571397</v>
      </c>
      <c r="H3668">
        <v>7.0000000000000007E-2</v>
      </c>
      <c r="I3668" s="1">
        <v>0.43</v>
      </c>
      <c r="J3668" t="s">
        <v>8361</v>
      </c>
      <c r="K3668">
        <f t="shared" ref="K3668:K3731" si="5017">SUMIF(E3656:E3669,"rmo.opt",I3656:I3669)</f>
        <v>0.42</v>
      </c>
      <c r="L3668" t="s">
        <v>32</v>
      </c>
      <c r="M3668">
        <f t="shared" si="5015"/>
        <v>1.4047619047619047</v>
      </c>
    </row>
    <row r="3669" spans="1:13">
      <c r="A3669" t="s">
        <v>3983</v>
      </c>
      <c r="B3669" t="s">
        <v>3969</v>
      </c>
      <c r="C3669" t="s">
        <v>58</v>
      </c>
      <c r="D3669" t="s">
        <v>21</v>
      </c>
      <c r="E3669" t="str">
        <f t="shared" si="4993"/>
        <v>tso.opt</v>
      </c>
      <c r="F3669" t="s">
        <v>17</v>
      </c>
      <c r="G3669">
        <v>8.5714285714285694</v>
      </c>
      <c r="H3669">
        <v>7.0000000000000007E-2</v>
      </c>
      <c r="I3669" s="1">
        <v>0.6</v>
      </c>
      <c r="J3669" t="s">
        <v>8362</v>
      </c>
      <c r="K3669">
        <f t="shared" ref="K3669:K3732" si="5018">SUMIF(E3656:E3669,"power.opt",I3656:I3669)</f>
        <v>0.46</v>
      </c>
      <c r="L3669" t="s">
        <v>31</v>
      </c>
      <c r="M3669">
        <f t="shared" si="5015"/>
        <v>1</v>
      </c>
    </row>
    <row r="3670" spans="1:13">
      <c r="A3670" t="s">
        <v>3984</v>
      </c>
      <c r="B3670" t="s">
        <v>3985</v>
      </c>
      <c r="C3670" t="s">
        <v>15</v>
      </c>
      <c r="D3670" t="s">
        <v>16</v>
      </c>
      <c r="E3670" t="str">
        <f t="shared" si="4993"/>
        <v>power.full</v>
      </c>
      <c r="F3670" t="s">
        <v>17</v>
      </c>
      <c r="G3670">
        <v>4305.7142857142899</v>
      </c>
      <c r="H3670">
        <v>7.0000000000000007E-2</v>
      </c>
      <c r="I3670" s="1">
        <v>301.39999999999998</v>
      </c>
      <c r="L3670" t="s">
        <v>8363</v>
      </c>
      <c r="M3670">
        <f t="shared" ref="M3670:M3733" si="5019">K3671/K3680</f>
        <v>147.18840579710147</v>
      </c>
    </row>
    <row r="3671" spans="1:13">
      <c r="A3671" t="s">
        <v>3986</v>
      </c>
      <c r="B3671" t="s">
        <v>3985</v>
      </c>
      <c r="C3671" t="s">
        <v>15</v>
      </c>
      <c r="D3671" t="s">
        <v>19</v>
      </c>
      <c r="E3671" t="str">
        <f t="shared" si="4993"/>
        <v>power.oepc</v>
      </c>
      <c r="F3671" t="s">
        <v>17</v>
      </c>
      <c r="G3671">
        <v>6.1428571428571397</v>
      </c>
      <c r="H3671">
        <v>7.0000000000000007E-2</v>
      </c>
      <c r="I3671" s="1">
        <v>0.43</v>
      </c>
      <c r="J3671" t="s">
        <v>8333</v>
      </c>
      <c r="K3671">
        <f t="shared" ref="K3671:K3734" si="5020">SUMIF(E3670:E3683,"tso.cav11",I3670:I3683)</f>
        <v>101.56</v>
      </c>
      <c r="L3671" t="s">
        <v>8364</v>
      </c>
      <c r="M3671">
        <f t="shared" ref="M3671:M3734" si="5021">K3672/K3676+K3673/K3677+K3674/K3678+K3675/K3679</f>
        <v>703.85332502616677</v>
      </c>
    </row>
    <row r="3672" spans="1:13">
      <c r="A3672" t="s">
        <v>3952</v>
      </c>
      <c r="B3672" t="s">
        <v>3985</v>
      </c>
      <c r="C3672" t="s">
        <v>15</v>
      </c>
      <c r="D3672" t="s">
        <v>21</v>
      </c>
      <c r="E3672" t="str">
        <f t="shared" si="4993"/>
        <v>power.opt</v>
      </c>
      <c r="F3672" t="s">
        <v>17</v>
      </c>
      <c r="G3672">
        <v>9.4285714285714306</v>
      </c>
      <c r="H3672">
        <v>7.0000000000000007E-2</v>
      </c>
      <c r="I3672" s="1">
        <v>0.66</v>
      </c>
      <c r="J3672" t="s">
        <v>8335</v>
      </c>
      <c r="K3672">
        <f t="shared" ref="K3672:K3735" si="5022">SUMIF(E3670:E3683,"tso.full",I3670:I3683)</f>
        <v>0.45</v>
      </c>
      <c r="L3672" t="s">
        <v>8365</v>
      </c>
      <c r="M3672">
        <f t="shared" ref="M3672:M3735" si="5023">K3672/K3680+K3673/K3681+K3674/K3682+K3675/K3683</f>
        <v>459.16897320570479</v>
      </c>
    </row>
    <row r="3673" spans="1:13">
      <c r="A3673" t="s">
        <v>3953</v>
      </c>
      <c r="B3673" t="s">
        <v>3985</v>
      </c>
      <c r="C3673" t="s">
        <v>23</v>
      </c>
      <c r="D3673" t="s">
        <v>16</v>
      </c>
      <c r="E3673" t="str">
        <f t="shared" si="4993"/>
        <v>pso.full</v>
      </c>
      <c r="F3673" t="s">
        <v>17</v>
      </c>
      <c r="G3673">
        <v>8</v>
      </c>
      <c r="H3673">
        <v>7.0000000000000007E-2</v>
      </c>
      <c r="I3673" s="1">
        <v>0.56000000000000005</v>
      </c>
      <c r="J3673" t="s">
        <v>8336</v>
      </c>
      <c r="K3673">
        <f t="shared" ref="K3673:K3736" si="5024">SUMIF(E3670:E3683,"pso.full",I3670:I3683)</f>
        <v>0.56000000000000005</v>
      </c>
      <c r="L3673" t="s">
        <v>8369</v>
      </c>
      <c r="M3673">
        <f t="shared" ref="M3673:M3736" si="5025">K3676/K3680+K3677/K3681+K3678/K3682+K3679/K3683</f>
        <v>3.2849964877701008</v>
      </c>
    </row>
    <row r="3674" spans="1:13">
      <c r="A3674" t="s">
        <v>3954</v>
      </c>
      <c r="B3674" t="s">
        <v>3985</v>
      </c>
      <c r="C3674" t="s">
        <v>23</v>
      </c>
      <c r="D3674" t="s">
        <v>19</v>
      </c>
      <c r="E3674" t="str">
        <f t="shared" si="4993"/>
        <v>pso.oepc</v>
      </c>
      <c r="F3674" t="s">
        <v>17</v>
      </c>
      <c r="G3674">
        <v>6.28571428571429</v>
      </c>
      <c r="H3674">
        <v>7.0000000000000007E-2</v>
      </c>
      <c r="I3674" s="1">
        <v>0.44</v>
      </c>
      <c r="J3674" t="s">
        <v>8353</v>
      </c>
      <c r="K3674">
        <f t="shared" ref="K3674:K3737" si="5026">SUMIF(E3670:E3683,"rmo.full",I3670:I3683)</f>
        <v>0.46</v>
      </c>
    </row>
    <row r="3675" spans="1:13">
      <c r="A3675" t="s">
        <v>3955</v>
      </c>
      <c r="B3675" t="s">
        <v>3985</v>
      </c>
      <c r="C3675" t="s">
        <v>23</v>
      </c>
      <c r="D3675" t="s">
        <v>21</v>
      </c>
      <c r="E3675" t="str">
        <f t="shared" si="4993"/>
        <v>pso.opt</v>
      </c>
      <c r="F3675" t="s">
        <v>17</v>
      </c>
      <c r="G3675">
        <v>8.2857142857142794</v>
      </c>
      <c r="H3675">
        <v>7.0000000000000007E-2</v>
      </c>
      <c r="I3675" s="1">
        <v>0.57999999999999996</v>
      </c>
      <c r="J3675" t="s">
        <v>8354</v>
      </c>
      <c r="K3675">
        <f t="shared" ref="K3675:K3738" si="5027">SUMIF(E3670:E3683,"power.full",I3670:I3683)</f>
        <v>301.39999999999998</v>
      </c>
      <c r="L3675" t="s">
        <v>26</v>
      </c>
      <c r="M3675">
        <f t="shared" ref="M3675:M3738" si="5028">K3672/K3676</f>
        <v>0.67164179104477606</v>
      </c>
    </row>
    <row r="3676" spans="1:13">
      <c r="A3676" t="s">
        <v>3956</v>
      </c>
      <c r="B3676" t="s">
        <v>3985</v>
      </c>
      <c r="C3676" t="s">
        <v>51</v>
      </c>
      <c r="D3676" t="s">
        <v>16</v>
      </c>
      <c r="E3676" t="str">
        <f t="shared" si="4993"/>
        <v>rmo.full</v>
      </c>
      <c r="F3676" t="s">
        <v>17</v>
      </c>
      <c r="G3676">
        <v>6.5714285714285703</v>
      </c>
      <c r="H3676">
        <v>7.0000000000000007E-2</v>
      </c>
      <c r="I3676" s="1">
        <v>0.46</v>
      </c>
      <c r="J3676" t="s">
        <v>8355</v>
      </c>
      <c r="K3676">
        <f t="shared" ref="K3676:K3739" si="5029">SUMIF(E3670:E3683,"tso.oepc",I3670:I3683)</f>
        <v>0.67</v>
      </c>
      <c r="L3676" t="s">
        <v>27</v>
      </c>
      <c r="M3676">
        <f t="shared" si="5028"/>
        <v>1.2727272727272729</v>
      </c>
    </row>
    <row r="3677" spans="1:13">
      <c r="A3677" t="s">
        <v>3975</v>
      </c>
      <c r="B3677" t="s">
        <v>3985</v>
      </c>
      <c r="C3677" t="s">
        <v>51</v>
      </c>
      <c r="D3677" t="s">
        <v>19</v>
      </c>
      <c r="E3677" t="str">
        <f t="shared" si="4993"/>
        <v>rmo.oepc</v>
      </c>
      <c r="F3677" t="s">
        <v>17</v>
      </c>
      <c r="G3677">
        <v>6.71428571428571</v>
      </c>
      <c r="H3677">
        <v>7.0000000000000007E-2</v>
      </c>
      <c r="I3677" s="1">
        <v>0.47</v>
      </c>
      <c r="J3677" t="s">
        <v>8356</v>
      </c>
      <c r="K3677">
        <f t="shared" ref="K3677:K3740" si="5030">SUMIF(E3670:E3683,"pso.oepc",I3670:I3683)</f>
        <v>0.44</v>
      </c>
      <c r="L3677" t="s">
        <v>28</v>
      </c>
      <c r="M3677">
        <f t="shared" si="5028"/>
        <v>0.97872340425531923</v>
      </c>
    </row>
    <row r="3678" spans="1:13">
      <c r="A3678" t="s">
        <v>3976</v>
      </c>
      <c r="B3678" t="s">
        <v>3985</v>
      </c>
      <c r="C3678" t="s">
        <v>51</v>
      </c>
      <c r="D3678" t="s">
        <v>21</v>
      </c>
      <c r="E3678" t="str">
        <f t="shared" si="4993"/>
        <v>rmo.opt</v>
      </c>
      <c r="F3678" t="s">
        <v>17</v>
      </c>
      <c r="G3678">
        <v>7.4285714285714297</v>
      </c>
      <c r="H3678">
        <v>7.0000000000000007E-2</v>
      </c>
      <c r="I3678" s="1">
        <v>0.52</v>
      </c>
      <c r="J3678" t="s">
        <v>8357</v>
      </c>
      <c r="K3678">
        <f t="shared" ref="K3678:K3741" si="5031">SUMIF(E3670:E3683,"rmo.oepc",I3670:I3683)</f>
        <v>0.47</v>
      </c>
      <c r="L3678" t="s">
        <v>29</v>
      </c>
      <c r="M3678">
        <f t="shared" si="5028"/>
        <v>700.93023255813944</v>
      </c>
    </row>
    <row r="3679" spans="1:13">
      <c r="A3679" t="s">
        <v>3977</v>
      </c>
      <c r="B3679" t="s">
        <v>3985</v>
      </c>
      <c r="C3679" t="s">
        <v>55</v>
      </c>
      <c r="D3679" t="s">
        <v>56</v>
      </c>
      <c r="E3679" t="str">
        <f t="shared" si="4993"/>
        <v>sc.none</v>
      </c>
      <c r="F3679" t="s">
        <v>24</v>
      </c>
      <c r="I3679" s="1">
        <v>7.0000000000000007E-2</v>
      </c>
      <c r="J3679" t="s">
        <v>8358</v>
      </c>
      <c r="K3679">
        <f t="shared" ref="K3679:K3742" si="5032">SUMIF(E3670:E3683,"power.oepc",I3670:I3683)</f>
        <v>0.43</v>
      </c>
    </row>
    <row r="3680" spans="1:13">
      <c r="A3680" t="s">
        <v>3978</v>
      </c>
      <c r="B3680" t="s">
        <v>3985</v>
      </c>
      <c r="C3680" t="s">
        <v>58</v>
      </c>
      <c r="D3680" t="s">
        <v>59</v>
      </c>
      <c r="E3680" t="str">
        <f t="shared" si="4993"/>
        <v>tso.cav11</v>
      </c>
      <c r="F3680" t="s">
        <v>17</v>
      </c>
      <c r="G3680">
        <v>1450.8571428571399</v>
      </c>
      <c r="H3680">
        <v>7.0000000000000007E-2</v>
      </c>
      <c r="I3680" s="1">
        <v>101.56</v>
      </c>
      <c r="J3680" t="s">
        <v>8359</v>
      </c>
      <c r="K3680">
        <f t="shared" ref="K3680:K3743" si="5033">SUMIF(E3670:E3683,"tso.opt",I3670:I3683)</f>
        <v>0.69</v>
      </c>
      <c r="L3680" t="s">
        <v>30</v>
      </c>
      <c r="M3680">
        <f t="shared" ref="M3680:M3743" si="5034">K3672/K3680</f>
        <v>0.65217391304347838</v>
      </c>
    </row>
    <row r="3681" spans="1:13">
      <c r="A3681" t="s">
        <v>3979</v>
      </c>
      <c r="B3681" t="s">
        <v>3985</v>
      </c>
      <c r="C3681" t="s">
        <v>58</v>
      </c>
      <c r="D3681" t="s">
        <v>16</v>
      </c>
      <c r="E3681" t="str">
        <f t="shared" si="4993"/>
        <v>tso.full</v>
      </c>
      <c r="F3681" t="s">
        <v>17</v>
      </c>
      <c r="G3681">
        <v>6.4285714285714297</v>
      </c>
      <c r="H3681">
        <v>7.0000000000000007E-2</v>
      </c>
      <c r="I3681" s="1">
        <v>0.45</v>
      </c>
      <c r="J3681" t="s">
        <v>8360</v>
      </c>
      <c r="K3681">
        <f t="shared" ref="K3681:K3744" si="5035">SUMIF(E3670:E3683,"pso.opt",I3670:I3683)</f>
        <v>0.57999999999999996</v>
      </c>
      <c r="L3681" t="s">
        <v>33</v>
      </c>
      <c r="M3681">
        <f t="shared" si="5034"/>
        <v>0.9655172413793105</v>
      </c>
    </row>
    <row r="3682" spans="1:13">
      <c r="A3682" t="s">
        <v>3980</v>
      </c>
      <c r="B3682" t="s">
        <v>3985</v>
      </c>
      <c r="C3682" t="s">
        <v>58</v>
      </c>
      <c r="D3682" t="s">
        <v>19</v>
      </c>
      <c r="E3682" t="str">
        <f t="shared" si="4993"/>
        <v>tso.oepc</v>
      </c>
      <c r="F3682" t="s">
        <v>17</v>
      </c>
      <c r="G3682">
        <v>9.5714285714285694</v>
      </c>
      <c r="H3682">
        <v>7.0000000000000007E-2</v>
      </c>
      <c r="I3682" s="1">
        <v>0.67</v>
      </c>
      <c r="J3682" t="s">
        <v>8361</v>
      </c>
      <c r="K3682">
        <f t="shared" ref="K3682:K3745" si="5036">SUMIF(E3670:E3683,"rmo.opt",I3670:I3683)</f>
        <v>0.52</v>
      </c>
      <c r="L3682" t="s">
        <v>32</v>
      </c>
      <c r="M3682">
        <f t="shared" si="5034"/>
        <v>0.88461538461538458</v>
      </c>
    </row>
    <row r="3683" spans="1:13">
      <c r="A3683" t="s">
        <v>3981</v>
      </c>
      <c r="B3683" t="s">
        <v>3985</v>
      </c>
      <c r="C3683" t="s">
        <v>58</v>
      </c>
      <c r="D3683" t="s">
        <v>21</v>
      </c>
      <c r="E3683" t="str">
        <f t="shared" si="4993"/>
        <v>tso.opt</v>
      </c>
      <c r="F3683" t="s">
        <v>17</v>
      </c>
      <c r="G3683">
        <v>9.8571428571428594</v>
      </c>
      <c r="H3683">
        <v>7.0000000000000007E-2</v>
      </c>
      <c r="I3683" s="1">
        <v>0.69</v>
      </c>
      <c r="J3683" t="s">
        <v>8362</v>
      </c>
      <c r="K3683">
        <f t="shared" ref="K3683:K3746" si="5037">SUMIF(E3670:E3683,"power.opt",I3670:I3683)</f>
        <v>0.66</v>
      </c>
      <c r="L3683" t="s">
        <v>31</v>
      </c>
      <c r="M3683">
        <f t="shared" si="5034"/>
        <v>456.66666666666663</v>
      </c>
    </row>
    <row r="3684" spans="1:13">
      <c r="A3684" t="s">
        <v>3982</v>
      </c>
      <c r="B3684" t="s">
        <v>4002</v>
      </c>
      <c r="C3684" t="s">
        <v>15</v>
      </c>
      <c r="D3684" t="s">
        <v>16</v>
      </c>
      <c r="E3684" t="str">
        <f t="shared" si="4993"/>
        <v>power.full</v>
      </c>
      <c r="F3684" t="s">
        <v>17</v>
      </c>
      <c r="G3684">
        <v>685</v>
      </c>
      <c r="H3684">
        <v>7.0000000000000007E-2</v>
      </c>
      <c r="I3684" s="1">
        <v>47.95</v>
      </c>
      <c r="L3684" t="s">
        <v>8363</v>
      </c>
      <c r="M3684">
        <f t="shared" ref="M3684:M3747" si="5038">K3685/K3694</f>
        <v>8.1616379310344822</v>
      </c>
    </row>
    <row r="3685" spans="1:13">
      <c r="A3685" t="s">
        <v>4003</v>
      </c>
      <c r="B3685" t="s">
        <v>4002</v>
      </c>
      <c r="C3685" t="s">
        <v>15</v>
      </c>
      <c r="D3685" t="s">
        <v>19</v>
      </c>
      <c r="E3685" t="str">
        <f t="shared" si="4993"/>
        <v>power.oepc</v>
      </c>
      <c r="F3685" t="s">
        <v>17</v>
      </c>
      <c r="G3685">
        <v>90.857142857142804</v>
      </c>
      <c r="H3685">
        <v>7.0000000000000007E-2</v>
      </c>
      <c r="I3685" s="1">
        <v>6.36</v>
      </c>
      <c r="J3685" t="s">
        <v>8333</v>
      </c>
      <c r="K3685">
        <f t="shared" ref="K3685:K3748" si="5039">SUMIF(E3684:E3697,"tso.cav11",I3684:I3697)</f>
        <v>37.869999999999997</v>
      </c>
      <c r="L3685" t="s">
        <v>8364</v>
      </c>
      <c r="M3685">
        <f t="shared" ref="M3685:M3748" si="5040">K3686/K3690+K3687/K3691+K3688/K3692+K3689/K3693</f>
        <v>10.592824258753033</v>
      </c>
    </row>
    <row r="3686" spans="1:13">
      <c r="A3686" t="s">
        <v>4004</v>
      </c>
      <c r="B3686" t="s">
        <v>4002</v>
      </c>
      <c r="C3686" t="s">
        <v>15</v>
      </c>
      <c r="D3686" t="s">
        <v>21</v>
      </c>
      <c r="E3686" t="str">
        <f t="shared" si="4993"/>
        <v>power.opt</v>
      </c>
      <c r="F3686" t="s">
        <v>17</v>
      </c>
      <c r="G3686">
        <v>72.285714285714306</v>
      </c>
      <c r="H3686">
        <v>7.0000000000000007E-2</v>
      </c>
      <c r="I3686" s="1">
        <v>5.0599999999999996</v>
      </c>
      <c r="J3686" t="s">
        <v>8335</v>
      </c>
      <c r="K3686">
        <f t="shared" ref="K3686:K3749" si="5041">SUMIF(E3684:E3697,"tso.full",I3684:I3697)</f>
        <v>5.48</v>
      </c>
      <c r="L3686" t="s">
        <v>8365</v>
      </c>
      <c r="M3686">
        <f t="shared" ref="M3686:M3749" si="5042">K3686/K3694+K3687/K3695+K3688/K3696+K3689/K3697</f>
        <v>12.645262349829984</v>
      </c>
    </row>
    <row r="3687" spans="1:13">
      <c r="A3687" t="s">
        <v>3970</v>
      </c>
      <c r="B3687" t="s">
        <v>4002</v>
      </c>
      <c r="C3687" t="s">
        <v>23</v>
      </c>
      <c r="D3687" t="s">
        <v>16</v>
      </c>
      <c r="E3687" t="str">
        <f t="shared" si="4993"/>
        <v>pso.full</v>
      </c>
      <c r="F3687" t="s">
        <v>17</v>
      </c>
      <c r="G3687">
        <v>70.142857142857096</v>
      </c>
      <c r="H3687">
        <v>7.0000000000000007E-2</v>
      </c>
      <c r="I3687" s="1">
        <v>4.91</v>
      </c>
      <c r="J3687" t="s">
        <v>8336</v>
      </c>
      <c r="K3687">
        <f t="shared" ref="K3687:K3750" si="5043">SUMIF(E3684:E3697,"pso.full",I3684:I3697)</f>
        <v>4.91</v>
      </c>
      <c r="L3687" t="s">
        <v>8369</v>
      </c>
      <c r="M3687">
        <f t="shared" ref="M3687:M3750" si="5044">K3690/K3694+K3691/K3695+K3692/K3696+K3693/K3697</f>
        <v>4.3732593482771653</v>
      </c>
    </row>
    <row r="3688" spans="1:13">
      <c r="A3688" t="s">
        <v>3971</v>
      </c>
      <c r="B3688" t="s">
        <v>4002</v>
      </c>
      <c r="C3688" t="s">
        <v>23</v>
      </c>
      <c r="D3688" t="s">
        <v>19</v>
      </c>
      <c r="E3688" t="str">
        <f t="shared" si="4993"/>
        <v>pso.oepc</v>
      </c>
      <c r="F3688" t="s">
        <v>17</v>
      </c>
      <c r="G3688">
        <v>76</v>
      </c>
      <c r="H3688">
        <v>7.0000000000000007E-2</v>
      </c>
      <c r="I3688" s="1">
        <v>5.32</v>
      </c>
      <c r="J3688" t="s">
        <v>8353</v>
      </c>
      <c r="K3688">
        <f t="shared" ref="K3688:K3751" si="5045">SUMIF(E3684:E3697,"rmo.full",I3684:I3697)</f>
        <v>5.8</v>
      </c>
    </row>
    <row r="3689" spans="1:13">
      <c r="A3689" t="s">
        <v>3972</v>
      </c>
      <c r="B3689" t="s">
        <v>4002</v>
      </c>
      <c r="C3689" t="s">
        <v>23</v>
      </c>
      <c r="D3689" t="s">
        <v>21</v>
      </c>
      <c r="E3689" t="str">
        <f t="shared" si="4993"/>
        <v>pso.opt</v>
      </c>
      <c r="F3689" t="s">
        <v>17</v>
      </c>
      <c r="G3689">
        <v>69.571428571428598</v>
      </c>
      <c r="H3689">
        <v>7.0000000000000007E-2</v>
      </c>
      <c r="I3689" s="1">
        <v>4.87</v>
      </c>
      <c r="J3689" t="s">
        <v>8354</v>
      </c>
      <c r="K3689">
        <f t="shared" ref="K3689:K3752" si="5046">SUMIF(E3684:E3697,"power.full",I3684:I3697)</f>
        <v>47.95</v>
      </c>
      <c r="L3689" t="s">
        <v>26</v>
      </c>
      <c r="M3689">
        <f t="shared" ref="M3689:M3752" si="5047">K3686/K3690</f>
        <v>1.1183673469387756</v>
      </c>
    </row>
    <row r="3690" spans="1:13">
      <c r="A3690" t="s">
        <v>3973</v>
      </c>
      <c r="B3690" t="s">
        <v>4002</v>
      </c>
      <c r="C3690" t="s">
        <v>51</v>
      </c>
      <c r="D3690" t="s">
        <v>16</v>
      </c>
      <c r="E3690" t="str">
        <f t="shared" si="4993"/>
        <v>rmo.full</v>
      </c>
      <c r="F3690" t="s">
        <v>17</v>
      </c>
      <c r="G3690">
        <v>82.857142857142804</v>
      </c>
      <c r="H3690">
        <v>7.0000000000000007E-2</v>
      </c>
      <c r="I3690" s="1">
        <v>5.8</v>
      </c>
      <c r="J3690" t="s">
        <v>8355</v>
      </c>
      <c r="K3690">
        <f t="shared" ref="K3690:K3753" si="5048">SUMIF(E3684:E3697,"tso.oepc",I3684:I3697)</f>
        <v>4.9000000000000004</v>
      </c>
      <c r="L3690" t="s">
        <v>27</v>
      </c>
      <c r="M3690">
        <f t="shared" si="5047"/>
        <v>0.9229323308270676</v>
      </c>
    </row>
    <row r="3691" spans="1:13">
      <c r="A3691" t="s">
        <v>3974</v>
      </c>
      <c r="B3691" t="s">
        <v>4002</v>
      </c>
      <c r="C3691" t="s">
        <v>51</v>
      </c>
      <c r="D3691" t="s">
        <v>19</v>
      </c>
      <c r="E3691" t="str">
        <f t="shared" si="4993"/>
        <v>rmo.oepc</v>
      </c>
      <c r="F3691" t="s">
        <v>17</v>
      </c>
      <c r="G3691">
        <v>81.857142857142904</v>
      </c>
      <c r="H3691">
        <v>7.0000000000000007E-2</v>
      </c>
      <c r="I3691" s="1">
        <v>5.73</v>
      </c>
      <c r="J3691" t="s">
        <v>8356</v>
      </c>
      <c r="K3691">
        <f t="shared" ref="K3691:K3754" si="5049">SUMIF(E3684:E3697,"pso.oepc",I3684:I3697)</f>
        <v>5.32</v>
      </c>
      <c r="L3691" t="s">
        <v>28</v>
      </c>
      <c r="M3691">
        <f t="shared" si="5047"/>
        <v>1.0122164048865618</v>
      </c>
    </row>
    <row r="3692" spans="1:13">
      <c r="A3692" t="s">
        <v>3993</v>
      </c>
      <c r="B3692" t="s">
        <v>4002</v>
      </c>
      <c r="C3692" t="s">
        <v>51</v>
      </c>
      <c r="D3692" t="s">
        <v>21</v>
      </c>
      <c r="E3692" t="str">
        <f t="shared" si="4993"/>
        <v>rmo.opt</v>
      </c>
      <c r="F3692" t="s">
        <v>17</v>
      </c>
      <c r="G3692">
        <v>84.571428571428598</v>
      </c>
      <c r="H3692">
        <v>7.0000000000000007E-2</v>
      </c>
      <c r="I3692" s="1">
        <v>5.92</v>
      </c>
      <c r="J3692" t="s">
        <v>8357</v>
      </c>
      <c r="K3692">
        <f t="shared" ref="K3692:K3755" si="5050">SUMIF(E3684:E3697,"rmo.oepc",I3684:I3697)</f>
        <v>5.73</v>
      </c>
      <c r="L3692" t="s">
        <v>29</v>
      </c>
      <c r="M3692">
        <f t="shared" si="5047"/>
        <v>7.5393081761006293</v>
      </c>
    </row>
    <row r="3693" spans="1:13">
      <c r="A3693" t="s">
        <v>3994</v>
      </c>
      <c r="B3693" t="s">
        <v>4002</v>
      </c>
      <c r="C3693" t="s">
        <v>55</v>
      </c>
      <c r="D3693" t="s">
        <v>56</v>
      </c>
      <c r="E3693" t="str">
        <f t="shared" si="4993"/>
        <v>sc.none</v>
      </c>
      <c r="F3693" t="s">
        <v>24</v>
      </c>
      <c r="I3693" s="1">
        <v>7.0000000000000007E-2</v>
      </c>
      <c r="J3693" t="s">
        <v>8358</v>
      </c>
      <c r="K3693">
        <f t="shared" ref="K3693:K3756" si="5051">SUMIF(E3684:E3697,"power.oepc",I3684:I3697)</f>
        <v>6.36</v>
      </c>
    </row>
    <row r="3694" spans="1:13">
      <c r="A3694" t="s">
        <v>3995</v>
      </c>
      <c r="B3694" t="s">
        <v>4002</v>
      </c>
      <c r="C3694" t="s">
        <v>58</v>
      </c>
      <c r="D3694" t="s">
        <v>59</v>
      </c>
      <c r="E3694" t="str">
        <f t="shared" si="4993"/>
        <v>tso.cav11</v>
      </c>
      <c r="F3694" t="s">
        <v>17</v>
      </c>
      <c r="G3694">
        <v>541</v>
      </c>
      <c r="H3694">
        <v>7.0000000000000007E-2</v>
      </c>
      <c r="I3694" s="1">
        <v>37.869999999999997</v>
      </c>
      <c r="J3694" t="s">
        <v>8359</v>
      </c>
      <c r="K3694">
        <f t="shared" ref="K3694:K3757" si="5052">SUMIF(E3684:E3697,"tso.opt",I3684:I3697)</f>
        <v>4.6399999999999997</v>
      </c>
      <c r="L3694" t="s">
        <v>30</v>
      </c>
      <c r="M3694">
        <f t="shared" ref="M3694:M3757" si="5053">K3686/K3694</f>
        <v>1.1810344827586208</v>
      </c>
    </row>
    <row r="3695" spans="1:13">
      <c r="A3695" t="s">
        <v>3996</v>
      </c>
      <c r="B3695" t="s">
        <v>4002</v>
      </c>
      <c r="C3695" t="s">
        <v>58</v>
      </c>
      <c r="D3695" t="s">
        <v>16</v>
      </c>
      <c r="E3695" t="str">
        <f t="shared" si="4993"/>
        <v>tso.full</v>
      </c>
      <c r="F3695" t="s">
        <v>17</v>
      </c>
      <c r="G3695">
        <v>78.285714285714306</v>
      </c>
      <c r="H3695">
        <v>7.0000000000000007E-2</v>
      </c>
      <c r="I3695" s="1">
        <v>5.48</v>
      </c>
      <c r="J3695" t="s">
        <v>8360</v>
      </c>
      <c r="K3695">
        <f t="shared" ref="K3695:K3758" si="5054">SUMIF(E3684:E3697,"pso.opt",I3684:I3697)</f>
        <v>4.87</v>
      </c>
      <c r="L3695" t="s">
        <v>33</v>
      </c>
      <c r="M3695">
        <f t="shared" si="5053"/>
        <v>1.0082135523613962</v>
      </c>
    </row>
    <row r="3696" spans="1:13">
      <c r="A3696" t="s">
        <v>3997</v>
      </c>
      <c r="B3696" t="s">
        <v>4002</v>
      </c>
      <c r="C3696" t="s">
        <v>58</v>
      </c>
      <c r="D3696" t="s">
        <v>19</v>
      </c>
      <c r="E3696" t="str">
        <f t="shared" si="4993"/>
        <v>tso.oepc</v>
      </c>
      <c r="F3696" t="s">
        <v>17</v>
      </c>
      <c r="G3696">
        <v>70</v>
      </c>
      <c r="H3696">
        <v>7.0000000000000007E-2</v>
      </c>
      <c r="I3696" s="1">
        <v>4.9000000000000004</v>
      </c>
      <c r="J3696" t="s">
        <v>8361</v>
      </c>
      <c r="K3696">
        <f t="shared" ref="K3696:K3759" si="5055">SUMIF(E3684:E3697,"rmo.opt",I3684:I3697)</f>
        <v>5.92</v>
      </c>
      <c r="L3696" t="s">
        <v>32</v>
      </c>
      <c r="M3696">
        <f t="shared" si="5053"/>
        <v>0.97972972972972971</v>
      </c>
    </row>
    <row r="3697" spans="1:13">
      <c r="A3697" t="s">
        <v>3998</v>
      </c>
      <c r="B3697" t="s">
        <v>4002</v>
      </c>
      <c r="C3697" t="s">
        <v>58</v>
      </c>
      <c r="D3697" t="s">
        <v>21</v>
      </c>
      <c r="E3697" t="str">
        <f t="shared" si="4993"/>
        <v>tso.opt</v>
      </c>
      <c r="F3697" t="s">
        <v>17</v>
      </c>
      <c r="G3697">
        <v>66.285714285714306</v>
      </c>
      <c r="H3697">
        <v>7.0000000000000007E-2</v>
      </c>
      <c r="I3697" s="1">
        <v>4.6399999999999997</v>
      </c>
      <c r="J3697" t="s">
        <v>8362</v>
      </c>
      <c r="K3697">
        <f t="shared" ref="K3697:K3760" si="5056">SUMIF(E3684:E3697,"power.opt",I3684:I3697)</f>
        <v>5.0599999999999996</v>
      </c>
      <c r="L3697" t="s">
        <v>31</v>
      </c>
      <c r="M3697">
        <f t="shared" si="5053"/>
        <v>9.4762845849802382</v>
      </c>
    </row>
    <row r="3698" spans="1:13">
      <c r="A3698" t="s">
        <v>3999</v>
      </c>
      <c r="B3698" t="s">
        <v>4000</v>
      </c>
      <c r="C3698" t="s">
        <v>15</v>
      </c>
      <c r="D3698" t="s">
        <v>16</v>
      </c>
      <c r="E3698" t="str">
        <f t="shared" si="4993"/>
        <v>power.full</v>
      </c>
      <c r="F3698" t="s">
        <v>17</v>
      </c>
      <c r="G3698">
        <v>1733.3125</v>
      </c>
      <c r="H3698">
        <v>0.16</v>
      </c>
      <c r="I3698" s="1">
        <v>277.33</v>
      </c>
      <c r="L3698" t="s">
        <v>8363</v>
      </c>
      <c r="M3698">
        <f t="shared" ref="M3698:M3761" si="5057">K3699/K3708</f>
        <v>1.3524920466595971</v>
      </c>
    </row>
    <row r="3699" spans="1:13">
      <c r="A3699" t="s">
        <v>4001</v>
      </c>
      <c r="B3699" t="s">
        <v>4000</v>
      </c>
      <c r="C3699" t="s">
        <v>15</v>
      </c>
      <c r="D3699" t="s">
        <v>19</v>
      </c>
      <c r="E3699" t="str">
        <f t="shared" si="4993"/>
        <v>power.oepc</v>
      </c>
      <c r="F3699" t="s">
        <v>17</v>
      </c>
      <c r="G3699">
        <v>121</v>
      </c>
      <c r="H3699">
        <v>0.16</v>
      </c>
      <c r="I3699" s="1">
        <v>19.36</v>
      </c>
      <c r="J3699" t="s">
        <v>8333</v>
      </c>
      <c r="K3699">
        <f t="shared" ref="K3699:K3762" si="5058">SUMIF(E3698:E3711,"tso.cav11",I3698:I3711)</f>
        <v>63.77</v>
      </c>
      <c r="L3699" t="s">
        <v>8364</v>
      </c>
      <c r="M3699">
        <f t="shared" ref="M3699:M3762" si="5059">K3700/K3704+K3701/K3705+K3702/K3706+K3703/K3707</f>
        <v>18.236399135523317</v>
      </c>
    </row>
    <row r="3700" spans="1:13">
      <c r="A3700" t="s">
        <v>4020</v>
      </c>
      <c r="B3700" t="s">
        <v>4000</v>
      </c>
      <c r="C3700" t="s">
        <v>15</v>
      </c>
      <c r="D3700" t="s">
        <v>21</v>
      </c>
      <c r="E3700" t="str">
        <f t="shared" si="4993"/>
        <v>power.opt</v>
      </c>
      <c r="F3700" t="s">
        <v>17</v>
      </c>
      <c r="G3700">
        <v>124.625</v>
      </c>
      <c r="H3700">
        <v>0.16</v>
      </c>
      <c r="I3700" s="1">
        <v>19.940000000000001</v>
      </c>
      <c r="J3700" t="s">
        <v>8335</v>
      </c>
      <c r="K3700">
        <f t="shared" ref="K3700:K3763" si="5060">SUMIF(E3698:E3711,"tso.full",I3698:I3711)</f>
        <v>68.41</v>
      </c>
      <c r="L3700" t="s">
        <v>8365</v>
      </c>
      <c r="M3700">
        <f t="shared" ref="M3700:M3763" si="5061">K3700/K3708+K3701/K3709+K3702/K3710+K3703/K3711</f>
        <v>16.442426063648021</v>
      </c>
    </row>
    <row r="3701" spans="1:13">
      <c r="A3701" t="s">
        <v>4021</v>
      </c>
      <c r="B3701" t="s">
        <v>4000</v>
      </c>
      <c r="C3701" t="s">
        <v>23</v>
      </c>
      <c r="D3701" t="s">
        <v>16</v>
      </c>
      <c r="E3701" t="str">
        <f t="shared" si="4993"/>
        <v>pso.full</v>
      </c>
      <c r="F3701" t="s">
        <v>17</v>
      </c>
      <c r="G3701">
        <v>442.25</v>
      </c>
      <c r="H3701">
        <v>0.16</v>
      </c>
      <c r="I3701" s="1">
        <v>70.760000000000005</v>
      </c>
      <c r="J3701" t="s">
        <v>8336</v>
      </c>
      <c r="K3701">
        <f t="shared" ref="K3701:K3764" si="5062">SUMIF(E3698:E3711,"pso.full",I3698:I3711)</f>
        <v>70.760000000000005</v>
      </c>
      <c r="L3701" t="s">
        <v>8369</v>
      </c>
      <c r="M3701">
        <f t="shared" ref="M3701:M3764" si="5063">K3704/K3708+K3705/K3709+K3706/K3710+K3707/K3711</f>
        <v>2.8565578463940371</v>
      </c>
    </row>
    <row r="3702" spans="1:13">
      <c r="A3702" t="s">
        <v>3987</v>
      </c>
      <c r="B3702" t="s">
        <v>4000</v>
      </c>
      <c r="C3702" t="s">
        <v>23</v>
      </c>
      <c r="D3702" t="s">
        <v>19</v>
      </c>
      <c r="E3702" t="str">
        <f t="shared" si="4993"/>
        <v>pso.oepc</v>
      </c>
      <c r="F3702" t="s">
        <v>17</v>
      </c>
      <c r="G3702">
        <v>502.125</v>
      </c>
      <c r="H3702">
        <v>0.16</v>
      </c>
      <c r="I3702" s="1">
        <v>80.34</v>
      </c>
      <c r="J3702" t="s">
        <v>8353</v>
      </c>
      <c r="K3702">
        <f t="shared" ref="K3702:K3765" si="5064">SUMIF(E3698:E3711,"rmo.full",I3698:I3711)</f>
        <v>79.739999999999995</v>
      </c>
    </row>
    <row r="3703" spans="1:13">
      <c r="A3703" t="s">
        <v>3988</v>
      </c>
      <c r="B3703" t="s">
        <v>4000</v>
      </c>
      <c r="C3703" t="s">
        <v>23</v>
      </c>
      <c r="D3703" t="s">
        <v>21</v>
      </c>
      <c r="E3703" t="str">
        <f t="shared" si="4993"/>
        <v>pso.opt</v>
      </c>
      <c r="F3703" t="s">
        <v>17</v>
      </c>
      <c r="G3703">
        <v>878.5</v>
      </c>
      <c r="H3703">
        <v>0.16</v>
      </c>
      <c r="I3703" s="1">
        <v>140.56</v>
      </c>
      <c r="J3703" t="s">
        <v>8354</v>
      </c>
      <c r="K3703">
        <f t="shared" ref="K3703:K3766" si="5065">SUMIF(E3698:E3711,"power.full",I3698:I3711)</f>
        <v>277.33</v>
      </c>
      <c r="L3703" t="s">
        <v>26</v>
      </c>
      <c r="M3703">
        <f t="shared" ref="M3703:M3766" si="5066">K3700/K3704</f>
        <v>2.1003991403131717</v>
      </c>
    </row>
    <row r="3704" spans="1:13">
      <c r="A3704" t="s">
        <v>3989</v>
      </c>
      <c r="B3704" t="s">
        <v>4000</v>
      </c>
      <c r="C3704" t="s">
        <v>51</v>
      </c>
      <c r="D3704" t="s">
        <v>16</v>
      </c>
      <c r="E3704" t="str">
        <f t="shared" si="4993"/>
        <v>rmo.full</v>
      </c>
      <c r="F3704" t="s">
        <v>17</v>
      </c>
      <c r="G3704">
        <v>498.375</v>
      </c>
      <c r="H3704">
        <v>0.16</v>
      </c>
      <c r="I3704" s="1">
        <v>79.739999999999995</v>
      </c>
      <c r="J3704" t="s">
        <v>8355</v>
      </c>
      <c r="K3704">
        <f t="shared" ref="K3704:K3767" si="5067">SUMIF(E3698:E3711,"tso.oepc",I3698:I3711)</f>
        <v>32.57</v>
      </c>
      <c r="L3704" t="s">
        <v>27</v>
      </c>
      <c r="M3704">
        <f t="shared" si="5066"/>
        <v>0.88075678366940502</v>
      </c>
    </row>
    <row r="3705" spans="1:13">
      <c r="A3705" t="s">
        <v>3990</v>
      </c>
      <c r="B3705" t="s">
        <v>4000</v>
      </c>
      <c r="C3705" t="s">
        <v>51</v>
      </c>
      <c r="D3705" t="s">
        <v>19</v>
      </c>
      <c r="E3705" t="str">
        <f t="shared" si="4993"/>
        <v>rmo.oepc</v>
      </c>
      <c r="F3705" t="s">
        <v>17</v>
      </c>
      <c r="G3705">
        <v>535.6875</v>
      </c>
      <c r="H3705">
        <v>0.16</v>
      </c>
      <c r="I3705" s="1">
        <v>85.71</v>
      </c>
      <c r="J3705" t="s">
        <v>8356</v>
      </c>
      <c r="K3705">
        <f t="shared" ref="K3705:K3768" si="5068">SUMIF(E3698:E3711,"pso.oepc",I3698:I3711)</f>
        <v>80.34</v>
      </c>
      <c r="L3705" t="s">
        <v>28</v>
      </c>
      <c r="M3705">
        <f t="shared" si="5066"/>
        <v>0.93034651732586626</v>
      </c>
    </row>
    <row r="3706" spans="1:13">
      <c r="A3706" t="s">
        <v>3991</v>
      </c>
      <c r="B3706" t="s">
        <v>4000</v>
      </c>
      <c r="C3706" t="s">
        <v>51</v>
      </c>
      <c r="D3706" t="s">
        <v>21</v>
      </c>
      <c r="E3706" t="str">
        <f t="shared" si="4993"/>
        <v>rmo.opt</v>
      </c>
      <c r="F3706" t="s">
        <v>17</v>
      </c>
      <c r="G3706">
        <v>859.4375</v>
      </c>
      <c r="H3706">
        <v>0.16</v>
      </c>
      <c r="I3706" s="1">
        <v>137.51</v>
      </c>
      <c r="J3706" t="s">
        <v>8357</v>
      </c>
      <c r="K3706">
        <f t="shared" ref="K3706:K3769" si="5069">SUMIF(E3698:E3711,"rmo.oepc",I3698:I3711)</f>
        <v>85.71</v>
      </c>
      <c r="L3706" t="s">
        <v>29</v>
      </c>
      <c r="M3706">
        <f t="shared" si="5066"/>
        <v>14.324896694214875</v>
      </c>
    </row>
    <row r="3707" spans="1:13">
      <c r="A3707" t="s">
        <v>3992</v>
      </c>
      <c r="B3707" t="s">
        <v>4000</v>
      </c>
      <c r="C3707" t="s">
        <v>55</v>
      </c>
      <c r="D3707" t="s">
        <v>56</v>
      </c>
      <c r="E3707" t="str">
        <f t="shared" si="4993"/>
        <v>sc.none</v>
      </c>
      <c r="F3707" t="s">
        <v>24</v>
      </c>
      <c r="I3707" s="1">
        <v>0.16</v>
      </c>
      <c r="J3707" t="s">
        <v>8358</v>
      </c>
      <c r="K3707">
        <f t="shared" ref="K3707:K3770" si="5070">SUMIF(E3698:E3711,"power.oepc",I3698:I3711)</f>
        <v>19.36</v>
      </c>
    </row>
    <row r="3708" spans="1:13">
      <c r="A3708" t="s">
        <v>4011</v>
      </c>
      <c r="B3708" t="s">
        <v>4000</v>
      </c>
      <c r="C3708" t="s">
        <v>58</v>
      </c>
      <c r="D3708" t="s">
        <v>59</v>
      </c>
      <c r="E3708" t="str">
        <f t="shared" si="4993"/>
        <v>tso.cav11</v>
      </c>
      <c r="F3708" t="s">
        <v>17</v>
      </c>
      <c r="G3708">
        <v>398.5625</v>
      </c>
      <c r="H3708">
        <v>0.16</v>
      </c>
      <c r="I3708" s="1">
        <v>63.77</v>
      </c>
      <c r="J3708" t="s">
        <v>8359</v>
      </c>
      <c r="K3708">
        <f t="shared" ref="K3708:K3771" si="5071">SUMIF(E3698:E3711,"tso.opt",I3698:I3711)</f>
        <v>47.15</v>
      </c>
      <c r="L3708" t="s">
        <v>30</v>
      </c>
      <c r="M3708">
        <f t="shared" ref="M3708:M3771" si="5072">K3700/K3708</f>
        <v>1.4509013785790033</v>
      </c>
    </row>
    <row r="3709" spans="1:13">
      <c r="A3709" t="s">
        <v>4012</v>
      </c>
      <c r="B3709" t="s">
        <v>4000</v>
      </c>
      <c r="C3709" t="s">
        <v>58</v>
      </c>
      <c r="D3709" t="s">
        <v>16</v>
      </c>
      <c r="E3709" t="str">
        <f t="shared" si="4993"/>
        <v>tso.full</v>
      </c>
      <c r="F3709" t="s">
        <v>17</v>
      </c>
      <c r="G3709">
        <v>427.5625</v>
      </c>
      <c r="H3709">
        <v>0.16</v>
      </c>
      <c r="I3709" s="1">
        <v>68.41</v>
      </c>
      <c r="J3709" t="s">
        <v>8360</v>
      </c>
      <c r="K3709">
        <f t="shared" ref="K3709:K3772" si="5073">SUMIF(E3698:E3711,"pso.opt",I3698:I3711)</f>
        <v>140.56</v>
      </c>
      <c r="L3709" t="s">
        <v>33</v>
      </c>
      <c r="M3709">
        <f t="shared" si="5072"/>
        <v>0.50341491178144571</v>
      </c>
    </row>
    <row r="3710" spans="1:13">
      <c r="A3710" t="s">
        <v>4013</v>
      </c>
      <c r="B3710" t="s">
        <v>4000</v>
      </c>
      <c r="C3710" t="s">
        <v>58</v>
      </c>
      <c r="D3710" t="s">
        <v>19</v>
      </c>
      <c r="E3710" t="str">
        <f t="shared" si="4993"/>
        <v>tso.oepc</v>
      </c>
      <c r="F3710" t="s">
        <v>24</v>
      </c>
      <c r="G3710">
        <v>203.5625</v>
      </c>
      <c r="H3710">
        <v>0.16</v>
      </c>
      <c r="I3710" s="1">
        <v>32.57</v>
      </c>
      <c r="J3710" t="s">
        <v>8361</v>
      </c>
      <c r="K3710">
        <f t="shared" ref="K3710:K3773" si="5074">SUMIF(E3698:E3711,"rmo.opt",I3698:I3711)</f>
        <v>137.51</v>
      </c>
      <c r="L3710" t="s">
        <v>32</v>
      </c>
      <c r="M3710">
        <f t="shared" si="5072"/>
        <v>0.57988509926550802</v>
      </c>
    </row>
    <row r="3711" spans="1:13">
      <c r="A3711" t="s">
        <v>4014</v>
      </c>
      <c r="B3711" t="s">
        <v>4000</v>
      </c>
      <c r="C3711" t="s">
        <v>58</v>
      </c>
      <c r="D3711" t="s">
        <v>21</v>
      </c>
      <c r="E3711" t="str">
        <f t="shared" si="4993"/>
        <v>tso.opt</v>
      </c>
      <c r="F3711" t="s">
        <v>24</v>
      </c>
      <c r="G3711">
        <v>294.6875</v>
      </c>
      <c r="H3711">
        <v>0.16</v>
      </c>
      <c r="I3711" s="1">
        <v>47.15</v>
      </c>
      <c r="J3711" t="s">
        <v>8362</v>
      </c>
      <c r="K3711">
        <f t="shared" ref="K3711:K3774" si="5075">SUMIF(E3698:E3711,"power.opt",I3698:I3711)</f>
        <v>19.940000000000001</v>
      </c>
      <c r="L3711" t="s">
        <v>31</v>
      </c>
      <c r="M3711">
        <f t="shared" si="5072"/>
        <v>13.908224674022064</v>
      </c>
    </row>
    <row r="3712" spans="1:13">
      <c r="A3712" t="s">
        <v>4015</v>
      </c>
      <c r="B3712" t="s">
        <v>4016</v>
      </c>
      <c r="C3712" t="s">
        <v>15</v>
      </c>
      <c r="D3712" t="s">
        <v>16</v>
      </c>
      <c r="E3712" t="str">
        <f t="shared" si="4993"/>
        <v>power.full</v>
      </c>
      <c r="F3712" t="s">
        <v>17</v>
      </c>
      <c r="G3712">
        <v>572.555555555556</v>
      </c>
      <c r="H3712">
        <v>0.09</v>
      </c>
      <c r="I3712" s="1">
        <v>51.53</v>
      </c>
      <c r="L3712" t="s">
        <v>8363</v>
      </c>
      <c r="M3712">
        <f t="shared" ref="M3712:M3775" si="5076">K3713/K3722</f>
        <v>18.473684210526319</v>
      </c>
    </row>
    <row r="3713" spans="1:13">
      <c r="A3713" t="s">
        <v>4017</v>
      </c>
      <c r="B3713" t="s">
        <v>4016</v>
      </c>
      <c r="C3713" t="s">
        <v>15</v>
      </c>
      <c r="D3713" t="s">
        <v>19</v>
      </c>
      <c r="E3713" t="str">
        <f t="shared" si="4993"/>
        <v>power.oepc</v>
      </c>
      <c r="F3713" t="s">
        <v>17</v>
      </c>
      <c r="G3713">
        <v>19.5555555555556</v>
      </c>
      <c r="H3713">
        <v>0.09</v>
      </c>
      <c r="I3713" s="1">
        <v>1.76</v>
      </c>
      <c r="J3713" t="s">
        <v>8333</v>
      </c>
      <c r="K3713">
        <f t="shared" ref="K3713:K3776" si="5077">SUMIF(E3712:E3725,"tso.cav11",I3712:I3725)</f>
        <v>35.1</v>
      </c>
      <c r="L3713" t="s">
        <v>8364</v>
      </c>
      <c r="M3713">
        <f t="shared" ref="M3713:M3776" si="5078">K3714/K3718+K3715/K3719+K3716/K3720+K3717/K3721</f>
        <v>90.678226399812871</v>
      </c>
    </row>
    <row r="3714" spans="1:13">
      <c r="A3714" t="s">
        <v>4018</v>
      </c>
      <c r="B3714" t="s">
        <v>4016</v>
      </c>
      <c r="C3714" t="s">
        <v>15</v>
      </c>
      <c r="D3714" t="s">
        <v>21</v>
      </c>
      <c r="E3714" t="str">
        <f t="shared" si="4993"/>
        <v>power.opt</v>
      </c>
      <c r="F3714" t="s">
        <v>17</v>
      </c>
      <c r="G3714">
        <v>29.1111111111111</v>
      </c>
      <c r="H3714">
        <v>0.09</v>
      </c>
      <c r="I3714" s="1">
        <v>2.62</v>
      </c>
      <c r="J3714" t="s">
        <v>8335</v>
      </c>
      <c r="K3714">
        <f t="shared" ref="K3714:K3777" si="5079">SUMIF(E3712:E3725,"tso.full",I3712:I3725)</f>
        <v>36.58</v>
      </c>
      <c r="L3714" t="s">
        <v>8365</v>
      </c>
      <c r="M3714">
        <f t="shared" ref="M3714:M3777" si="5080">K3714/K3722+K3715/K3723+K3716/K3724+K3717/K3725</f>
        <v>73.399609989284556</v>
      </c>
    </row>
    <row r="3715" spans="1:13">
      <c r="A3715" t="s">
        <v>4019</v>
      </c>
      <c r="B3715" t="s">
        <v>4016</v>
      </c>
      <c r="C3715" t="s">
        <v>23</v>
      </c>
      <c r="D3715" t="s">
        <v>16</v>
      </c>
      <c r="E3715" t="str">
        <f t="shared" ref="E3715:E3778" si="5081">CONCATENATE(C3715,".",D3715)</f>
        <v>pso.full</v>
      </c>
      <c r="F3715" t="s">
        <v>17</v>
      </c>
      <c r="G3715">
        <v>373.555555555556</v>
      </c>
      <c r="H3715">
        <v>0.09</v>
      </c>
      <c r="I3715" s="1">
        <v>33.619999999999997</v>
      </c>
      <c r="J3715" t="s">
        <v>8336</v>
      </c>
      <c r="K3715">
        <f t="shared" ref="K3715:K3778" si="5082">SUMIF(E3712:E3725,"pso.full",I3712:I3725)</f>
        <v>33.619999999999997</v>
      </c>
      <c r="L3715" t="s">
        <v>8369</v>
      </c>
      <c r="M3715">
        <f t="shared" ref="M3715:M3778" si="5083">K3718/K3722+K3719/K3723+K3720/K3724+K3721/K3725</f>
        <v>3.3036538465626455</v>
      </c>
    </row>
    <row r="3716" spans="1:13">
      <c r="A3716" t="s">
        <v>4037</v>
      </c>
      <c r="B3716" t="s">
        <v>4016</v>
      </c>
      <c r="C3716" t="s">
        <v>23</v>
      </c>
      <c r="D3716" t="s">
        <v>19</v>
      </c>
      <c r="E3716" t="str">
        <f t="shared" si="5081"/>
        <v>pso.oepc</v>
      </c>
      <c r="F3716" t="s">
        <v>17</v>
      </c>
      <c r="G3716">
        <v>18.6666666666667</v>
      </c>
      <c r="H3716">
        <v>0.09</v>
      </c>
      <c r="I3716" s="1">
        <v>1.68</v>
      </c>
      <c r="J3716" t="s">
        <v>8353</v>
      </c>
      <c r="K3716">
        <f t="shared" ref="K3716:K3779" si="5084">SUMIF(E3712:E3725,"rmo.full",I3712:I3725)</f>
        <v>41.89</v>
      </c>
    </row>
    <row r="3717" spans="1:13">
      <c r="A3717" t="s">
        <v>4038</v>
      </c>
      <c r="B3717" t="s">
        <v>4016</v>
      </c>
      <c r="C3717" t="s">
        <v>23</v>
      </c>
      <c r="D3717" t="s">
        <v>21</v>
      </c>
      <c r="E3717" t="str">
        <f t="shared" si="5081"/>
        <v>pso.opt</v>
      </c>
      <c r="F3717" t="s">
        <v>17</v>
      </c>
      <c r="G3717">
        <v>30.3333333333333</v>
      </c>
      <c r="H3717">
        <v>0.09</v>
      </c>
      <c r="I3717" s="1">
        <v>2.73</v>
      </c>
      <c r="J3717" t="s">
        <v>8354</v>
      </c>
      <c r="K3717">
        <f t="shared" ref="K3717:K3780" si="5085">SUMIF(E3712:E3725,"power.full",I3712:I3725)</f>
        <v>51.53</v>
      </c>
      <c r="L3717" t="s">
        <v>26</v>
      </c>
      <c r="M3717">
        <f t="shared" ref="M3717:M3780" si="5086">K3714/K3718</f>
        <v>21.904191616766468</v>
      </c>
    </row>
    <row r="3718" spans="1:13">
      <c r="A3718" t="s">
        <v>4005</v>
      </c>
      <c r="B3718" t="s">
        <v>4016</v>
      </c>
      <c r="C3718" t="s">
        <v>51</v>
      </c>
      <c r="D3718" t="s">
        <v>16</v>
      </c>
      <c r="E3718" t="str">
        <f t="shared" si="5081"/>
        <v>rmo.full</v>
      </c>
      <c r="F3718" t="s">
        <v>17</v>
      </c>
      <c r="G3718">
        <v>465.444444444444</v>
      </c>
      <c r="H3718">
        <v>0.09</v>
      </c>
      <c r="I3718" s="1">
        <v>41.89</v>
      </c>
      <c r="J3718" t="s">
        <v>8355</v>
      </c>
      <c r="K3718">
        <f t="shared" ref="K3718:K3781" si="5087">SUMIF(E3712:E3725,"tso.oepc",I3712:I3725)</f>
        <v>1.67</v>
      </c>
      <c r="L3718" t="s">
        <v>27</v>
      </c>
      <c r="M3718">
        <f t="shared" si="5086"/>
        <v>20.011904761904763</v>
      </c>
    </row>
    <row r="3719" spans="1:13">
      <c r="A3719" t="s">
        <v>4006</v>
      </c>
      <c r="B3719" t="s">
        <v>4016</v>
      </c>
      <c r="C3719" t="s">
        <v>51</v>
      </c>
      <c r="D3719" t="s">
        <v>19</v>
      </c>
      <c r="E3719" t="str">
        <f t="shared" si="5081"/>
        <v>rmo.oepc</v>
      </c>
      <c r="F3719" t="s">
        <v>17</v>
      </c>
      <c r="G3719">
        <v>23.8888888888889</v>
      </c>
      <c r="H3719">
        <v>0.09</v>
      </c>
      <c r="I3719" s="1">
        <v>2.15</v>
      </c>
      <c r="J3719" t="s">
        <v>8356</v>
      </c>
      <c r="K3719">
        <f t="shared" ref="K3719:K3782" si="5088">SUMIF(E3712:E3725,"pso.oepc",I3712:I3725)</f>
        <v>1.68</v>
      </c>
      <c r="L3719" t="s">
        <v>28</v>
      </c>
      <c r="M3719">
        <f t="shared" si="5086"/>
        <v>19.483720930232558</v>
      </c>
    </row>
    <row r="3720" spans="1:13">
      <c r="A3720" t="s">
        <v>4007</v>
      </c>
      <c r="B3720" t="s">
        <v>4016</v>
      </c>
      <c r="C3720" t="s">
        <v>51</v>
      </c>
      <c r="D3720" t="s">
        <v>21</v>
      </c>
      <c r="E3720" t="str">
        <f t="shared" si="5081"/>
        <v>rmo.opt</v>
      </c>
      <c r="F3720" t="s">
        <v>17</v>
      </c>
      <c r="G3720">
        <v>21</v>
      </c>
      <c r="H3720">
        <v>0.09</v>
      </c>
      <c r="I3720" s="1">
        <v>1.89</v>
      </c>
      <c r="J3720" t="s">
        <v>8357</v>
      </c>
      <c r="K3720">
        <f t="shared" ref="K3720:K3783" si="5089">SUMIF(E3712:E3725,"rmo.oepc",I3712:I3725)</f>
        <v>2.15</v>
      </c>
      <c r="L3720" t="s">
        <v>29</v>
      </c>
      <c r="M3720">
        <f t="shared" si="5086"/>
        <v>29.27840909090909</v>
      </c>
    </row>
    <row r="3721" spans="1:13">
      <c r="A3721" t="s">
        <v>4008</v>
      </c>
      <c r="B3721" t="s">
        <v>4016</v>
      </c>
      <c r="C3721" t="s">
        <v>55</v>
      </c>
      <c r="D3721" t="s">
        <v>56</v>
      </c>
      <c r="E3721" t="str">
        <f t="shared" si="5081"/>
        <v>sc.none</v>
      </c>
      <c r="F3721" t="s">
        <v>24</v>
      </c>
      <c r="I3721" s="1">
        <v>0.09</v>
      </c>
      <c r="J3721" t="s">
        <v>8358</v>
      </c>
      <c r="K3721">
        <f t="shared" ref="K3721:K3784" si="5090">SUMIF(E3712:E3725,"power.oepc",I3712:I3725)</f>
        <v>1.76</v>
      </c>
    </row>
    <row r="3722" spans="1:13">
      <c r="A3722" t="s">
        <v>4009</v>
      </c>
      <c r="B3722" t="s">
        <v>4016</v>
      </c>
      <c r="C3722" t="s">
        <v>58</v>
      </c>
      <c r="D3722" t="s">
        <v>59</v>
      </c>
      <c r="E3722" t="str">
        <f t="shared" si="5081"/>
        <v>tso.cav11</v>
      </c>
      <c r="F3722" t="s">
        <v>17</v>
      </c>
      <c r="G3722">
        <v>390</v>
      </c>
      <c r="H3722">
        <v>0.09</v>
      </c>
      <c r="I3722" s="1">
        <v>35.1</v>
      </c>
      <c r="J3722" t="s">
        <v>8359</v>
      </c>
      <c r="K3722">
        <f t="shared" ref="K3722:K3785" si="5091">SUMIF(E3712:E3725,"tso.opt",I3712:I3725)</f>
        <v>1.9</v>
      </c>
      <c r="L3722" t="s">
        <v>30</v>
      </c>
      <c r="M3722">
        <f t="shared" ref="M3722:M3785" si="5092">K3714/K3722</f>
        <v>19.252631578947369</v>
      </c>
    </row>
    <row r="3723" spans="1:13">
      <c r="A3723" t="s">
        <v>4010</v>
      </c>
      <c r="B3723" t="s">
        <v>4016</v>
      </c>
      <c r="C3723" t="s">
        <v>58</v>
      </c>
      <c r="D3723" t="s">
        <v>16</v>
      </c>
      <c r="E3723" t="str">
        <f t="shared" si="5081"/>
        <v>tso.full</v>
      </c>
      <c r="F3723" t="s">
        <v>17</v>
      </c>
      <c r="G3723">
        <v>406.444444444444</v>
      </c>
      <c r="H3723">
        <v>0.09</v>
      </c>
      <c r="I3723" s="1">
        <v>36.58</v>
      </c>
      <c r="J3723" t="s">
        <v>8360</v>
      </c>
      <c r="K3723">
        <f t="shared" ref="K3723:K3786" si="5093">SUMIF(E3712:E3725,"pso.opt",I3712:I3725)</f>
        <v>2.73</v>
      </c>
      <c r="L3723" t="s">
        <v>33</v>
      </c>
      <c r="M3723">
        <f t="shared" si="5092"/>
        <v>12.315018315018314</v>
      </c>
    </row>
    <row r="3724" spans="1:13">
      <c r="A3724" t="s">
        <v>4028</v>
      </c>
      <c r="B3724" t="s">
        <v>4016</v>
      </c>
      <c r="C3724" t="s">
        <v>58</v>
      </c>
      <c r="D3724" t="s">
        <v>19</v>
      </c>
      <c r="E3724" t="str">
        <f t="shared" si="5081"/>
        <v>tso.oepc</v>
      </c>
      <c r="F3724" t="s">
        <v>17</v>
      </c>
      <c r="G3724">
        <v>18.5555555555556</v>
      </c>
      <c r="H3724">
        <v>0.09</v>
      </c>
      <c r="I3724" s="1">
        <v>1.67</v>
      </c>
      <c r="J3724" t="s">
        <v>8361</v>
      </c>
      <c r="K3724">
        <f t="shared" ref="K3724:K3787" si="5094">SUMIF(E3712:E3725,"rmo.opt",I3712:I3725)</f>
        <v>1.89</v>
      </c>
      <c r="L3724" t="s">
        <v>32</v>
      </c>
      <c r="M3724">
        <f t="shared" si="5092"/>
        <v>22.164021164021165</v>
      </c>
    </row>
    <row r="3725" spans="1:13">
      <c r="A3725" t="s">
        <v>4029</v>
      </c>
      <c r="B3725" t="s">
        <v>4016</v>
      </c>
      <c r="C3725" t="s">
        <v>58</v>
      </c>
      <c r="D3725" t="s">
        <v>21</v>
      </c>
      <c r="E3725" t="str">
        <f t="shared" si="5081"/>
        <v>tso.opt</v>
      </c>
      <c r="F3725" t="s">
        <v>17</v>
      </c>
      <c r="G3725">
        <v>21.1111111111111</v>
      </c>
      <c r="H3725">
        <v>0.09</v>
      </c>
      <c r="I3725" s="1">
        <v>1.9</v>
      </c>
      <c r="J3725" t="s">
        <v>8362</v>
      </c>
      <c r="K3725">
        <f t="shared" ref="K3725:K3788" si="5095">SUMIF(E3712:E3725,"power.opt",I3712:I3725)</f>
        <v>2.62</v>
      </c>
      <c r="L3725" t="s">
        <v>31</v>
      </c>
      <c r="M3725">
        <f t="shared" si="5092"/>
        <v>19.667938931297709</v>
      </c>
    </row>
    <row r="3726" spans="1:13">
      <c r="A3726" t="s">
        <v>4030</v>
      </c>
      <c r="B3726" t="s">
        <v>4031</v>
      </c>
      <c r="C3726" t="s">
        <v>15</v>
      </c>
      <c r="D3726" t="s">
        <v>16</v>
      </c>
      <c r="E3726" t="str">
        <f t="shared" si="5081"/>
        <v>power.full</v>
      </c>
      <c r="F3726" t="s">
        <v>17</v>
      </c>
      <c r="G3726">
        <v>220.71428571428601</v>
      </c>
      <c r="H3726">
        <v>7.0000000000000007E-2</v>
      </c>
      <c r="I3726" s="1">
        <v>15.45</v>
      </c>
      <c r="L3726" t="s">
        <v>8363</v>
      </c>
      <c r="M3726">
        <f t="shared" ref="M3726:M3789" si="5096">K3727/K3736</f>
        <v>12.136752136752136</v>
      </c>
    </row>
    <row r="3727" spans="1:13">
      <c r="A3727" t="s">
        <v>4032</v>
      </c>
      <c r="B3727" t="s">
        <v>4031</v>
      </c>
      <c r="C3727" t="s">
        <v>15</v>
      </c>
      <c r="D3727" t="s">
        <v>19</v>
      </c>
      <c r="E3727" t="str">
        <f t="shared" si="5081"/>
        <v>power.oepc</v>
      </c>
      <c r="F3727" t="s">
        <v>17</v>
      </c>
      <c r="G3727">
        <v>35.142857142857103</v>
      </c>
      <c r="H3727">
        <v>7.0000000000000007E-2</v>
      </c>
      <c r="I3727" s="1">
        <v>2.46</v>
      </c>
      <c r="J3727" t="s">
        <v>8333</v>
      </c>
      <c r="K3727">
        <f t="shared" ref="K3727:K3790" si="5097">SUMIF(E3726:E3739,"tso.cav11",I3726:I3739)</f>
        <v>14.2</v>
      </c>
      <c r="L3727" t="s">
        <v>8364</v>
      </c>
      <c r="M3727">
        <f t="shared" ref="M3727:M3790" si="5098">K3728/K3732+K3729/K3733+K3730/K3734+K3731/K3735</f>
        <v>23.917085709897009</v>
      </c>
    </row>
    <row r="3728" spans="1:13">
      <c r="A3728" t="s">
        <v>4033</v>
      </c>
      <c r="B3728" t="s">
        <v>4031</v>
      </c>
      <c r="C3728" t="s">
        <v>15</v>
      </c>
      <c r="D3728" t="s">
        <v>21</v>
      </c>
      <c r="E3728" t="str">
        <f t="shared" si="5081"/>
        <v>power.opt</v>
      </c>
      <c r="F3728" t="s">
        <v>17</v>
      </c>
      <c r="G3728">
        <v>16.1428571428571</v>
      </c>
      <c r="H3728">
        <v>7.0000000000000007E-2</v>
      </c>
      <c r="I3728" s="1">
        <v>1.1299999999999999</v>
      </c>
      <c r="J3728" t="s">
        <v>8335</v>
      </c>
      <c r="K3728">
        <f t="shared" ref="K3728:K3791" si="5099">SUMIF(E3726:E3739,"tso.full",I3726:I3739)</f>
        <v>14.03</v>
      </c>
      <c r="L3728" t="s">
        <v>8365</v>
      </c>
      <c r="M3728">
        <f t="shared" ref="M3728:M3791" si="5100">K3728/K3736+K3729/K3737+K3730/K3738+K3731/K3739</f>
        <v>47.051879502994552</v>
      </c>
    </row>
    <row r="3729" spans="1:13">
      <c r="A3729" t="s">
        <v>4034</v>
      </c>
      <c r="B3729" t="s">
        <v>4031</v>
      </c>
      <c r="C3729" t="s">
        <v>23</v>
      </c>
      <c r="D3729" t="s">
        <v>16</v>
      </c>
      <c r="E3729" t="str">
        <f t="shared" si="5081"/>
        <v>pso.full</v>
      </c>
      <c r="F3729" t="s">
        <v>17</v>
      </c>
      <c r="G3729">
        <v>200.857142857143</v>
      </c>
      <c r="H3729">
        <v>7.0000000000000007E-2</v>
      </c>
      <c r="I3729" s="1">
        <v>14.06</v>
      </c>
      <c r="J3729" t="s">
        <v>8336</v>
      </c>
      <c r="K3729">
        <f t="shared" ref="K3729:K3792" si="5101">SUMIF(E3726:E3739,"pso.full",I3726:I3739)</f>
        <v>14.06</v>
      </c>
      <c r="L3729" t="s">
        <v>8369</v>
      </c>
      <c r="M3729">
        <f t="shared" ref="M3729:M3792" si="5102">K3732/K3736+K3733/K3737+K3734/K3738+K3735/K3739</f>
        <v>7.8863617798131074</v>
      </c>
    </row>
    <row r="3730" spans="1:13">
      <c r="A3730" t="s">
        <v>4035</v>
      </c>
      <c r="B3730" t="s">
        <v>4031</v>
      </c>
      <c r="C3730" t="s">
        <v>23</v>
      </c>
      <c r="D3730" t="s">
        <v>19</v>
      </c>
      <c r="E3730" t="str">
        <f t="shared" si="5081"/>
        <v>pso.oepc</v>
      </c>
      <c r="F3730" t="s">
        <v>17</v>
      </c>
      <c r="G3730">
        <v>37.142857142857103</v>
      </c>
      <c r="H3730">
        <v>7.0000000000000007E-2</v>
      </c>
      <c r="I3730" s="1">
        <v>2.6</v>
      </c>
      <c r="J3730" t="s">
        <v>8353</v>
      </c>
      <c r="K3730">
        <f t="shared" ref="K3730:K3793" si="5103">SUMIF(E3726:E3739,"rmo.full",I3726:I3739)</f>
        <v>14.5</v>
      </c>
    </row>
    <row r="3731" spans="1:13">
      <c r="A3731" t="s">
        <v>4036</v>
      </c>
      <c r="B3731" t="s">
        <v>4031</v>
      </c>
      <c r="C3731" t="s">
        <v>23</v>
      </c>
      <c r="D3731" t="s">
        <v>21</v>
      </c>
      <c r="E3731" t="str">
        <f t="shared" si="5081"/>
        <v>pso.opt</v>
      </c>
      <c r="F3731" t="s">
        <v>17</v>
      </c>
      <c r="G3731">
        <v>17.8571428571429</v>
      </c>
      <c r="H3731">
        <v>7.0000000000000007E-2</v>
      </c>
      <c r="I3731" s="1">
        <v>1.25</v>
      </c>
      <c r="J3731" t="s">
        <v>8354</v>
      </c>
      <c r="K3731">
        <f t="shared" ref="K3731:K3794" si="5104">SUMIF(E3726:E3739,"power.full",I3726:I3739)</f>
        <v>15.45</v>
      </c>
      <c r="L3731" t="s">
        <v>26</v>
      </c>
      <c r="M3731">
        <f t="shared" ref="M3731:M3794" si="5105">K3728/K3732</f>
        <v>6.7777777777777777</v>
      </c>
    </row>
    <row r="3732" spans="1:13">
      <c r="A3732" t="s">
        <v>4055</v>
      </c>
      <c r="B3732" t="s">
        <v>4031</v>
      </c>
      <c r="C3732" t="s">
        <v>51</v>
      </c>
      <c r="D3732" t="s">
        <v>16</v>
      </c>
      <c r="E3732" t="str">
        <f t="shared" si="5081"/>
        <v>rmo.full</v>
      </c>
      <c r="F3732" t="s">
        <v>17</v>
      </c>
      <c r="G3732">
        <v>207.142857142857</v>
      </c>
      <c r="H3732">
        <v>7.0000000000000007E-2</v>
      </c>
      <c r="I3732" s="1">
        <v>14.5</v>
      </c>
      <c r="J3732" t="s">
        <v>8355</v>
      </c>
      <c r="K3732">
        <f t="shared" ref="K3732:K3795" si="5106">SUMIF(E3726:E3739,"tso.oepc",I3726:I3739)</f>
        <v>2.0699999999999998</v>
      </c>
      <c r="L3732" t="s">
        <v>27</v>
      </c>
      <c r="M3732">
        <f t="shared" si="5105"/>
        <v>5.407692307692308</v>
      </c>
    </row>
    <row r="3733" spans="1:13">
      <c r="A3733" t="s">
        <v>4056</v>
      </c>
      <c r="B3733" t="s">
        <v>4031</v>
      </c>
      <c r="C3733" t="s">
        <v>51</v>
      </c>
      <c r="D3733" t="s">
        <v>19</v>
      </c>
      <c r="E3733" t="str">
        <f t="shared" si="5081"/>
        <v>rmo.oepc</v>
      </c>
      <c r="F3733" t="s">
        <v>17</v>
      </c>
      <c r="G3733">
        <v>38</v>
      </c>
      <c r="H3733">
        <v>7.0000000000000007E-2</v>
      </c>
      <c r="I3733" s="1">
        <v>2.66</v>
      </c>
      <c r="J3733" t="s">
        <v>8356</v>
      </c>
      <c r="K3733">
        <f t="shared" ref="K3733:K3796" si="5107">SUMIF(E3726:E3739,"pso.oepc",I3726:I3739)</f>
        <v>2.6</v>
      </c>
      <c r="L3733" t="s">
        <v>28</v>
      </c>
      <c r="M3733">
        <f t="shared" si="5105"/>
        <v>5.4511278195488719</v>
      </c>
    </row>
    <row r="3734" spans="1:13">
      <c r="A3734" t="s">
        <v>4022</v>
      </c>
      <c r="B3734" t="s">
        <v>4031</v>
      </c>
      <c r="C3734" t="s">
        <v>51</v>
      </c>
      <c r="D3734" t="s">
        <v>21</v>
      </c>
      <c r="E3734" t="str">
        <f t="shared" si="5081"/>
        <v>rmo.opt</v>
      </c>
      <c r="F3734" t="s">
        <v>17</v>
      </c>
      <c r="G3734">
        <v>20.428571428571399</v>
      </c>
      <c r="H3734">
        <v>7.0000000000000007E-2</v>
      </c>
      <c r="I3734" s="1">
        <v>1.43</v>
      </c>
      <c r="J3734" t="s">
        <v>8357</v>
      </c>
      <c r="K3734">
        <f t="shared" ref="K3734:K3797" si="5108">SUMIF(E3726:E3739,"rmo.oepc",I3726:I3739)</f>
        <v>2.66</v>
      </c>
      <c r="L3734" t="s">
        <v>29</v>
      </c>
      <c r="M3734">
        <f t="shared" si="5105"/>
        <v>6.2804878048780486</v>
      </c>
    </row>
    <row r="3735" spans="1:13">
      <c r="A3735" t="s">
        <v>4023</v>
      </c>
      <c r="B3735" t="s">
        <v>4031</v>
      </c>
      <c r="C3735" t="s">
        <v>55</v>
      </c>
      <c r="D3735" t="s">
        <v>56</v>
      </c>
      <c r="E3735" t="str">
        <f t="shared" si="5081"/>
        <v>sc.none</v>
      </c>
      <c r="F3735" t="s">
        <v>24</v>
      </c>
      <c r="I3735" s="1">
        <v>7.0000000000000007E-2</v>
      </c>
      <c r="J3735" t="s">
        <v>8358</v>
      </c>
      <c r="K3735">
        <f t="shared" ref="K3735:K3798" si="5109">SUMIF(E3726:E3739,"power.oepc",I3726:I3739)</f>
        <v>2.46</v>
      </c>
    </row>
    <row r="3736" spans="1:13">
      <c r="A3736" t="s">
        <v>4024</v>
      </c>
      <c r="B3736" t="s">
        <v>4031</v>
      </c>
      <c r="C3736" t="s">
        <v>58</v>
      </c>
      <c r="D3736" t="s">
        <v>59</v>
      </c>
      <c r="E3736" t="str">
        <f t="shared" si="5081"/>
        <v>tso.cav11</v>
      </c>
      <c r="F3736" t="s">
        <v>17</v>
      </c>
      <c r="G3736">
        <v>202.857142857143</v>
      </c>
      <c r="H3736">
        <v>7.0000000000000007E-2</v>
      </c>
      <c r="I3736" s="1">
        <v>14.2</v>
      </c>
      <c r="J3736" t="s">
        <v>8359</v>
      </c>
      <c r="K3736">
        <f t="shared" ref="K3736:K3799" si="5110">SUMIF(E3726:E3739,"tso.opt",I3726:I3739)</f>
        <v>1.17</v>
      </c>
      <c r="L3736" t="s">
        <v>30</v>
      </c>
      <c r="M3736">
        <f t="shared" ref="M3736:M3799" si="5111">K3728/K3736</f>
        <v>11.991452991452991</v>
      </c>
    </row>
    <row r="3737" spans="1:13">
      <c r="A3737" t="s">
        <v>4025</v>
      </c>
      <c r="B3737" t="s">
        <v>4031</v>
      </c>
      <c r="C3737" t="s">
        <v>58</v>
      </c>
      <c r="D3737" t="s">
        <v>16</v>
      </c>
      <c r="E3737" t="str">
        <f t="shared" si="5081"/>
        <v>tso.full</v>
      </c>
      <c r="F3737" t="s">
        <v>17</v>
      </c>
      <c r="G3737">
        <v>200.42857142857099</v>
      </c>
      <c r="H3737">
        <v>7.0000000000000007E-2</v>
      </c>
      <c r="I3737" s="1">
        <v>14.03</v>
      </c>
      <c r="J3737" t="s">
        <v>8360</v>
      </c>
      <c r="K3737">
        <f t="shared" ref="K3737:K3800" si="5112">SUMIF(E3726:E3739,"pso.opt",I3726:I3739)</f>
        <v>1.25</v>
      </c>
      <c r="L3737" t="s">
        <v>33</v>
      </c>
      <c r="M3737">
        <f t="shared" si="5111"/>
        <v>11.248000000000001</v>
      </c>
    </row>
    <row r="3738" spans="1:13">
      <c r="A3738" t="s">
        <v>4026</v>
      </c>
      <c r="B3738" t="s">
        <v>4031</v>
      </c>
      <c r="C3738" t="s">
        <v>58</v>
      </c>
      <c r="D3738" t="s">
        <v>19</v>
      </c>
      <c r="E3738" t="str">
        <f t="shared" si="5081"/>
        <v>tso.oepc</v>
      </c>
      <c r="F3738" t="s">
        <v>17</v>
      </c>
      <c r="G3738">
        <v>29.571428571428601</v>
      </c>
      <c r="H3738">
        <v>7.0000000000000007E-2</v>
      </c>
      <c r="I3738" s="1">
        <v>2.0699999999999998</v>
      </c>
      <c r="J3738" t="s">
        <v>8361</v>
      </c>
      <c r="K3738">
        <f t="shared" ref="K3738:K3801" si="5113">SUMIF(E3726:E3739,"rmo.opt",I3726:I3739)</f>
        <v>1.43</v>
      </c>
      <c r="L3738" t="s">
        <v>32</v>
      </c>
      <c r="M3738">
        <f t="shared" si="5111"/>
        <v>10.13986013986014</v>
      </c>
    </row>
    <row r="3739" spans="1:13">
      <c r="A3739" t="s">
        <v>4027</v>
      </c>
      <c r="B3739" t="s">
        <v>4031</v>
      </c>
      <c r="C3739" t="s">
        <v>58</v>
      </c>
      <c r="D3739" t="s">
        <v>21</v>
      </c>
      <c r="E3739" t="str">
        <f t="shared" si="5081"/>
        <v>tso.opt</v>
      </c>
      <c r="F3739" t="s">
        <v>17</v>
      </c>
      <c r="G3739">
        <v>16.714285714285701</v>
      </c>
      <c r="H3739">
        <v>7.0000000000000007E-2</v>
      </c>
      <c r="I3739" s="1">
        <v>1.17</v>
      </c>
      <c r="J3739" t="s">
        <v>8362</v>
      </c>
      <c r="K3739">
        <f t="shared" ref="K3739:K3802" si="5114">SUMIF(E3726:E3739,"power.opt",I3726:I3739)</f>
        <v>1.1299999999999999</v>
      </c>
      <c r="L3739" t="s">
        <v>31</v>
      </c>
      <c r="M3739">
        <f t="shared" si="5111"/>
        <v>13.672566371681416</v>
      </c>
    </row>
    <row r="3740" spans="1:13">
      <c r="A3740" t="s">
        <v>4047</v>
      </c>
      <c r="B3740" t="s">
        <v>4048</v>
      </c>
      <c r="C3740" t="s">
        <v>15</v>
      </c>
      <c r="D3740" t="s">
        <v>16</v>
      </c>
      <c r="E3740" t="str">
        <f t="shared" si="5081"/>
        <v>power.full</v>
      </c>
      <c r="F3740" t="s">
        <v>17</v>
      </c>
      <c r="G3740">
        <v>426.46666666666698</v>
      </c>
      <c r="H3740">
        <v>0.15</v>
      </c>
      <c r="I3740" s="1">
        <v>63.97</v>
      </c>
      <c r="L3740" t="s">
        <v>8363</v>
      </c>
      <c r="M3740">
        <f t="shared" ref="M3740:M3803" si="5115">K3741/K3750</f>
        <v>37.126984126984127</v>
      </c>
    </row>
    <row r="3741" spans="1:13">
      <c r="A3741" t="s">
        <v>4049</v>
      </c>
      <c r="B3741" t="s">
        <v>4048</v>
      </c>
      <c r="C3741" t="s">
        <v>15</v>
      </c>
      <c r="D3741" t="s">
        <v>19</v>
      </c>
      <c r="E3741" t="str">
        <f t="shared" si="5081"/>
        <v>power.oepc</v>
      </c>
      <c r="F3741" t="s">
        <v>17</v>
      </c>
      <c r="G3741">
        <v>27.4</v>
      </c>
      <c r="H3741">
        <v>0.15</v>
      </c>
      <c r="I3741" s="1">
        <v>4.1100000000000003</v>
      </c>
      <c r="J3741" t="s">
        <v>8333</v>
      </c>
      <c r="K3741">
        <f t="shared" ref="K3741:K3804" si="5116">SUMIF(E3740:E3753,"tso.cav11",I3740:I3753)</f>
        <v>70.17</v>
      </c>
      <c r="L3741" t="s">
        <v>8364</v>
      </c>
      <c r="M3741">
        <f t="shared" ref="M3741:M3804" si="5117">K3742/K3746+K3743/K3747+K3744/K3748+K3745/K3749</f>
        <v>69.431919190856235</v>
      </c>
    </row>
    <row r="3742" spans="1:13">
      <c r="A3742" t="s">
        <v>4050</v>
      </c>
      <c r="B3742" t="s">
        <v>4048</v>
      </c>
      <c r="C3742" t="s">
        <v>15</v>
      </c>
      <c r="D3742" t="s">
        <v>21</v>
      </c>
      <c r="E3742" t="str">
        <f t="shared" si="5081"/>
        <v>power.opt</v>
      </c>
      <c r="F3742" t="s">
        <v>17</v>
      </c>
      <c r="G3742">
        <v>12.133333333333301</v>
      </c>
      <c r="H3742">
        <v>0.15</v>
      </c>
      <c r="I3742" s="1">
        <v>1.82</v>
      </c>
      <c r="J3742" t="s">
        <v>8335</v>
      </c>
      <c r="K3742">
        <f t="shared" ref="K3742:K3805" si="5118">SUMIF(E3740:E3753,"tso.full",I3740:I3753)</f>
        <v>74.66</v>
      </c>
      <c r="L3742" t="s">
        <v>8365</v>
      </c>
      <c r="M3742">
        <f t="shared" ref="M3742:M3805" si="5119">K3742/K3750+K3743/K3751+K3744/K3752+K3745/K3753</f>
        <v>166.76864420982068</v>
      </c>
    </row>
    <row r="3743" spans="1:13">
      <c r="A3743" t="s">
        <v>4051</v>
      </c>
      <c r="B3743" t="s">
        <v>4048</v>
      </c>
      <c r="C3743" t="s">
        <v>23</v>
      </c>
      <c r="D3743" t="s">
        <v>16</v>
      </c>
      <c r="E3743" t="str">
        <f t="shared" si="5081"/>
        <v>pso.full</v>
      </c>
      <c r="F3743" t="s">
        <v>17</v>
      </c>
      <c r="G3743">
        <v>541.20000000000005</v>
      </c>
      <c r="H3743">
        <v>0.15</v>
      </c>
      <c r="I3743" s="1">
        <v>81.180000000000007</v>
      </c>
      <c r="J3743" t="s">
        <v>8336</v>
      </c>
      <c r="K3743">
        <f t="shared" ref="K3743:K3806" si="5120">SUMIF(E3740:E3753,"pso.full",I3740:I3753)</f>
        <v>81.180000000000007</v>
      </c>
      <c r="L3743" t="s">
        <v>8369</v>
      </c>
      <c r="M3743">
        <f t="shared" ref="M3743:M3806" si="5121">K3746/K3750+K3747/K3751+K3748/K3752+K3749/K3753</f>
        <v>9.8180612415906534</v>
      </c>
    </row>
    <row r="3744" spans="1:13">
      <c r="A3744" t="s">
        <v>4052</v>
      </c>
      <c r="B3744" t="s">
        <v>4048</v>
      </c>
      <c r="C3744" t="s">
        <v>23</v>
      </c>
      <c r="D3744" t="s">
        <v>19</v>
      </c>
      <c r="E3744" t="str">
        <f t="shared" si="5081"/>
        <v>pso.oepc</v>
      </c>
      <c r="F3744" t="s">
        <v>17</v>
      </c>
      <c r="G3744">
        <v>33.133333333333297</v>
      </c>
      <c r="H3744">
        <v>0.15</v>
      </c>
      <c r="I3744" s="1">
        <v>4.97</v>
      </c>
      <c r="J3744" t="s">
        <v>8353</v>
      </c>
      <c r="K3744">
        <f t="shared" ref="K3744:K3807" si="5122">SUMIF(E3740:E3753,"rmo.full",I3740:I3753)</f>
        <v>66.400000000000006</v>
      </c>
    </row>
    <row r="3745" spans="1:13">
      <c r="A3745" t="s">
        <v>4053</v>
      </c>
      <c r="B3745" t="s">
        <v>4048</v>
      </c>
      <c r="C3745" t="s">
        <v>23</v>
      </c>
      <c r="D3745" t="s">
        <v>21</v>
      </c>
      <c r="E3745" t="str">
        <f t="shared" si="5081"/>
        <v>pso.opt</v>
      </c>
      <c r="F3745" t="s">
        <v>17</v>
      </c>
      <c r="G3745">
        <v>10.199999999999999</v>
      </c>
      <c r="H3745">
        <v>0.15</v>
      </c>
      <c r="I3745" s="1">
        <v>1.53</v>
      </c>
      <c r="J3745" t="s">
        <v>8354</v>
      </c>
      <c r="K3745">
        <f t="shared" ref="K3745:K3808" si="5123">SUMIF(E3740:E3753,"power.full",I3740:I3753)</f>
        <v>63.97</v>
      </c>
      <c r="L3745" t="s">
        <v>26</v>
      </c>
      <c r="M3745">
        <f t="shared" ref="M3745:M3808" si="5124">K3742/K3746</f>
        <v>15.619246861924685</v>
      </c>
    </row>
    <row r="3746" spans="1:13">
      <c r="A3746" t="s">
        <v>4054</v>
      </c>
      <c r="B3746" t="s">
        <v>4048</v>
      </c>
      <c r="C3746" t="s">
        <v>51</v>
      </c>
      <c r="D3746" t="s">
        <v>16</v>
      </c>
      <c r="E3746" t="str">
        <f t="shared" si="5081"/>
        <v>rmo.full</v>
      </c>
      <c r="F3746" t="s">
        <v>17</v>
      </c>
      <c r="G3746">
        <v>442.66666666666703</v>
      </c>
      <c r="H3746">
        <v>0.15</v>
      </c>
      <c r="I3746" s="1">
        <v>66.400000000000006</v>
      </c>
      <c r="J3746" t="s">
        <v>8355</v>
      </c>
      <c r="K3746">
        <f t="shared" ref="K3746:K3809" si="5125">SUMIF(E3740:E3753,"tso.oepc",I3740:I3753)</f>
        <v>4.78</v>
      </c>
      <c r="L3746" t="s">
        <v>27</v>
      </c>
      <c r="M3746">
        <f t="shared" si="5124"/>
        <v>16.334004024144871</v>
      </c>
    </row>
    <row r="3747" spans="1:13">
      <c r="A3747" t="s">
        <v>4073</v>
      </c>
      <c r="B3747" t="s">
        <v>4048</v>
      </c>
      <c r="C3747" t="s">
        <v>51</v>
      </c>
      <c r="D3747" t="s">
        <v>19</v>
      </c>
      <c r="E3747" t="str">
        <f t="shared" si="5081"/>
        <v>rmo.oepc</v>
      </c>
      <c r="F3747" t="s">
        <v>17</v>
      </c>
      <c r="G3747">
        <v>20.2</v>
      </c>
      <c r="H3747">
        <v>0.15</v>
      </c>
      <c r="I3747" s="1">
        <v>3.03</v>
      </c>
      <c r="J3747" t="s">
        <v>8356</v>
      </c>
      <c r="K3747">
        <f t="shared" ref="K3747:K3810" si="5126">SUMIF(E3740:E3753,"pso.oepc",I3740:I3753)</f>
        <v>4.97</v>
      </c>
      <c r="L3747" t="s">
        <v>28</v>
      </c>
      <c r="M3747">
        <f t="shared" si="5124"/>
        <v>21.914191419141918</v>
      </c>
    </row>
    <row r="3748" spans="1:13">
      <c r="A3748" t="s">
        <v>4039</v>
      </c>
      <c r="B3748" t="s">
        <v>4048</v>
      </c>
      <c r="C3748" t="s">
        <v>51</v>
      </c>
      <c r="D3748" t="s">
        <v>21</v>
      </c>
      <c r="E3748" t="str">
        <f t="shared" si="5081"/>
        <v>rmo.opt</v>
      </c>
      <c r="F3748" t="s">
        <v>17</v>
      </c>
      <c r="G3748">
        <v>11.3333333333333</v>
      </c>
      <c r="H3748">
        <v>0.15</v>
      </c>
      <c r="I3748" s="1">
        <v>1.7</v>
      </c>
      <c r="J3748" t="s">
        <v>8357</v>
      </c>
      <c r="K3748">
        <f t="shared" ref="K3748:K3811" si="5127">SUMIF(E3740:E3753,"rmo.oepc",I3740:I3753)</f>
        <v>3.03</v>
      </c>
      <c r="L3748" t="s">
        <v>29</v>
      </c>
      <c r="M3748">
        <f t="shared" si="5124"/>
        <v>15.564476885644767</v>
      </c>
    </row>
    <row r="3749" spans="1:13">
      <c r="A3749" t="s">
        <v>4040</v>
      </c>
      <c r="B3749" t="s">
        <v>4048</v>
      </c>
      <c r="C3749" t="s">
        <v>55</v>
      </c>
      <c r="D3749" t="s">
        <v>56</v>
      </c>
      <c r="E3749" t="str">
        <f t="shared" si="5081"/>
        <v>sc.none</v>
      </c>
      <c r="F3749" t="s">
        <v>24</v>
      </c>
      <c r="I3749" s="1">
        <v>0.15</v>
      </c>
      <c r="J3749" t="s">
        <v>8358</v>
      </c>
      <c r="K3749">
        <f t="shared" ref="K3749:K3812" si="5128">SUMIF(E3740:E3753,"power.oepc",I3740:I3753)</f>
        <v>4.1100000000000003</v>
      </c>
    </row>
    <row r="3750" spans="1:13">
      <c r="A3750" t="s">
        <v>4041</v>
      </c>
      <c r="B3750" t="s">
        <v>4048</v>
      </c>
      <c r="C3750" t="s">
        <v>58</v>
      </c>
      <c r="D3750" t="s">
        <v>59</v>
      </c>
      <c r="E3750" t="str">
        <f t="shared" si="5081"/>
        <v>tso.cav11</v>
      </c>
      <c r="F3750" t="s">
        <v>17</v>
      </c>
      <c r="G3750">
        <v>467.8</v>
      </c>
      <c r="H3750">
        <v>0.15</v>
      </c>
      <c r="I3750" s="1">
        <v>70.17</v>
      </c>
      <c r="J3750" t="s">
        <v>8359</v>
      </c>
      <c r="K3750">
        <f t="shared" ref="K3750:K3813" si="5129">SUMIF(E3740:E3753,"tso.opt",I3740:I3753)</f>
        <v>1.89</v>
      </c>
      <c r="L3750" t="s">
        <v>30</v>
      </c>
      <c r="M3750">
        <f t="shared" ref="M3750:M3813" si="5130">K3742/K3750</f>
        <v>39.5026455026455</v>
      </c>
    </row>
    <row r="3751" spans="1:13">
      <c r="A3751" t="s">
        <v>4042</v>
      </c>
      <c r="B3751" t="s">
        <v>4048</v>
      </c>
      <c r="C3751" t="s">
        <v>58</v>
      </c>
      <c r="D3751" t="s">
        <v>16</v>
      </c>
      <c r="E3751" t="str">
        <f t="shared" si="5081"/>
        <v>tso.full</v>
      </c>
      <c r="F3751" t="s">
        <v>17</v>
      </c>
      <c r="G3751">
        <v>497.73333333333301</v>
      </c>
      <c r="H3751">
        <v>0.15</v>
      </c>
      <c r="I3751" s="1">
        <v>74.66</v>
      </c>
      <c r="J3751" t="s">
        <v>8360</v>
      </c>
      <c r="K3751">
        <f t="shared" ref="K3751:K3814" si="5131">SUMIF(E3740:E3753,"pso.opt",I3740:I3753)</f>
        <v>1.53</v>
      </c>
      <c r="L3751" t="s">
        <v>33</v>
      </c>
      <c r="M3751">
        <f t="shared" si="5130"/>
        <v>53.058823529411768</v>
      </c>
    </row>
    <row r="3752" spans="1:13">
      <c r="A3752" t="s">
        <v>4043</v>
      </c>
      <c r="B3752" t="s">
        <v>4048</v>
      </c>
      <c r="C3752" t="s">
        <v>58</v>
      </c>
      <c r="D3752" t="s">
        <v>19</v>
      </c>
      <c r="E3752" t="str">
        <f t="shared" si="5081"/>
        <v>tso.oepc</v>
      </c>
      <c r="F3752" t="s">
        <v>17</v>
      </c>
      <c r="G3752">
        <v>31.866666666666699</v>
      </c>
      <c r="H3752">
        <v>0.15</v>
      </c>
      <c r="I3752" s="1">
        <v>4.78</v>
      </c>
      <c r="J3752" t="s">
        <v>8361</v>
      </c>
      <c r="K3752">
        <f t="shared" ref="K3752:K3815" si="5132">SUMIF(E3740:E3753,"rmo.opt",I3740:I3753)</f>
        <v>1.7</v>
      </c>
      <c r="L3752" t="s">
        <v>32</v>
      </c>
      <c r="M3752">
        <f t="shared" si="5130"/>
        <v>39.058823529411768</v>
      </c>
    </row>
    <row r="3753" spans="1:13">
      <c r="A3753" t="s">
        <v>4044</v>
      </c>
      <c r="B3753" t="s">
        <v>4048</v>
      </c>
      <c r="C3753" t="s">
        <v>58</v>
      </c>
      <c r="D3753" t="s">
        <v>21</v>
      </c>
      <c r="E3753" t="str">
        <f t="shared" si="5081"/>
        <v>tso.opt</v>
      </c>
      <c r="F3753" t="s">
        <v>17</v>
      </c>
      <c r="G3753">
        <v>12.6</v>
      </c>
      <c r="H3753">
        <v>0.15</v>
      </c>
      <c r="I3753" s="1">
        <v>1.89</v>
      </c>
      <c r="J3753" t="s">
        <v>8362</v>
      </c>
      <c r="K3753">
        <f t="shared" ref="K3753:K3816" si="5133">SUMIF(E3740:E3753,"power.opt",I3740:I3753)</f>
        <v>1.82</v>
      </c>
      <c r="L3753" t="s">
        <v>31</v>
      </c>
      <c r="M3753">
        <f t="shared" si="5130"/>
        <v>35.14835164835165</v>
      </c>
    </row>
    <row r="3754" spans="1:13">
      <c r="A3754" t="s">
        <v>4045</v>
      </c>
      <c r="B3754" t="s">
        <v>4046</v>
      </c>
      <c r="C3754" t="s">
        <v>15</v>
      </c>
      <c r="D3754" t="s">
        <v>16</v>
      </c>
      <c r="E3754" t="str">
        <f t="shared" si="5081"/>
        <v>power.full</v>
      </c>
      <c r="F3754" t="s">
        <v>17</v>
      </c>
      <c r="G3754">
        <v>11.6</v>
      </c>
      <c r="H3754">
        <v>0.05</v>
      </c>
      <c r="I3754" s="1">
        <v>0.57999999999999996</v>
      </c>
      <c r="L3754" t="s">
        <v>8363</v>
      </c>
      <c r="M3754">
        <f t="shared" ref="M3754:M3817" si="5134">K3755/K3764</f>
        <v>114.19999999999999</v>
      </c>
    </row>
    <row r="3755" spans="1:13">
      <c r="A3755" t="s">
        <v>4065</v>
      </c>
      <c r="B3755" t="s">
        <v>4046</v>
      </c>
      <c r="C3755" t="s">
        <v>15</v>
      </c>
      <c r="D3755" t="s">
        <v>19</v>
      </c>
      <c r="E3755" t="str">
        <f t="shared" si="5081"/>
        <v>power.oepc</v>
      </c>
      <c r="F3755" t="s">
        <v>17</v>
      </c>
      <c r="G3755">
        <v>15.4</v>
      </c>
      <c r="H3755">
        <v>0.05</v>
      </c>
      <c r="I3755" s="1">
        <v>0.77</v>
      </c>
      <c r="J3755" t="s">
        <v>8333</v>
      </c>
      <c r="K3755">
        <f t="shared" ref="K3755:K3818" si="5135">SUMIF(E3754:E3767,"tso.cav11",I3754:I3767)</f>
        <v>5.71</v>
      </c>
      <c r="L3755" t="s">
        <v>8364</v>
      </c>
      <c r="M3755">
        <f t="shared" ref="M3755:M3818" si="5136">K3756/K3760+K3757/K3761+K3758/K3762+K3759/K3763</f>
        <v>3.1509479026720406</v>
      </c>
    </row>
    <row r="3756" spans="1:13">
      <c r="A3756" t="s">
        <v>4066</v>
      </c>
      <c r="B3756" t="s">
        <v>4046</v>
      </c>
      <c r="C3756" t="s">
        <v>15</v>
      </c>
      <c r="D3756" t="s">
        <v>21</v>
      </c>
      <c r="E3756" t="str">
        <f t="shared" si="5081"/>
        <v>power.opt</v>
      </c>
      <c r="F3756" t="s">
        <v>17</v>
      </c>
      <c r="G3756">
        <v>15.4</v>
      </c>
      <c r="H3756">
        <v>0.05</v>
      </c>
      <c r="I3756" s="1">
        <v>0.77</v>
      </c>
      <c r="J3756" t="s">
        <v>8335</v>
      </c>
      <c r="K3756">
        <f t="shared" ref="K3756:K3819" si="5137">SUMIF(E3754:E3767,"tso.full",I3754:I3767)</f>
        <v>0.04</v>
      </c>
      <c r="L3756" t="s">
        <v>8365</v>
      </c>
      <c r="M3756">
        <f t="shared" ref="M3756:M3819" si="5138">K3756/K3764+K3757/K3765+K3758/K3766+K3759/K3767</f>
        <v>3.4987012987012984</v>
      </c>
    </row>
    <row r="3757" spans="1:13">
      <c r="A3757" t="s">
        <v>4067</v>
      </c>
      <c r="B3757" t="s">
        <v>4046</v>
      </c>
      <c r="C3757" t="s">
        <v>23</v>
      </c>
      <c r="D3757" t="s">
        <v>16</v>
      </c>
      <c r="E3757" t="str">
        <f t="shared" si="5081"/>
        <v>pso.full</v>
      </c>
      <c r="F3757" t="s">
        <v>24</v>
      </c>
      <c r="G3757">
        <v>1</v>
      </c>
      <c r="H3757">
        <v>0.05</v>
      </c>
      <c r="I3757" s="1">
        <v>0.05</v>
      </c>
      <c r="J3757" t="s">
        <v>8336</v>
      </c>
      <c r="K3757">
        <f t="shared" ref="K3757:K3820" si="5139">SUMIF(E3754:E3767,"pso.full",I3754:I3767)</f>
        <v>0.05</v>
      </c>
      <c r="L3757" t="s">
        <v>8369</v>
      </c>
      <c r="M3757">
        <f t="shared" ref="M3757:M3820" si="5140">K3760/K3764+K3761/K3765+K3762/K3766+K3763/K3767</f>
        <v>4.581818181818182</v>
      </c>
    </row>
    <row r="3758" spans="1:13">
      <c r="A3758" t="s">
        <v>4068</v>
      </c>
      <c r="B3758" t="s">
        <v>4046</v>
      </c>
      <c r="C3758" t="s">
        <v>23</v>
      </c>
      <c r="D3758" t="s">
        <v>19</v>
      </c>
      <c r="E3758" t="str">
        <f t="shared" si="5081"/>
        <v>pso.oepc</v>
      </c>
      <c r="F3758" t="s">
        <v>24</v>
      </c>
      <c r="G3758">
        <v>1</v>
      </c>
      <c r="H3758">
        <v>0.05</v>
      </c>
      <c r="I3758" s="1">
        <v>0.05</v>
      </c>
      <c r="J3758" t="s">
        <v>8353</v>
      </c>
      <c r="K3758">
        <f t="shared" ref="K3758:K3821" si="5141">SUMIF(E3754:E3767,"rmo.full",I3754:I3767)</f>
        <v>0.52</v>
      </c>
    </row>
    <row r="3759" spans="1:13">
      <c r="A3759" t="s">
        <v>4069</v>
      </c>
      <c r="B3759" t="s">
        <v>4046</v>
      </c>
      <c r="C3759" t="s">
        <v>23</v>
      </c>
      <c r="D3759" t="s">
        <v>21</v>
      </c>
      <c r="E3759" t="str">
        <f t="shared" si="5081"/>
        <v>pso.opt</v>
      </c>
      <c r="F3759" t="s">
        <v>24</v>
      </c>
      <c r="G3759">
        <v>1</v>
      </c>
      <c r="H3759">
        <v>0.05</v>
      </c>
      <c r="I3759" s="1">
        <v>0.05</v>
      </c>
      <c r="J3759" t="s">
        <v>8354</v>
      </c>
      <c r="K3759">
        <f t="shared" ref="K3759:K3822" si="5142">SUMIF(E3754:E3767,"power.full",I3754:I3767)</f>
        <v>0.57999999999999996</v>
      </c>
      <c r="L3759" t="s">
        <v>26</v>
      </c>
      <c r="M3759">
        <f t="shared" ref="M3759:M3822" si="5143">K3756/K3760</f>
        <v>0.79999999999999993</v>
      </c>
    </row>
    <row r="3760" spans="1:13">
      <c r="A3760" t="s">
        <v>4070</v>
      </c>
      <c r="B3760" t="s">
        <v>4046</v>
      </c>
      <c r="C3760" t="s">
        <v>51</v>
      </c>
      <c r="D3760" t="s">
        <v>16</v>
      </c>
      <c r="E3760" t="str">
        <f t="shared" si="5081"/>
        <v>rmo.full</v>
      </c>
      <c r="F3760" t="s">
        <v>17</v>
      </c>
      <c r="G3760">
        <v>10.4</v>
      </c>
      <c r="H3760">
        <v>0.05</v>
      </c>
      <c r="I3760" s="1">
        <v>0.52</v>
      </c>
      <c r="J3760" t="s">
        <v>8355</v>
      </c>
      <c r="K3760">
        <f t="shared" ref="K3760:K3823" si="5144">SUMIF(E3754:E3767,"tso.oepc",I3754:I3767)</f>
        <v>0.05</v>
      </c>
      <c r="L3760" t="s">
        <v>27</v>
      </c>
      <c r="M3760">
        <f t="shared" si="5143"/>
        <v>1</v>
      </c>
    </row>
    <row r="3761" spans="1:13">
      <c r="A3761" t="s">
        <v>4071</v>
      </c>
      <c r="B3761" t="s">
        <v>4046</v>
      </c>
      <c r="C3761" t="s">
        <v>51</v>
      </c>
      <c r="D3761" t="s">
        <v>19</v>
      </c>
      <c r="E3761" t="str">
        <f t="shared" si="5081"/>
        <v>rmo.oepc</v>
      </c>
      <c r="F3761" t="s">
        <v>17</v>
      </c>
      <c r="G3761">
        <v>17.399999999999999</v>
      </c>
      <c r="H3761">
        <v>0.05</v>
      </c>
      <c r="I3761" s="1">
        <v>0.87</v>
      </c>
      <c r="J3761" t="s">
        <v>8356</v>
      </c>
      <c r="K3761">
        <f t="shared" ref="K3761:K3824" si="5145">SUMIF(E3754:E3767,"pso.oepc",I3754:I3767)</f>
        <v>0.05</v>
      </c>
      <c r="L3761" t="s">
        <v>28</v>
      </c>
      <c r="M3761">
        <f t="shared" si="5143"/>
        <v>0.5977011494252874</v>
      </c>
    </row>
    <row r="3762" spans="1:13">
      <c r="A3762" t="s">
        <v>4072</v>
      </c>
      <c r="B3762" t="s">
        <v>4046</v>
      </c>
      <c r="C3762" t="s">
        <v>51</v>
      </c>
      <c r="D3762" t="s">
        <v>21</v>
      </c>
      <c r="E3762" t="str">
        <f t="shared" si="5081"/>
        <v>rmo.opt</v>
      </c>
      <c r="F3762" t="s">
        <v>17</v>
      </c>
      <c r="G3762">
        <v>11</v>
      </c>
      <c r="H3762">
        <v>0.05</v>
      </c>
      <c r="I3762" s="1">
        <v>0.55000000000000004</v>
      </c>
      <c r="J3762" t="s">
        <v>8357</v>
      </c>
      <c r="K3762">
        <f t="shared" ref="K3762:K3825" si="5146">SUMIF(E3754:E3767,"rmo.oepc",I3754:I3767)</f>
        <v>0.87</v>
      </c>
      <c r="L3762" t="s">
        <v>29</v>
      </c>
      <c r="M3762">
        <f t="shared" si="5143"/>
        <v>0.75324675324675316</v>
      </c>
    </row>
    <row r="3763" spans="1:13">
      <c r="A3763" t="s">
        <v>4090</v>
      </c>
      <c r="B3763" t="s">
        <v>4046</v>
      </c>
      <c r="C3763" t="s">
        <v>55</v>
      </c>
      <c r="D3763" t="s">
        <v>56</v>
      </c>
      <c r="E3763" t="str">
        <f t="shared" si="5081"/>
        <v>sc.none</v>
      </c>
      <c r="F3763" t="s">
        <v>24</v>
      </c>
      <c r="I3763" s="1">
        <v>0.05</v>
      </c>
      <c r="J3763" t="s">
        <v>8358</v>
      </c>
      <c r="K3763">
        <f t="shared" ref="K3763:K3826" si="5147">SUMIF(E3754:E3767,"power.oepc",I3754:I3767)</f>
        <v>0.77</v>
      </c>
    </row>
    <row r="3764" spans="1:13">
      <c r="A3764" t="s">
        <v>4057</v>
      </c>
      <c r="B3764" t="s">
        <v>4046</v>
      </c>
      <c r="C3764" t="s">
        <v>58</v>
      </c>
      <c r="D3764" t="s">
        <v>59</v>
      </c>
      <c r="E3764" t="str">
        <f t="shared" si="5081"/>
        <v>tso.cav11</v>
      </c>
      <c r="F3764" t="s">
        <v>24</v>
      </c>
      <c r="G3764">
        <v>114.2</v>
      </c>
      <c r="H3764">
        <v>0.05</v>
      </c>
      <c r="I3764" s="1">
        <v>5.71</v>
      </c>
      <c r="J3764" t="s">
        <v>8359</v>
      </c>
      <c r="K3764">
        <f t="shared" ref="K3764:K3827" si="5148">SUMIF(E3754:E3767,"tso.opt",I3754:I3767)</f>
        <v>0.05</v>
      </c>
      <c r="L3764" t="s">
        <v>30</v>
      </c>
      <c r="M3764">
        <f t="shared" ref="M3764:M3827" si="5149">K3756/K3764</f>
        <v>0.79999999999999993</v>
      </c>
    </row>
    <row r="3765" spans="1:13">
      <c r="A3765" t="s">
        <v>4058</v>
      </c>
      <c r="B3765" t="s">
        <v>4046</v>
      </c>
      <c r="C3765" t="s">
        <v>58</v>
      </c>
      <c r="D3765" t="s">
        <v>16</v>
      </c>
      <c r="E3765" t="str">
        <f t="shared" si="5081"/>
        <v>tso.full</v>
      </c>
      <c r="F3765" t="s">
        <v>24</v>
      </c>
      <c r="G3765">
        <v>0.8</v>
      </c>
      <c r="H3765">
        <v>0.05</v>
      </c>
      <c r="I3765" s="1">
        <v>0.04</v>
      </c>
      <c r="J3765" t="s">
        <v>8360</v>
      </c>
      <c r="K3765">
        <f t="shared" ref="K3765:K3828" si="5150">SUMIF(E3754:E3767,"pso.opt",I3754:I3767)</f>
        <v>0.05</v>
      </c>
      <c r="L3765" t="s">
        <v>33</v>
      </c>
      <c r="M3765">
        <f t="shared" si="5149"/>
        <v>1</v>
      </c>
    </row>
    <row r="3766" spans="1:13">
      <c r="A3766" t="s">
        <v>4059</v>
      </c>
      <c r="B3766" t="s">
        <v>4046</v>
      </c>
      <c r="C3766" t="s">
        <v>58</v>
      </c>
      <c r="D3766" t="s">
        <v>19</v>
      </c>
      <c r="E3766" t="str">
        <f t="shared" si="5081"/>
        <v>tso.oepc</v>
      </c>
      <c r="F3766" t="s">
        <v>24</v>
      </c>
      <c r="G3766">
        <v>1</v>
      </c>
      <c r="H3766">
        <v>0.05</v>
      </c>
      <c r="I3766" s="1">
        <v>0.05</v>
      </c>
      <c r="J3766" t="s">
        <v>8361</v>
      </c>
      <c r="K3766">
        <f t="shared" ref="K3766:K3829" si="5151">SUMIF(E3754:E3767,"rmo.opt",I3754:I3767)</f>
        <v>0.55000000000000004</v>
      </c>
      <c r="L3766" t="s">
        <v>32</v>
      </c>
      <c r="M3766">
        <f t="shared" si="5149"/>
        <v>0.94545454545454544</v>
      </c>
    </row>
    <row r="3767" spans="1:13">
      <c r="A3767" t="s">
        <v>4060</v>
      </c>
      <c r="B3767" t="s">
        <v>4046</v>
      </c>
      <c r="C3767" t="s">
        <v>58</v>
      </c>
      <c r="D3767" t="s">
        <v>21</v>
      </c>
      <c r="E3767" t="str">
        <f t="shared" si="5081"/>
        <v>tso.opt</v>
      </c>
      <c r="F3767" t="s">
        <v>24</v>
      </c>
      <c r="G3767">
        <v>1</v>
      </c>
      <c r="H3767">
        <v>0.05</v>
      </c>
      <c r="I3767" s="1">
        <v>0.05</v>
      </c>
      <c r="J3767" t="s">
        <v>8362</v>
      </c>
      <c r="K3767">
        <f t="shared" ref="K3767:K3830" si="5152">SUMIF(E3754:E3767,"power.opt",I3754:I3767)</f>
        <v>0.77</v>
      </c>
      <c r="L3767" t="s">
        <v>31</v>
      </c>
      <c r="M3767">
        <f t="shared" si="5149"/>
        <v>0.75324675324675316</v>
      </c>
    </row>
    <row r="3768" spans="1:13">
      <c r="A3768" t="s">
        <v>4061</v>
      </c>
      <c r="B3768" t="s">
        <v>4062</v>
      </c>
      <c r="C3768" t="s">
        <v>15</v>
      </c>
      <c r="D3768" t="s">
        <v>16</v>
      </c>
      <c r="E3768" t="str">
        <f t="shared" si="5081"/>
        <v>power.full</v>
      </c>
      <c r="F3768" t="s">
        <v>17</v>
      </c>
      <c r="G3768">
        <v>11.8333333333333</v>
      </c>
      <c r="H3768">
        <v>0.06</v>
      </c>
      <c r="I3768" s="1">
        <v>0.71</v>
      </c>
      <c r="L3768" t="s">
        <v>8363</v>
      </c>
      <c r="M3768">
        <f t="shared" ref="M3768:M3831" si="5153">K3769/K3778</f>
        <v>1068.5</v>
      </c>
    </row>
    <row r="3769" spans="1:13">
      <c r="A3769" t="s">
        <v>4063</v>
      </c>
      <c r="B3769" t="s">
        <v>4062</v>
      </c>
      <c r="C3769" t="s">
        <v>15</v>
      </c>
      <c r="D3769" t="s">
        <v>19</v>
      </c>
      <c r="E3769" t="str">
        <f t="shared" si="5081"/>
        <v>power.oepc</v>
      </c>
      <c r="F3769" t="s">
        <v>17</v>
      </c>
      <c r="G3769">
        <v>12.6666666666667</v>
      </c>
      <c r="H3769">
        <v>0.06</v>
      </c>
      <c r="I3769" s="1">
        <v>0.76</v>
      </c>
      <c r="J3769" t="s">
        <v>8333</v>
      </c>
      <c r="K3769">
        <f t="shared" ref="K3769:K3832" si="5154">SUMIF(E3768:E3781,"tso.cav11",I3768:I3781)</f>
        <v>42.74</v>
      </c>
      <c r="L3769" t="s">
        <v>8364</v>
      </c>
      <c r="M3769">
        <f t="shared" ref="M3769:M3832" si="5155">K3770/K3774+K3771/K3775+K3772/K3776+K3773/K3777</f>
        <v>4.2596073517126145</v>
      </c>
    </row>
    <row r="3770" spans="1:13">
      <c r="A3770" t="s">
        <v>4064</v>
      </c>
      <c r="B3770" t="s">
        <v>4062</v>
      </c>
      <c r="C3770" t="s">
        <v>15</v>
      </c>
      <c r="D3770" t="s">
        <v>21</v>
      </c>
      <c r="E3770" t="str">
        <f t="shared" si="5081"/>
        <v>power.opt</v>
      </c>
      <c r="F3770" t="s">
        <v>17</v>
      </c>
      <c r="G3770">
        <v>12.1666666666667</v>
      </c>
      <c r="H3770">
        <v>0.06</v>
      </c>
      <c r="I3770" s="1">
        <v>0.73</v>
      </c>
      <c r="J3770" t="s">
        <v>8335</v>
      </c>
      <c r="K3770">
        <f t="shared" ref="K3770:K3833" si="5156">SUMIF(E3768:E3781,"tso.full",I3768:I3781)</f>
        <v>0.05</v>
      </c>
      <c r="L3770" t="s">
        <v>8365</v>
      </c>
      <c r="M3770">
        <f t="shared" ref="M3770:M3833" si="5157">K3770/K3778+K3771/K3779+K3772/K3780+K3773/K3781</f>
        <v>4.7489185291997114</v>
      </c>
    </row>
    <row r="3771" spans="1:13">
      <c r="A3771" t="s">
        <v>4083</v>
      </c>
      <c r="B3771" t="s">
        <v>4062</v>
      </c>
      <c r="C3771" t="s">
        <v>23</v>
      </c>
      <c r="D3771" t="s">
        <v>16</v>
      </c>
      <c r="E3771" t="str">
        <f t="shared" si="5081"/>
        <v>pso.full</v>
      </c>
      <c r="F3771" t="s">
        <v>24</v>
      </c>
      <c r="G3771">
        <v>1.1666666666666701</v>
      </c>
      <c r="H3771">
        <v>0.06</v>
      </c>
      <c r="I3771" s="1">
        <v>7.0000000000000007E-2</v>
      </c>
      <c r="J3771" t="s">
        <v>8336</v>
      </c>
      <c r="K3771">
        <f t="shared" ref="K3771:K3834" si="5158">SUMIF(E3768:E3781,"pso.full",I3768:I3781)</f>
        <v>7.0000000000000007E-2</v>
      </c>
      <c r="L3771" t="s">
        <v>8369</v>
      </c>
      <c r="M3771">
        <f t="shared" ref="M3771:M3834" si="5159">K3774/K3778+K3775/K3779+K3776/K3780+K3777/K3781</f>
        <v>4.7384643114635905</v>
      </c>
    </row>
    <row r="3772" spans="1:13">
      <c r="A3772" t="s">
        <v>4084</v>
      </c>
      <c r="B3772" t="s">
        <v>4062</v>
      </c>
      <c r="C3772" t="s">
        <v>23</v>
      </c>
      <c r="D3772" t="s">
        <v>19</v>
      </c>
      <c r="E3772" t="str">
        <f t="shared" si="5081"/>
        <v>pso.oepc</v>
      </c>
      <c r="F3772" t="s">
        <v>24</v>
      </c>
      <c r="G3772">
        <v>1.1666666666666701</v>
      </c>
      <c r="H3772">
        <v>0.06</v>
      </c>
      <c r="I3772" s="1">
        <v>7.0000000000000007E-2</v>
      </c>
      <c r="J3772" t="s">
        <v>8353</v>
      </c>
      <c r="K3772">
        <f t="shared" ref="K3772:K3835" si="5160">SUMIF(E3768:E3781,"rmo.full",I3768:I3781)</f>
        <v>0.87</v>
      </c>
    </row>
    <row r="3773" spans="1:13">
      <c r="A3773" t="s">
        <v>4085</v>
      </c>
      <c r="B3773" t="s">
        <v>4062</v>
      </c>
      <c r="C3773" t="s">
        <v>23</v>
      </c>
      <c r="D3773" t="s">
        <v>21</v>
      </c>
      <c r="E3773" t="str">
        <f t="shared" si="5081"/>
        <v>pso.opt</v>
      </c>
      <c r="F3773" t="s">
        <v>24</v>
      </c>
      <c r="G3773">
        <v>1.1666666666666701</v>
      </c>
      <c r="H3773">
        <v>0.06</v>
      </c>
      <c r="I3773" s="1">
        <v>7.0000000000000007E-2</v>
      </c>
      <c r="J3773" t="s">
        <v>8354</v>
      </c>
      <c r="K3773">
        <f t="shared" ref="K3773:K3836" si="5161">SUMIF(E3768:E3781,"power.full",I3768:I3781)</f>
        <v>0.71</v>
      </c>
      <c r="L3773" t="s">
        <v>26</v>
      </c>
      <c r="M3773">
        <f t="shared" ref="M3773:M3836" si="5162">K3770/K3774</f>
        <v>0.7142857142857143</v>
      </c>
    </row>
    <row r="3774" spans="1:13">
      <c r="A3774" t="s">
        <v>4086</v>
      </c>
      <c r="B3774" t="s">
        <v>4062</v>
      </c>
      <c r="C3774" t="s">
        <v>51</v>
      </c>
      <c r="D3774" t="s">
        <v>16</v>
      </c>
      <c r="E3774" t="str">
        <f t="shared" si="5081"/>
        <v>rmo.full</v>
      </c>
      <c r="F3774" t="s">
        <v>17</v>
      </c>
      <c r="G3774">
        <v>14.5</v>
      </c>
      <c r="H3774">
        <v>0.06</v>
      </c>
      <c r="I3774" s="1">
        <v>0.87</v>
      </c>
      <c r="J3774" t="s">
        <v>8355</v>
      </c>
      <c r="K3774">
        <f t="shared" ref="K3774:K3837" si="5163">SUMIF(E3768:E3781,"tso.oepc",I3768:I3781)</f>
        <v>7.0000000000000007E-2</v>
      </c>
      <c r="L3774" t="s">
        <v>27</v>
      </c>
      <c r="M3774">
        <f t="shared" si="5162"/>
        <v>1</v>
      </c>
    </row>
    <row r="3775" spans="1:13">
      <c r="A3775" t="s">
        <v>4087</v>
      </c>
      <c r="B3775" t="s">
        <v>4062</v>
      </c>
      <c r="C3775" t="s">
        <v>51</v>
      </c>
      <c r="D3775" t="s">
        <v>19</v>
      </c>
      <c r="E3775" t="str">
        <f t="shared" si="5081"/>
        <v>rmo.oepc</v>
      </c>
      <c r="F3775" t="s">
        <v>17</v>
      </c>
      <c r="G3775">
        <v>9</v>
      </c>
      <c r="H3775">
        <v>0.06</v>
      </c>
      <c r="I3775" s="1">
        <v>0.54</v>
      </c>
      <c r="J3775" t="s">
        <v>8356</v>
      </c>
      <c r="K3775">
        <f t="shared" ref="K3775:K3838" si="5164">SUMIF(E3768:E3781,"pso.oepc",I3768:I3781)</f>
        <v>7.0000000000000007E-2</v>
      </c>
      <c r="L3775" t="s">
        <v>28</v>
      </c>
      <c r="M3775">
        <f t="shared" si="5162"/>
        <v>1.6111111111111109</v>
      </c>
    </row>
    <row r="3776" spans="1:13">
      <c r="A3776" t="s">
        <v>4088</v>
      </c>
      <c r="B3776" t="s">
        <v>4062</v>
      </c>
      <c r="C3776" t="s">
        <v>51</v>
      </c>
      <c r="D3776" t="s">
        <v>21</v>
      </c>
      <c r="E3776" t="str">
        <f t="shared" si="5081"/>
        <v>rmo.opt</v>
      </c>
      <c r="F3776" t="s">
        <v>17</v>
      </c>
      <c r="G3776">
        <v>9.5</v>
      </c>
      <c r="H3776">
        <v>0.06</v>
      </c>
      <c r="I3776" s="1">
        <v>0.56999999999999995</v>
      </c>
      <c r="J3776" t="s">
        <v>8357</v>
      </c>
      <c r="K3776">
        <f t="shared" ref="K3776:K3839" si="5165">SUMIF(E3768:E3781,"rmo.oepc",I3768:I3781)</f>
        <v>0.54</v>
      </c>
      <c r="L3776" t="s">
        <v>29</v>
      </c>
      <c r="M3776">
        <f t="shared" si="5162"/>
        <v>0.93421052631578938</v>
      </c>
    </row>
    <row r="3777" spans="1:13">
      <c r="A3777" t="s">
        <v>4089</v>
      </c>
      <c r="B3777" t="s">
        <v>4062</v>
      </c>
      <c r="C3777" t="s">
        <v>55</v>
      </c>
      <c r="D3777" t="s">
        <v>56</v>
      </c>
      <c r="E3777" t="str">
        <f t="shared" si="5081"/>
        <v>sc.none</v>
      </c>
      <c r="F3777" t="s">
        <v>24</v>
      </c>
      <c r="I3777" s="1">
        <v>0.06</v>
      </c>
      <c r="J3777" t="s">
        <v>8358</v>
      </c>
      <c r="K3777">
        <f t="shared" ref="K3777:K3840" si="5166">SUMIF(E3768:E3781,"power.oepc",I3768:I3781)</f>
        <v>0.76</v>
      </c>
    </row>
    <row r="3778" spans="1:13">
      <c r="A3778" t="s">
        <v>4074</v>
      </c>
      <c r="B3778" t="s">
        <v>4062</v>
      </c>
      <c r="C3778" t="s">
        <v>58</v>
      </c>
      <c r="D3778" t="s">
        <v>59</v>
      </c>
      <c r="E3778" t="str">
        <f t="shared" si="5081"/>
        <v>tso.cav11</v>
      </c>
      <c r="F3778" t="s">
        <v>24</v>
      </c>
      <c r="G3778">
        <v>712.33333333333303</v>
      </c>
      <c r="H3778">
        <v>0.06</v>
      </c>
      <c r="I3778" s="1">
        <v>42.74</v>
      </c>
      <c r="J3778" t="s">
        <v>8359</v>
      </c>
      <c r="K3778">
        <f t="shared" ref="K3778:K3841" si="5167">SUMIF(E3768:E3781,"tso.opt",I3768:I3781)</f>
        <v>0.04</v>
      </c>
      <c r="L3778" t="s">
        <v>30</v>
      </c>
      <c r="M3778">
        <f t="shared" ref="M3778:M3841" si="5168">K3770/K3778</f>
        <v>1.25</v>
      </c>
    </row>
    <row r="3779" spans="1:13">
      <c r="A3779" t="s">
        <v>4075</v>
      </c>
      <c r="B3779" t="s">
        <v>4062</v>
      </c>
      <c r="C3779" t="s">
        <v>58</v>
      </c>
      <c r="D3779" t="s">
        <v>16</v>
      </c>
      <c r="E3779" t="str">
        <f t="shared" ref="E3779:E3842" si="5169">CONCATENATE(C3779,".",D3779)</f>
        <v>tso.full</v>
      </c>
      <c r="F3779" t="s">
        <v>24</v>
      </c>
      <c r="G3779">
        <v>0.83333333333333304</v>
      </c>
      <c r="H3779">
        <v>0.06</v>
      </c>
      <c r="I3779" s="1">
        <v>0.05</v>
      </c>
      <c r="J3779" t="s">
        <v>8360</v>
      </c>
      <c r="K3779">
        <f t="shared" ref="K3779:K3842" si="5170">SUMIF(E3768:E3781,"pso.opt",I3768:I3781)</f>
        <v>7.0000000000000007E-2</v>
      </c>
      <c r="L3779" t="s">
        <v>33</v>
      </c>
      <c r="M3779">
        <f t="shared" si="5168"/>
        <v>1</v>
      </c>
    </row>
    <row r="3780" spans="1:13">
      <c r="A3780" t="s">
        <v>4076</v>
      </c>
      <c r="B3780" t="s">
        <v>4062</v>
      </c>
      <c r="C3780" t="s">
        <v>58</v>
      </c>
      <c r="D3780" t="s">
        <v>19</v>
      </c>
      <c r="E3780" t="str">
        <f t="shared" si="5169"/>
        <v>tso.oepc</v>
      </c>
      <c r="F3780" t="s">
        <v>24</v>
      </c>
      <c r="G3780">
        <v>1.1666666666666701</v>
      </c>
      <c r="H3780">
        <v>0.06</v>
      </c>
      <c r="I3780" s="1">
        <v>7.0000000000000007E-2</v>
      </c>
      <c r="J3780" t="s">
        <v>8361</v>
      </c>
      <c r="K3780">
        <f t="shared" ref="K3780:K3843" si="5171">SUMIF(E3768:E3781,"rmo.opt",I3768:I3781)</f>
        <v>0.56999999999999995</v>
      </c>
      <c r="L3780" t="s">
        <v>32</v>
      </c>
      <c r="M3780">
        <f t="shared" si="5168"/>
        <v>1.5263157894736843</v>
      </c>
    </row>
    <row r="3781" spans="1:13">
      <c r="A3781" t="s">
        <v>4077</v>
      </c>
      <c r="B3781" t="s">
        <v>4062</v>
      </c>
      <c r="C3781" t="s">
        <v>58</v>
      </c>
      <c r="D3781" t="s">
        <v>21</v>
      </c>
      <c r="E3781" t="str">
        <f t="shared" si="5169"/>
        <v>tso.opt</v>
      </c>
      <c r="F3781" t="s">
        <v>24</v>
      </c>
      <c r="G3781">
        <v>0.66666666666666696</v>
      </c>
      <c r="H3781">
        <v>0.06</v>
      </c>
      <c r="I3781" s="1">
        <v>0.04</v>
      </c>
      <c r="J3781" t="s">
        <v>8362</v>
      </c>
      <c r="K3781">
        <f t="shared" ref="K3781:K3844" si="5172">SUMIF(E3768:E3781,"power.opt",I3768:I3781)</f>
        <v>0.73</v>
      </c>
      <c r="L3781" t="s">
        <v>31</v>
      </c>
      <c r="M3781">
        <f t="shared" si="5168"/>
        <v>0.9726027397260274</v>
      </c>
    </row>
    <row r="3782" spans="1:13">
      <c r="A3782" t="s">
        <v>4078</v>
      </c>
      <c r="B3782" t="s">
        <v>4079</v>
      </c>
      <c r="C3782" t="s">
        <v>15</v>
      </c>
      <c r="D3782" t="s">
        <v>16</v>
      </c>
      <c r="E3782" t="str">
        <f t="shared" si="5169"/>
        <v>power.full</v>
      </c>
      <c r="F3782" t="s">
        <v>17</v>
      </c>
      <c r="G3782">
        <v>2804.3333333333298</v>
      </c>
      <c r="H3782">
        <v>0.06</v>
      </c>
      <c r="I3782" s="1">
        <v>168.26</v>
      </c>
      <c r="L3782" t="s">
        <v>8363</v>
      </c>
      <c r="M3782">
        <f t="shared" ref="M3782:M3845" si="5173">K3783/K3792</f>
        <v>1233.5</v>
      </c>
    </row>
    <row r="3783" spans="1:13">
      <c r="A3783" t="s">
        <v>4080</v>
      </c>
      <c r="B3783" t="s">
        <v>4079</v>
      </c>
      <c r="C3783" t="s">
        <v>15</v>
      </c>
      <c r="D3783" t="s">
        <v>19</v>
      </c>
      <c r="E3783" t="str">
        <f t="shared" si="5169"/>
        <v>power.oepc</v>
      </c>
      <c r="F3783" t="s">
        <v>17</v>
      </c>
      <c r="G3783">
        <v>15.1666666666667</v>
      </c>
      <c r="H3783">
        <v>0.06</v>
      </c>
      <c r="I3783" s="1">
        <v>0.91</v>
      </c>
      <c r="J3783" t="s">
        <v>8333</v>
      </c>
      <c r="K3783">
        <f t="shared" ref="K3783:K3846" si="5174">SUMIF(E3782:E3795,"tso.cav11",I3782:I3795)</f>
        <v>98.68</v>
      </c>
      <c r="L3783" t="s">
        <v>8364</v>
      </c>
      <c r="M3783">
        <f t="shared" ref="M3783:M3846" si="5175">K3784/K3788+K3785/K3789+K3786/K3790+K3787/K3791</f>
        <v>187.67576753143763</v>
      </c>
    </row>
    <row r="3784" spans="1:13">
      <c r="A3784" t="s">
        <v>4081</v>
      </c>
      <c r="B3784" t="s">
        <v>4079</v>
      </c>
      <c r="C3784" t="s">
        <v>15</v>
      </c>
      <c r="D3784" t="s">
        <v>21</v>
      </c>
      <c r="E3784" t="str">
        <f t="shared" si="5169"/>
        <v>power.opt</v>
      </c>
      <c r="F3784" t="s">
        <v>17</v>
      </c>
      <c r="G3784">
        <v>11.3333333333333</v>
      </c>
      <c r="H3784">
        <v>0.06</v>
      </c>
      <c r="I3784" s="1">
        <v>0.68</v>
      </c>
      <c r="J3784" t="s">
        <v>8335</v>
      </c>
      <c r="K3784">
        <f t="shared" ref="K3784:K3847" si="5176">SUMIF(E3782:E3795,"tso.full",I3782:I3795)</f>
        <v>0.06</v>
      </c>
      <c r="L3784" t="s">
        <v>8365</v>
      </c>
      <c r="M3784">
        <f t="shared" ref="M3784:M3847" si="5177">K3784/K3792+K3785/K3793+K3786/K3794+K3787/K3795</f>
        <v>250.4568014705882</v>
      </c>
    </row>
    <row r="3785" spans="1:13">
      <c r="A3785" t="s">
        <v>4082</v>
      </c>
      <c r="B3785" t="s">
        <v>4079</v>
      </c>
      <c r="C3785" t="s">
        <v>23</v>
      </c>
      <c r="D3785" t="s">
        <v>16</v>
      </c>
      <c r="E3785" t="str">
        <f t="shared" si="5169"/>
        <v>pso.full</v>
      </c>
      <c r="F3785" t="s">
        <v>24</v>
      </c>
      <c r="G3785">
        <v>1.1666666666666701</v>
      </c>
      <c r="H3785">
        <v>0.06</v>
      </c>
      <c r="I3785" s="1">
        <v>7.0000000000000007E-2</v>
      </c>
      <c r="J3785" t="s">
        <v>8336</v>
      </c>
      <c r="K3785">
        <f t="shared" ref="K3785:K3848" si="5178">SUMIF(E3782:E3795,"pso.full",I3782:I3795)</f>
        <v>7.0000000000000007E-2</v>
      </c>
      <c r="L3785" t="s">
        <v>8369</v>
      </c>
      <c r="M3785">
        <f t="shared" ref="M3785:M3848" si="5179">K3788/K3792+K3789/K3793+K3790/K3794+K3791/K3795</f>
        <v>4.6038602941176467</v>
      </c>
    </row>
    <row r="3786" spans="1:13">
      <c r="A3786" t="s">
        <v>4101</v>
      </c>
      <c r="B3786" t="s">
        <v>4079</v>
      </c>
      <c r="C3786" t="s">
        <v>23</v>
      </c>
      <c r="D3786" t="s">
        <v>19</v>
      </c>
      <c r="E3786" t="str">
        <f t="shared" si="5169"/>
        <v>pso.oepc</v>
      </c>
      <c r="F3786" t="s">
        <v>24</v>
      </c>
      <c r="G3786">
        <v>1.1666666666666701</v>
      </c>
      <c r="H3786">
        <v>0.06</v>
      </c>
      <c r="I3786" s="1">
        <v>7.0000000000000007E-2</v>
      </c>
      <c r="J3786" t="s">
        <v>8353</v>
      </c>
      <c r="K3786">
        <f t="shared" ref="K3786:K3849" si="5180">SUMIF(E3782:E3795,"rmo.full",I3782:I3795)</f>
        <v>0.89</v>
      </c>
    </row>
    <row r="3787" spans="1:13">
      <c r="A3787" t="s">
        <v>4102</v>
      </c>
      <c r="B3787" t="s">
        <v>4079</v>
      </c>
      <c r="C3787" t="s">
        <v>23</v>
      </c>
      <c r="D3787" t="s">
        <v>21</v>
      </c>
      <c r="E3787" t="str">
        <f t="shared" si="5169"/>
        <v>pso.opt</v>
      </c>
      <c r="F3787" t="s">
        <v>24</v>
      </c>
      <c r="G3787">
        <v>1.3333333333333299</v>
      </c>
      <c r="H3787">
        <v>0.06</v>
      </c>
      <c r="I3787" s="1">
        <v>0.08</v>
      </c>
      <c r="J3787" t="s">
        <v>8354</v>
      </c>
      <c r="K3787">
        <f t="shared" ref="K3787:K3850" si="5181">SUMIF(E3782:E3795,"power.full",I3782:I3795)</f>
        <v>168.26</v>
      </c>
      <c r="L3787" t="s">
        <v>26</v>
      </c>
      <c r="M3787">
        <f t="shared" ref="M3787:M3850" si="5182">K3784/K3788</f>
        <v>0.85714285714285698</v>
      </c>
    </row>
    <row r="3788" spans="1:13">
      <c r="A3788" t="s">
        <v>4103</v>
      </c>
      <c r="B3788" t="s">
        <v>4079</v>
      </c>
      <c r="C3788" t="s">
        <v>51</v>
      </c>
      <c r="D3788" t="s">
        <v>16</v>
      </c>
      <c r="E3788" t="str">
        <f t="shared" si="5169"/>
        <v>rmo.full</v>
      </c>
      <c r="F3788" t="s">
        <v>17</v>
      </c>
      <c r="G3788">
        <v>14.8333333333333</v>
      </c>
      <c r="H3788">
        <v>0.06</v>
      </c>
      <c r="I3788" s="1">
        <v>0.89</v>
      </c>
      <c r="J3788" t="s">
        <v>8355</v>
      </c>
      <c r="K3788">
        <f t="shared" ref="K3788:K3851" si="5183">SUMIF(E3782:E3795,"tso.oepc",I3782:I3795)</f>
        <v>7.0000000000000007E-2</v>
      </c>
      <c r="L3788" t="s">
        <v>27</v>
      </c>
      <c r="M3788">
        <f t="shared" si="5182"/>
        <v>1</v>
      </c>
    </row>
    <row r="3789" spans="1:13">
      <c r="A3789" t="s">
        <v>4104</v>
      </c>
      <c r="B3789" t="s">
        <v>4079</v>
      </c>
      <c r="C3789" t="s">
        <v>51</v>
      </c>
      <c r="D3789" t="s">
        <v>19</v>
      </c>
      <c r="E3789" t="str">
        <f t="shared" si="5169"/>
        <v>rmo.oepc</v>
      </c>
      <c r="F3789" t="s">
        <v>17</v>
      </c>
      <c r="G3789">
        <v>16.1666666666667</v>
      </c>
      <c r="H3789">
        <v>0.06</v>
      </c>
      <c r="I3789" s="1">
        <v>0.97</v>
      </c>
      <c r="J3789" t="s">
        <v>8356</v>
      </c>
      <c r="K3789">
        <f t="shared" ref="K3789:K3852" si="5184">SUMIF(E3782:E3795,"pso.oepc",I3782:I3795)</f>
        <v>7.0000000000000007E-2</v>
      </c>
      <c r="L3789" t="s">
        <v>28</v>
      </c>
      <c r="M3789">
        <f t="shared" si="5182"/>
        <v>0.91752577319587636</v>
      </c>
    </row>
    <row r="3790" spans="1:13">
      <c r="A3790" t="s">
        <v>4105</v>
      </c>
      <c r="B3790" t="s">
        <v>4079</v>
      </c>
      <c r="C3790" t="s">
        <v>51</v>
      </c>
      <c r="D3790" t="s">
        <v>21</v>
      </c>
      <c r="E3790" t="str">
        <f t="shared" si="5169"/>
        <v>rmo.opt</v>
      </c>
      <c r="F3790" t="s">
        <v>17</v>
      </c>
      <c r="G3790">
        <v>10.6666666666667</v>
      </c>
      <c r="H3790">
        <v>0.06</v>
      </c>
      <c r="I3790" s="1">
        <v>0.64</v>
      </c>
      <c r="J3790" t="s">
        <v>8357</v>
      </c>
      <c r="K3790">
        <f t="shared" ref="K3790:K3853" si="5185">SUMIF(E3782:E3795,"rmo.oepc",I3782:I3795)</f>
        <v>0.97</v>
      </c>
      <c r="L3790" t="s">
        <v>29</v>
      </c>
      <c r="M3790">
        <f t="shared" si="5182"/>
        <v>184.90109890109889</v>
      </c>
    </row>
    <row r="3791" spans="1:13">
      <c r="A3791" t="s">
        <v>4106</v>
      </c>
      <c r="B3791" t="s">
        <v>4079</v>
      </c>
      <c r="C3791" t="s">
        <v>55</v>
      </c>
      <c r="D3791" t="s">
        <v>56</v>
      </c>
      <c r="E3791" t="str">
        <f t="shared" si="5169"/>
        <v>sc.none</v>
      </c>
      <c r="F3791" t="s">
        <v>24</v>
      </c>
      <c r="I3791" s="1">
        <v>0.06</v>
      </c>
      <c r="J3791" t="s">
        <v>8358</v>
      </c>
      <c r="K3791">
        <f t="shared" ref="K3791:K3854" si="5186">SUMIF(E3782:E3795,"power.oepc",I3782:I3795)</f>
        <v>0.91</v>
      </c>
    </row>
    <row r="3792" spans="1:13">
      <c r="A3792" t="s">
        <v>4107</v>
      </c>
      <c r="B3792" t="s">
        <v>4079</v>
      </c>
      <c r="C3792" t="s">
        <v>58</v>
      </c>
      <c r="D3792" t="s">
        <v>59</v>
      </c>
      <c r="E3792" t="str">
        <f t="shared" si="5169"/>
        <v>tso.cav11</v>
      </c>
      <c r="F3792" t="s">
        <v>24</v>
      </c>
      <c r="G3792">
        <v>1644.6666666666699</v>
      </c>
      <c r="H3792">
        <v>0.06</v>
      </c>
      <c r="I3792" s="1">
        <v>98.68</v>
      </c>
      <c r="J3792" t="s">
        <v>8359</v>
      </c>
      <c r="K3792">
        <f t="shared" ref="K3792:K3855" si="5187">SUMIF(E3782:E3795,"tso.opt",I3782:I3795)</f>
        <v>0.08</v>
      </c>
      <c r="L3792" t="s">
        <v>30</v>
      </c>
      <c r="M3792">
        <f t="shared" ref="M3792:M3855" si="5188">K3784/K3792</f>
        <v>0.75</v>
      </c>
    </row>
    <row r="3793" spans="1:13">
      <c r="A3793" t="s">
        <v>4092</v>
      </c>
      <c r="B3793" t="s">
        <v>4079</v>
      </c>
      <c r="C3793" t="s">
        <v>58</v>
      </c>
      <c r="D3793" t="s">
        <v>16</v>
      </c>
      <c r="E3793" t="str">
        <f t="shared" si="5169"/>
        <v>tso.full</v>
      </c>
      <c r="F3793" t="s">
        <v>24</v>
      </c>
      <c r="G3793">
        <v>1</v>
      </c>
      <c r="H3793">
        <v>0.06</v>
      </c>
      <c r="I3793" s="1">
        <v>0.06</v>
      </c>
      <c r="J3793" t="s">
        <v>8360</v>
      </c>
      <c r="K3793">
        <f t="shared" ref="K3793:K3856" si="5189">SUMIF(E3782:E3795,"pso.opt",I3782:I3795)</f>
        <v>0.08</v>
      </c>
      <c r="L3793" t="s">
        <v>33</v>
      </c>
      <c r="M3793">
        <f t="shared" si="5188"/>
        <v>0.87500000000000011</v>
      </c>
    </row>
    <row r="3794" spans="1:13">
      <c r="A3794" t="s">
        <v>4093</v>
      </c>
      <c r="B3794" t="s">
        <v>4079</v>
      </c>
      <c r="C3794" t="s">
        <v>58</v>
      </c>
      <c r="D3794" t="s">
        <v>19</v>
      </c>
      <c r="E3794" t="str">
        <f t="shared" si="5169"/>
        <v>tso.oepc</v>
      </c>
      <c r="F3794" t="s">
        <v>24</v>
      </c>
      <c r="G3794">
        <v>1.1666666666666701</v>
      </c>
      <c r="H3794">
        <v>0.06</v>
      </c>
      <c r="I3794" s="1">
        <v>7.0000000000000007E-2</v>
      </c>
      <c r="J3794" t="s">
        <v>8361</v>
      </c>
      <c r="K3794">
        <f t="shared" ref="K3794:K3857" si="5190">SUMIF(E3782:E3795,"rmo.opt",I3782:I3795)</f>
        <v>0.64</v>
      </c>
      <c r="L3794" t="s">
        <v>32</v>
      </c>
      <c r="M3794">
        <f t="shared" si="5188"/>
        <v>1.390625</v>
      </c>
    </row>
    <row r="3795" spans="1:13">
      <c r="A3795" t="s">
        <v>4094</v>
      </c>
      <c r="B3795" t="s">
        <v>4079</v>
      </c>
      <c r="C3795" t="s">
        <v>58</v>
      </c>
      <c r="D3795" t="s">
        <v>21</v>
      </c>
      <c r="E3795" t="str">
        <f t="shared" si="5169"/>
        <v>tso.opt</v>
      </c>
      <c r="F3795" t="s">
        <v>24</v>
      </c>
      <c r="G3795">
        <v>1.3333333333333299</v>
      </c>
      <c r="H3795">
        <v>0.06</v>
      </c>
      <c r="I3795" s="1">
        <v>0.08</v>
      </c>
      <c r="J3795" t="s">
        <v>8362</v>
      </c>
      <c r="K3795">
        <f t="shared" ref="K3795:K3858" si="5191">SUMIF(E3782:E3795,"power.opt",I3782:I3795)</f>
        <v>0.68</v>
      </c>
      <c r="L3795" t="s">
        <v>31</v>
      </c>
      <c r="M3795">
        <f t="shared" si="5188"/>
        <v>247.4411764705882</v>
      </c>
    </row>
    <row r="3796" spans="1:13">
      <c r="A3796" t="s">
        <v>4095</v>
      </c>
      <c r="B3796" t="s">
        <v>4096</v>
      </c>
      <c r="C3796" t="s">
        <v>15</v>
      </c>
      <c r="D3796" t="s">
        <v>16</v>
      </c>
      <c r="E3796" t="str">
        <f t="shared" si="5169"/>
        <v>power.full</v>
      </c>
      <c r="F3796" t="s">
        <v>17</v>
      </c>
      <c r="G3796">
        <v>54.625</v>
      </c>
      <c r="H3796">
        <v>0.08</v>
      </c>
      <c r="I3796" s="1">
        <v>4.37</v>
      </c>
      <c r="L3796" t="s">
        <v>8363</v>
      </c>
      <c r="M3796">
        <f t="shared" ref="M3796:M3859" si="5192">K3797/K3806</f>
        <v>486.25</v>
      </c>
    </row>
    <row r="3797" spans="1:13">
      <c r="A3797" t="s">
        <v>4097</v>
      </c>
      <c r="B3797" t="s">
        <v>4096</v>
      </c>
      <c r="C3797" t="s">
        <v>15</v>
      </c>
      <c r="D3797" t="s">
        <v>19</v>
      </c>
      <c r="E3797" t="str">
        <f t="shared" si="5169"/>
        <v>power.oepc</v>
      </c>
      <c r="F3797" t="s">
        <v>17</v>
      </c>
      <c r="G3797">
        <v>47.75</v>
      </c>
      <c r="H3797">
        <v>0.08</v>
      </c>
      <c r="I3797" s="1">
        <v>3.82</v>
      </c>
      <c r="J3797" t="s">
        <v>8333</v>
      </c>
      <c r="K3797">
        <f t="shared" ref="K3797:K3860" si="5193">SUMIF(E3796:E3809,"tso.cav11",I3796:I3809)</f>
        <v>38.9</v>
      </c>
      <c r="L3797" t="s">
        <v>8364</v>
      </c>
      <c r="M3797">
        <f t="shared" ref="M3797:M3860" si="5194">K3798/K3802+K3799/K3803+K3800/K3804+K3801/K3805</f>
        <v>4.0169163513209964</v>
      </c>
    </row>
    <row r="3798" spans="1:13">
      <c r="A3798" t="s">
        <v>4098</v>
      </c>
      <c r="B3798" t="s">
        <v>4096</v>
      </c>
      <c r="C3798" t="s">
        <v>15</v>
      </c>
      <c r="D3798" t="s">
        <v>21</v>
      </c>
      <c r="E3798" t="str">
        <f t="shared" si="5169"/>
        <v>power.opt</v>
      </c>
      <c r="F3798" t="s">
        <v>17</v>
      </c>
      <c r="G3798">
        <v>33.375</v>
      </c>
      <c r="H3798">
        <v>0.08</v>
      </c>
      <c r="I3798" s="1">
        <v>2.67</v>
      </c>
      <c r="J3798" t="s">
        <v>8335</v>
      </c>
      <c r="K3798">
        <f t="shared" ref="K3798:K3861" si="5195">SUMIF(E3796:E3809,"tso.full",I3796:I3809)</f>
        <v>0.08</v>
      </c>
      <c r="L3798" t="s">
        <v>8365</v>
      </c>
      <c r="M3798">
        <f t="shared" ref="M3798:M3861" si="5196">K3798/K3806+K3799/K3807+K3800/K3808+K3801/K3809</f>
        <v>4.5019784851245523</v>
      </c>
    </row>
    <row r="3799" spans="1:13">
      <c r="A3799" t="s">
        <v>4099</v>
      </c>
      <c r="B3799" t="s">
        <v>4096</v>
      </c>
      <c r="C3799" t="s">
        <v>23</v>
      </c>
      <c r="D3799" t="s">
        <v>16</v>
      </c>
      <c r="E3799" t="str">
        <f t="shared" si="5169"/>
        <v>pso.full</v>
      </c>
      <c r="F3799" t="s">
        <v>24</v>
      </c>
      <c r="G3799">
        <v>0.625</v>
      </c>
      <c r="H3799">
        <v>0.08</v>
      </c>
      <c r="I3799" s="1">
        <v>0.05</v>
      </c>
      <c r="J3799" t="s">
        <v>8336</v>
      </c>
      <c r="K3799">
        <f t="shared" ref="K3799:K3862" si="5197">SUMIF(E3796:E3809,"pso.full",I3796:I3809)</f>
        <v>0.05</v>
      </c>
      <c r="L3799" t="s">
        <v>8369</v>
      </c>
      <c r="M3799">
        <f t="shared" ref="M3799:M3862" si="5198">K3802/K3806+K3803/K3807+K3804/K3808+K3805/K3809</f>
        <v>4.423340603115884</v>
      </c>
    </row>
    <row r="3800" spans="1:13">
      <c r="A3800" t="s">
        <v>4100</v>
      </c>
      <c r="B3800" t="s">
        <v>4096</v>
      </c>
      <c r="C3800" t="s">
        <v>23</v>
      </c>
      <c r="D3800" t="s">
        <v>19</v>
      </c>
      <c r="E3800" t="str">
        <f t="shared" si="5169"/>
        <v>pso.oepc</v>
      </c>
      <c r="F3800" t="s">
        <v>24</v>
      </c>
      <c r="G3800">
        <v>0.75</v>
      </c>
      <c r="H3800">
        <v>0.08</v>
      </c>
      <c r="I3800" s="1">
        <v>0.06</v>
      </c>
      <c r="J3800" t="s">
        <v>8353</v>
      </c>
      <c r="K3800">
        <f t="shared" ref="K3800:K3863" si="5199">SUMIF(E3796:E3809,"rmo.full",I3796:I3809)</f>
        <v>4.2</v>
      </c>
    </row>
    <row r="3801" spans="1:13">
      <c r="A3801" t="s">
        <v>4119</v>
      </c>
      <c r="B3801" t="s">
        <v>4096</v>
      </c>
      <c r="C3801" t="s">
        <v>23</v>
      </c>
      <c r="D3801" t="s">
        <v>21</v>
      </c>
      <c r="E3801" t="str">
        <f t="shared" si="5169"/>
        <v>pso.opt</v>
      </c>
      <c r="F3801" t="s">
        <v>24</v>
      </c>
      <c r="G3801">
        <v>0.75</v>
      </c>
      <c r="H3801">
        <v>0.08</v>
      </c>
      <c r="I3801" s="1">
        <v>0.06</v>
      </c>
      <c r="J3801" t="s">
        <v>8354</v>
      </c>
      <c r="K3801">
        <f t="shared" ref="K3801:K3864" si="5200">SUMIF(E3796:E3809,"power.full",I3796:I3809)</f>
        <v>4.37</v>
      </c>
      <c r="L3801" t="s">
        <v>26</v>
      </c>
      <c r="M3801">
        <f t="shared" ref="M3801:M3864" si="5201">K3798/K3802</f>
        <v>1</v>
      </c>
    </row>
    <row r="3802" spans="1:13">
      <c r="A3802" t="s">
        <v>4120</v>
      </c>
      <c r="B3802" t="s">
        <v>4096</v>
      </c>
      <c r="C3802" t="s">
        <v>51</v>
      </c>
      <c r="D3802" t="s">
        <v>16</v>
      </c>
      <c r="E3802" t="str">
        <f t="shared" si="5169"/>
        <v>rmo.full</v>
      </c>
      <c r="F3802" t="s">
        <v>17</v>
      </c>
      <c r="G3802">
        <v>52.5</v>
      </c>
      <c r="H3802">
        <v>0.08</v>
      </c>
      <c r="I3802" s="1">
        <v>4.2</v>
      </c>
      <c r="J3802" t="s">
        <v>8355</v>
      </c>
      <c r="K3802">
        <f t="shared" ref="K3802:K3865" si="5202">SUMIF(E3796:E3809,"tso.oepc",I3796:I3809)</f>
        <v>0.08</v>
      </c>
      <c r="L3802" t="s">
        <v>27</v>
      </c>
      <c r="M3802">
        <f t="shared" si="5201"/>
        <v>0.83333333333333337</v>
      </c>
    </row>
    <row r="3803" spans="1:13">
      <c r="A3803" t="s">
        <v>4121</v>
      </c>
      <c r="B3803" t="s">
        <v>4096</v>
      </c>
      <c r="C3803" t="s">
        <v>51</v>
      </c>
      <c r="D3803" t="s">
        <v>19</v>
      </c>
      <c r="E3803" t="str">
        <f t="shared" si="5169"/>
        <v>rmo.oepc</v>
      </c>
      <c r="F3803" t="s">
        <v>17</v>
      </c>
      <c r="G3803">
        <v>50.5</v>
      </c>
      <c r="H3803">
        <v>0.08</v>
      </c>
      <c r="I3803" s="1">
        <v>4.04</v>
      </c>
      <c r="J3803" t="s">
        <v>8356</v>
      </c>
      <c r="K3803">
        <f t="shared" ref="K3803:K3866" si="5203">SUMIF(E3796:E3809,"pso.oepc",I3796:I3809)</f>
        <v>0.06</v>
      </c>
      <c r="L3803" t="s">
        <v>28</v>
      </c>
      <c r="M3803">
        <f t="shared" si="5201"/>
        <v>1.0396039603960396</v>
      </c>
    </row>
    <row r="3804" spans="1:13">
      <c r="A3804" t="s">
        <v>4122</v>
      </c>
      <c r="B3804" t="s">
        <v>4096</v>
      </c>
      <c r="C3804" t="s">
        <v>51</v>
      </c>
      <c r="D3804" t="s">
        <v>21</v>
      </c>
      <c r="E3804" t="str">
        <f t="shared" si="5169"/>
        <v>rmo.opt</v>
      </c>
      <c r="F3804" t="s">
        <v>17</v>
      </c>
      <c r="G3804">
        <v>50.875</v>
      </c>
      <c r="H3804">
        <v>0.08</v>
      </c>
      <c r="I3804" s="1">
        <v>4.07</v>
      </c>
      <c r="J3804" t="s">
        <v>8357</v>
      </c>
      <c r="K3804">
        <f t="shared" ref="K3804:K3867" si="5204">SUMIF(E3796:E3809,"rmo.oepc",I3796:I3809)</f>
        <v>4.04</v>
      </c>
      <c r="L3804" t="s">
        <v>29</v>
      </c>
      <c r="M3804">
        <f t="shared" si="5201"/>
        <v>1.1439790575916231</v>
      </c>
    </row>
    <row r="3805" spans="1:13">
      <c r="A3805" t="s">
        <v>4123</v>
      </c>
      <c r="B3805" t="s">
        <v>4096</v>
      </c>
      <c r="C3805" t="s">
        <v>55</v>
      </c>
      <c r="D3805" t="s">
        <v>56</v>
      </c>
      <c r="E3805" t="str">
        <f t="shared" si="5169"/>
        <v>sc.none</v>
      </c>
      <c r="F3805" t="s">
        <v>24</v>
      </c>
      <c r="I3805" s="1">
        <v>0.08</v>
      </c>
      <c r="J3805" t="s">
        <v>8358</v>
      </c>
      <c r="K3805">
        <f t="shared" ref="K3805:K3868" si="5205">SUMIF(E3796:E3809,"power.oepc",I3796:I3809)</f>
        <v>3.82</v>
      </c>
    </row>
    <row r="3806" spans="1:13">
      <c r="A3806" t="s">
        <v>4124</v>
      </c>
      <c r="B3806" t="s">
        <v>4096</v>
      </c>
      <c r="C3806" t="s">
        <v>58</v>
      </c>
      <c r="D3806" t="s">
        <v>59</v>
      </c>
      <c r="E3806" t="str">
        <f t="shared" si="5169"/>
        <v>tso.cav11</v>
      </c>
      <c r="F3806" t="s">
        <v>17</v>
      </c>
      <c r="G3806">
        <v>486.25</v>
      </c>
      <c r="H3806">
        <v>0.08</v>
      </c>
      <c r="I3806" s="1">
        <v>38.9</v>
      </c>
      <c r="J3806" t="s">
        <v>8359</v>
      </c>
      <c r="K3806">
        <f t="shared" ref="K3806:K3869" si="5206">SUMIF(E3796:E3809,"tso.opt",I3796:I3809)</f>
        <v>0.08</v>
      </c>
      <c r="L3806" t="s">
        <v>30</v>
      </c>
      <c r="M3806">
        <f t="shared" ref="M3806:M3869" si="5207">K3798/K3806</f>
        <v>1</v>
      </c>
    </row>
    <row r="3807" spans="1:13">
      <c r="A3807" t="s">
        <v>4091</v>
      </c>
      <c r="B3807" t="s">
        <v>4096</v>
      </c>
      <c r="C3807" t="s">
        <v>58</v>
      </c>
      <c r="D3807" t="s">
        <v>16</v>
      </c>
      <c r="E3807" t="str">
        <f t="shared" si="5169"/>
        <v>tso.full</v>
      </c>
      <c r="F3807" t="s">
        <v>24</v>
      </c>
      <c r="G3807">
        <v>1</v>
      </c>
      <c r="H3807">
        <v>0.08</v>
      </c>
      <c r="I3807" s="1">
        <v>0.08</v>
      </c>
      <c r="J3807" t="s">
        <v>8360</v>
      </c>
      <c r="K3807">
        <f t="shared" ref="K3807:K3870" si="5208">SUMIF(E3796:E3809,"pso.opt",I3796:I3809)</f>
        <v>0.06</v>
      </c>
      <c r="L3807" t="s">
        <v>33</v>
      </c>
      <c r="M3807">
        <f t="shared" si="5207"/>
        <v>0.83333333333333337</v>
      </c>
    </row>
    <row r="3808" spans="1:13">
      <c r="A3808" t="s">
        <v>4110</v>
      </c>
      <c r="B3808" t="s">
        <v>4096</v>
      </c>
      <c r="C3808" t="s">
        <v>58</v>
      </c>
      <c r="D3808" t="s">
        <v>19</v>
      </c>
      <c r="E3808" t="str">
        <f t="shared" si="5169"/>
        <v>tso.oepc</v>
      </c>
      <c r="F3808" t="s">
        <v>24</v>
      </c>
      <c r="G3808">
        <v>1</v>
      </c>
      <c r="H3808">
        <v>0.08</v>
      </c>
      <c r="I3808" s="1">
        <v>0.08</v>
      </c>
      <c r="J3808" t="s">
        <v>8361</v>
      </c>
      <c r="K3808">
        <f t="shared" ref="K3808:K3871" si="5209">SUMIF(E3796:E3809,"rmo.opt",I3796:I3809)</f>
        <v>4.07</v>
      </c>
      <c r="L3808" t="s">
        <v>32</v>
      </c>
      <c r="M3808">
        <f t="shared" si="5207"/>
        <v>1.0319410319410318</v>
      </c>
    </row>
    <row r="3809" spans="1:13">
      <c r="A3809" t="s">
        <v>4111</v>
      </c>
      <c r="B3809" t="s">
        <v>4096</v>
      </c>
      <c r="C3809" t="s">
        <v>58</v>
      </c>
      <c r="D3809" t="s">
        <v>21</v>
      </c>
      <c r="E3809" t="str">
        <f t="shared" si="5169"/>
        <v>tso.opt</v>
      </c>
      <c r="F3809" t="s">
        <v>24</v>
      </c>
      <c r="G3809">
        <v>1</v>
      </c>
      <c r="H3809">
        <v>0.08</v>
      </c>
      <c r="I3809" s="1">
        <v>0.08</v>
      </c>
      <c r="J3809" t="s">
        <v>8362</v>
      </c>
      <c r="K3809">
        <f t="shared" ref="K3809:K3872" si="5210">SUMIF(E3796:E3809,"power.opt",I3796:I3809)</f>
        <v>2.67</v>
      </c>
      <c r="L3809" t="s">
        <v>31</v>
      </c>
      <c r="M3809">
        <f t="shared" si="5207"/>
        <v>1.6367041198501873</v>
      </c>
    </row>
    <row r="3810" spans="1:13">
      <c r="A3810" t="s">
        <v>4112</v>
      </c>
      <c r="B3810" t="s">
        <v>4113</v>
      </c>
      <c r="C3810" t="s">
        <v>15</v>
      </c>
      <c r="D3810" t="s">
        <v>16</v>
      </c>
      <c r="E3810" t="str">
        <f t="shared" si="5169"/>
        <v>power.full</v>
      </c>
      <c r="F3810" t="s">
        <v>17</v>
      </c>
      <c r="G3810">
        <v>48.5</v>
      </c>
      <c r="H3810">
        <v>0.04</v>
      </c>
      <c r="I3810" s="1">
        <v>1.94</v>
      </c>
      <c r="L3810" t="s">
        <v>8363</v>
      </c>
      <c r="M3810">
        <f t="shared" ref="M3810:M3873" si="5211">K3811/K3820</f>
        <v>191.99999999999997</v>
      </c>
    </row>
    <row r="3811" spans="1:13">
      <c r="A3811" t="s">
        <v>4114</v>
      </c>
      <c r="B3811" t="s">
        <v>4113</v>
      </c>
      <c r="C3811" t="s">
        <v>15</v>
      </c>
      <c r="D3811" t="s">
        <v>19</v>
      </c>
      <c r="E3811" t="str">
        <f t="shared" si="5169"/>
        <v>power.oepc</v>
      </c>
      <c r="F3811" t="s">
        <v>17</v>
      </c>
      <c r="G3811">
        <v>25.5</v>
      </c>
      <c r="H3811">
        <v>0.04</v>
      </c>
      <c r="I3811" s="1">
        <v>1.02</v>
      </c>
      <c r="J3811" t="s">
        <v>8333</v>
      </c>
      <c r="K3811">
        <f t="shared" ref="K3811:K3874" si="5212">SUMIF(E3810:E3823,"tso.cav11",I3810:I3823)</f>
        <v>9.6</v>
      </c>
      <c r="L3811" t="s">
        <v>8364</v>
      </c>
      <c r="M3811">
        <f t="shared" ref="M3811:M3874" si="5213">K3812/K3816+K3813/K3817+K3814/K3818+K3815/K3819</f>
        <v>5.6581796897863619</v>
      </c>
    </row>
    <row r="3812" spans="1:13">
      <c r="A3812" t="s">
        <v>4115</v>
      </c>
      <c r="B3812" t="s">
        <v>4113</v>
      </c>
      <c r="C3812" t="s">
        <v>15</v>
      </c>
      <c r="D3812" t="s">
        <v>21</v>
      </c>
      <c r="E3812" t="str">
        <f t="shared" si="5169"/>
        <v>power.opt</v>
      </c>
      <c r="F3812" t="s">
        <v>17</v>
      </c>
      <c r="G3812">
        <v>17.25</v>
      </c>
      <c r="H3812">
        <v>0.04</v>
      </c>
      <c r="I3812" s="1">
        <v>0.69</v>
      </c>
      <c r="J3812" t="s">
        <v>8335</v>
      </c>
      <c r="K3812">
        <f t="shared" ref="K3812:K3875" si="5214">SUMIF(E3810:E3823,"tso.full",I3810:I3823)</f>
        <v>0.05</v>
      </c>
      <c r="L3812" t="s">
        <v>8365</v>
      </c>
      <c r="M3812">
        <f t="shared" ref="M3812:M3875" si="5215">K3812/K3820+K3813/K3821+K3814/K3822+K3815/K3823</f>
        <v>7.1004830917874404</v>
      </c>
    </row>
    <row r="3813" spans="1:13">
      <c r="A3813" t="s">
        <v>4116</v>
      </c>
      <c r="B3813" t="s">
        <v>4113</v>
      </c>
      <c r="C3813" t="s">
        <v>23</v>
      </c>
      <c r="D3813" t="s">
        <v>16</v>
      </c>
      <c r="E3813" t="str">
        <f t="shared" si="5169"/>
        <v>pso.full</v>
      </c>
      <c r="F3813" t="s">
        <v>24</v>
      </c>
      <c r="G3813">
        <v>1.25</v>
      </c>
      <c r="H3813">
        <v>0.04</v>
      </c>
      <c r="I3813" s="1">
        <v>0.05</v>
      </c>
      <c r="J3813" t="s">
        <v>8336</v>
      </c>
      <c r="K3813">
        <f t="shared" ref="K3813:K3876" si="5216">SUMIF(E3810:E3823,"pso.full",I3810:I3823)</f>
        <v>0.05</v>
      </c>
      <c r="L3813" t="s">
        <v>8369</v>
      </c>
      <c r="M3813">
        <f t="shared" ref="M3813:M3876" si="5217">K3816/K3820+K3817/K3821+K3818/K3822+K3819/K3823</f>
        <v>5.2338164251207733</v>
      </c>
    </row>
    <row r="3814" spans="1:13">
      <c r="A3814" t="s">
        <v>4117</v>
      </c>
      <c r="B3814" t="s">
        <v>4113</v>
      </c>
      <c r="C3814" t="s">
        <v>23</v>
      </c>
      <c r="D3814" t="s">
        <v>19</v>
      </c>
      <c r="E3814" t="str">
        <f t="shared" si="5169"/>
        <v>pso.oepc</v>
      </c>
      <c r="F3814" t="s">
        <v>24</v>
      </c>
      <c r="G3814">
        <v>1.25</v>
      </c>
      <c r="H3814">
        <v>0.04</v>
      </c>
      <c r="I3814" s="1">
        <v>0.05</v>
      </c>
      <c r="J3814" t="s">
        <v>8353</v>
      </c>
      <c r="K3814">
        <f t="shared" ref="K3814:K3877" si="5218">SUMIF(E3810:E3823,"rmo.full",I3810:I3823)</f>
        <v>0.73</v>
      </c>
    </row>
    <row r="3815" spans="1:13">
      <c r="A3815" t="s">
        <v>4118</v>
      </c>
      <c r="B3815" t="s">
        <v>4113</v>
      </c>
      <c r="C3815" t="s">
        <v>23</v>
      </c>
      <c r="D3815" t="s">
        <v>21</v>
      </c>
      <c r="E3815" t="str">
        <f t="shared" si="5169"/>
        <v>pso.opt</v>
      </c>
      <c r="F3815" t="s">
        <v>24</v>
      </c>
      <c r="G3815">
        <v>0.75</v>
      </c>
      <c r="H3815">
        <v>0.04</v>
      </c>
      <c r="I3815" s="1">
        <v>0.03</v>
      </c>
      <c r="J3815" t="s">
        <v>8354</v>
      </c>
      <c r="K3815">
        <f t="shared" ref="K3815:K3878" si="5219">SUMIF(E3810:E3823,"power.full",I3810:I3823)</f>
        <v>1.94</v>
      </c>
      <c r="L3815" t="s">
        <v>26</v>
      </c>
      <c r="M3815">
        <f t="shared" ref="M3815:M3878" si="5220">K3812/K3816</f>
        <v>1.6666666666666667</v>
      </c>
    </row>
    <row r="3816" spans="1:13">
      <c r="A3816" t="s">
        <v>4137</v>
      </c>
      <c r="B3816" t="s">
        <v>4113</v>
      </c>
      <c r="C3816" t="s">
        <v>51</v>
      </c>
      <c r="D3816" t="s">
        <v>16</v>
      </c>
      <c r="E3816" t="str">
        <f t="shared" si="5169"/>
        <v>rmo.full</v>
      </c>
      <c r="F3816" t="s">
        <v>17</v>
      </c>
      <c r="G3816">
        <v>18.25</v>
      </c>
      <c r="H3816">
        <v>0.04</v>
      </c>
      <c r="I3816" s="1">
        <v>0.73</v>
      </c>
      <c r="J3816" t="s">
        <v>8355</v>
      </c>
      <c r="K3816">
        <f t="shared" ref="K3816:K3879" si="5221">SUMIF(E3810:E3823,"tso.oepc",I3810:I3823)</f>
        <v>0.03</v>
      </c>
      <c r="L3816" t="s">
        <v>27</v>
      </c>
      <c r="M3816">
        <f t="shared" si="5220"/>
        <v>1</v>
      </c>
    </row>
    <row r="3817" spans="1:13">
      <c r="A3817" t="s">
        <v>4138</v>
      </c>
      <c r="B3817" t="s">
        <v>4113</v>
      </c>
      <c r="C3817" t="s">
        <v>51</v>
      </c>
      <c r="D3817" t="s">
        <v>19</v>
      </c>
      <c r="E3817" t="str">
        <f t="shared" si="5169"/>
        <v>rmo.oepc</v>
      </c>
      <c r="F3817" t="s">
        <v>17</v>
      </c>
      <c r="G3817">
        <v>16.75</v>
      </c>
      <c r="H3817">
        <v>0.04</v>
      </c>
      <c r="I3817" s="1">
        <v>0.67</v>
      </c>
      <c r="J3817" t="s">
        <v>8356</v>
      </c>
      <c r="K3817">
        <f t="shared" ref="K3817:K3880" si="5222">SUMIF(E3810:E3823,"pso.oepc",I3810:I3823)</f>
        <v>0.05</v>
      </c>
      <c r="L3817" t="s">
        <v>28</v>
      </c>
      <c r="M3817">
        <f t="shared" si="5220"/>
        <v>1.08955223880597</v>
      </c>
    </row>
    <row r="3818" spans="1:13">
      <c r="A3818" t="s">
        <v>4139</v>
      </c>
      <c r="B3818" t="s">
        <v>4113</v>
      </c>
      <c r="C3818" t="s">
        <v>51</v>
      </c>
      <c r="D3818" t="s">
        <v>21</v>
      </c>
      <c r="E3818" t="str">
        <f t="shared" si="5169"/>
        <v>rmo.opt</v>
      </c>
      <c r="F3818" t="s">
        <v>17</v>
      </c>
      <c r="G3818">
        <v>11.25</v>
      </c>
      <c r="H3818">
        <v>0.04</v>
      </c>
      <c r="I3818" s="1">
        <v>0.45</v>
      </c>
      <c r="J3818" t="s">
        <v>8357</v>
      </c>
      <c r="K3818">
        <f t="shared" ref="K3818:K3881" si="5223">SUMIF(E3810:E3823,"rmo.oepc",I3810:I3823)</f>
        <v>0.67</v>
      </c>
      <c r="L3818" t="s">
        <v>29</v>
      </c>
      <c r="M3818">
        <f t="shared" si="5220"/>
        <v>1.9019607843137254</v>
      </c>
    </row>
    <row r="3819" spans="1:13">
      <c r="A3819" t="s">
        <v>4140</v>
      </c>
      <c r="B3819" t="s">
        <v>4113</v>
      </c>
      <c r="C3819" t="s">
        <v>55</v>
      </c>
      <c r="D3819" t="s">
        <v>56</v>
      </c>
      <c r="E3819" t="str">
        <f t="shared" si="5169"/>
        <v>sc.none</v>
      </c>
      <c r="F3819" t="s">
        <v>24</v>
      </c>
      <c r="I3819" s="1">
        <v>0.04</v>
      </c>
      <c r="J3819" t="s">
        <v>8358</v>
      </c>
      <c r="K3819">
        <f t="shared" ref="K3819:K3882" si="5224">SUMIF(E3810:E3823,"power.oepc",I3810:I3823)</f>
        <v>1.02</v>
      </c>
    </row>
    <row r="3820" spans="1:13">
      <c r="A3820" t="s">
        <v>4141</v>
      </c>
      <c r="B3820" t="s">
        <v>4113</v>
      </c>
      <c r="C3820" t="s">
        <v>58</v>
      </c>
      <c r="D3820" t="s">
        <v>59</v>
      </c>
      <c r="E3820" t="str">
        <f t="shared" si="5169"/>
        <v>tso.cav11</v>
      </c>
      <c r="F3820" t="s">
        <v>17</v>
      </c>
      <c r="G3820">
        <v>240</v>
      </c>
      <c r="H3820">
        <v>0.04</v>
      </c>
      <c r="I3820" s="1">
        <v>9.6</v>
      </c>
      <c r="J3820" t="s">
        <v>8359</v>
      </c>
      <c r="K3820">
        <f t="shared" ref="K3820:K3883" si="5225">SUMIF(E3810:E3823,"tso.opt",I3810:I3823)</f>
        <v>0.05</v>
      </c>
      <c r="L3820" t="s">
        <v>30</v>
      </c>
      <c r="M3820">
        <f t="shared" ref="M3820:M3883" si="5226">K3812/K3820</f>
        <v>1</v>
      </c>
    </row>
    <row r="3821" spans="1:13">
      <c r="A3821" t="s">
        <v>4142</v>
      </c>
      <c r="B3821" t="s">
        <v>4113</v>
      </c>
      <c r="C3821" t="s">
        <v>58</v>
      </c>
      <c r="D3821" t="s">
        <v>16</v>
      </c>
      <c r="E3821" t="str">
        <f t="shared" si="5169"/>
        <v>tso.full</v>
      </c>
      <c r="F3821" t="s">
        <v>24</v>
      </c>
      <c r="G3821">
        <v>1.25</v>
      </c>
      <c r="H3821">
        <v>0.04</v>
      </c>
      <c r="I3821" s="1">
        <v>0.05</v>
      </c>
      <c r="J3821" t="s">
        <v>8360</v>
      </c>
      <c r="K3821">
        <f t="shared" ref="K3821:K3884" si="5227">SUMIF(E3810:E3823,"pso.opt",I3810:I3823)</f>
        <v>0.03</v>
      </c>
      <c r="L3821" t="s">
        <v>33</v>
      </c>
      <c r="M3821">
        <f t="shared" si="5226"/>
        <v>1.6666666666666667</v>
      </c>
    </row>
    <row r="3822" spans="1:13">
      <c r="A3822" t="s">
        <v>4108</v>
      </c>
      <c r="B3822" t="s">
        <v>4113</v>
      </c>
      <c r="C3822" t="s">
        <v>58</v>
      </c>
      <c r="D3822" t="s">
        <v>19</v>
      </c>
      <c r="E3822" t="str">
        <f t="shared" si="5169"/>
        <v>tso.oepc</v>
      </c>
      <c r="F3822" t="s">
        <v>24</v>
      </c>
      <c r="G3822">
        <v>0.75</v>
      </c>
      <c r="H3822">
        <v>0.04</v>
      </c>
      <c r="I3822" s="1">
        <v>0.03</v>
      </c>
      <c r="J3822" t="s">
        <v>8361</v>
      </c>
      <c r="K3822">
        <f t="shared" ref="K3822:K3885" si="5228">SUMIF(E3810:E3823,"rmo.opt",I3810:I3823)</f>
        <v>0.45</v>
      </c>
      <c r="L3822" t="s">
        <v>32</v>
      </c>
      <c r="M3822">
        <f t="shared" si="5226"/>
        <v>1.6222222222222222</v>
      </c>
    </row>
    <row r="3823" spans="1:13">
      <c r="A3823" t="s">
        <v>4109</v>
      </c>
      <c r="B3823" t="s">
        <v>4113</v>
      </c>
      <c r="C3823" t="s">
        <v>58</v>
      </c>
      <c r="D3823" t="s">
        <v>21</v>
      </c>
      <c r="E3823" t="str">
        <f t="shared" si="5169"/>
        <v>tso.opt</v>
      </c>
      <c r="F3823" t="s">
        <v>24</v>
      </c>
      <c r="G3823">
        <v>1.25</v>
      </c>
      <c r="H3823">
        <v>0.04</v>
      </c>
      <c r="I3823" s="1">
        <v>0.05</v>
      </c>
      <c r="J3823" t="s">
        <v>8362</v>
      </c>
      <c r="K3823">
        <f t="shared" ref="K3823:K3886" si="5229">SUMIF(E3810:E3823,"power.opt",I3810:I3823)</f>
        <v>0.69</v>
      </c>
      <c r="L3823" t="s">
        <v>31</v>
      </c>
      <c r="M3823">
        <f t="shared" si="5226"/>
        <v>2.8115942028985508</v>
      </c>
    </row>
    <row r="3824" spans="1:13">
      <c r="A3824" t="s">
        <v>4128</v>
      </c>
      <c r="B3824" t="s">
        <v>4129</v>
      </c>
      <c r="C3824" t="s">
        <v>15</v>
      </c>
      <c r="D3824" t="s">
        <v>16</v>
      </c>
      <c r="E3824" t="str">
        <f t="shared" si="5169"/>
        <v>power.full</v>
      </c>
      <c r="F3824" t="s">
        <v>17</v>
      </c>
      <c r="G3824">
        <v>64</v>
      </c>
      <c r="H3824">
        <v>7.0000000000000007E-2</v>
      </c>
      <c r="I3824" s="1">
        <v>4.4800000000000004</v>
      </c>
      <c r="L3824" t="s">
        <v>8363</v>
      </c>
      <c r="M3824">
        <f t="shared" ref="M3824:M3887" si="5230">K3825/K3834</f>
        <v>534</v>
      </c>
    </row>
    <row r="3825" spans="1:13">
      <c r="A3825" t="s">
        <v>4130</v>
      </c>
      <c r="B3825" t="s">
        <v>4129</v>
      </c>
      <c r="C3825" t="s">
        <v>15</v>
      </c>
      <c r="D3825" t="s">
        <v>19</v>
      </c>
      <c r="E3825" t="str">
        <f t="shared" si="5169"/>
        <v>power.oepc</v>
      </c>
      <c r="F3825" t="s">
        <v>17</v>
      </c>
      <c r="G3825">
        <v>25.1428571428571</v>
      </c>
      <c r="H3825">
        <v>7.0000000000000007E-2</v>
      </c>
      <c r="I3825" s="1">
        <v>1.76</v>
      </c>
      <c r="J3825" t="s">
        <v>8333</v>
      </c>
      <c r="K3825">
        <f t="shared" ref="K3825:K3888" si="5231">SUMIF(E3824:E3837,"tso.cav11",I3824:I3837)</f>
        <v>37.380000000000003</v>
      </c>
      <c r="L3825" t="s">
        <v>8364</v>
      </c>
      <c r="M3825">
        <f t="shared" ref="M3825:M3888" si="5232">K3826/K3830+K3827/K3831+K3828/K3832+K3829/K3833</f>
        <v>5.8609796596097974</v>
      </c>
    </row>
    <row r="3826" spans="1:13">
      <c r="A3826" t="s">
        <v>4131</v>
      </c>
      <c r="B3826" t="s">
        <v>4129</v>
      </c>
      <c r="C3826" t="s">
        <v>15</v>
      </c>
      <c r="D3826" t="s">
        <v>21</v>
      </c>
      <c r="E3826" t="str">
        <f t="shared" si="5169"/>
        <v>power.opt</v>
      </c>
      <c r="F3826" t="s">
        <v>17</v>
      </c>
      <c r="G3826">
        <v>17.571428571428601</v>
      </c>
      <c r="H3826">
        <v>7.0000000000000007E-2</v>
      </c>
      <c r="I3826" s="1">
        <v>1.23</v>
      </c>
      <c r="J3826" t="s">
        <v>8335</v>
      </c>
      <c r="K3826">
        <f t="shared" ref="K3826:K3889" si="5233">SUMIF(E3824:E3837,"tso.full",I3824:I3837)</f>
        <v>0.09</v>
      </c>
      <c r="L3826" t="s">
        <v>8365</v>
      </c>
      <c r="M3826">
        <f t="shared" ref="M3826:M3889" si="5234">K3826/K3834+K3827/K3835+K3828/K3836+K3829/K3837</f>
        <v>6.9389797194675245</v>
      </c>
    </row>
    <row r="3827" spans="1:13">
      <c r="A3827" t="s">
        <v>4132</v>
      </c>
      <c r="B3827" t="s">
        <v>4129</v>
      </c>
      <c r="C3827" t="s">
        <v>23</v>
      </c>
      <c r="D3827" t="s">
        <v>16</v>
      </c>
      <c r="E3827" t="str">
        <f t="shared" si="5169"/>
        <v>pso.full</v>
      </c>
      <c r="F3827" t="s">
        <v>24</v>
      </c>
      <c r="G3827">
        <v>1.1428571428571399</v>
      </c>
      <c r="H3827">
        <v>7.0000000000000007E-2</v>
      </c>
      <c r="I3827" s="1">
        <v>0.08</v>
      </c>
      <c r="J3827" t="s">
        <v>8336</v>
      </c>
      <c r="K3827">
        <f t="shared" ref="K3827:K3890" si="5235">SUMIF(E3824:E3837,"pso.full",I3824:I3837)</f>
        <v>0.08</v>
      </c>
      <c r="L3827" t="s">
        <v>8369</v>
      </c>
      <c r="M3827">
        <f t="shared" ref="M3827:M3890" si="5236">K3830/K3834+K3831/K3835+K3832/K3836+K3833/K3837</f>
        <v>4.5188063968551768</v>
      </c>
    </row>
    <row r="3828" spans="1:13">
      <c r="A3828" t="s">
        <v>4133</v>
      </c>
      <c r="B3828" t="s">
        <v>4129</v>
      </c>
      <c r="C3828" t="s">
        <v>23</v>
      </c>
      <c r="D3828" t="s">
        <v>19</v>
      </c>
      <c r="E3828" t="str">
        <f t="shared" si="5169"/>
        <v>pso.oepc</v>
      </c>
      <c r="F3828" t="s">
        <v>24</v>
      </c>
      <c r="G3828">
        <v>0.85714285714285698</v>
      </c>
      <c r="H3828">
        <v>7.0000000000000007E-2</v>
      </c>
      <c r="I3828" s="1">
        <v>0.06</v>
      </c>
      <c r="J3828" t="s">
        <v>8353</v>
      </c>
      <c r="K3828">
        <f t="shared" ref="K3828:K3891" si="5237">SUMIF(E3824:E3837,"rmo.full",I3824:I3837)</f>
        <v>0.79</v>
      </c>
    </row>
    <row r="3829" spans="1:13">
      <c r="A3829" t="s">
        <v>4134</v>
      </c>
      <c r="B3829" t="s">
        <v>4129</v>
      </c>
      <c r="C3829" t="s">
        <v>23</v>
      </c>
      <c r="D3829" t="s">
        <v>21</v>
      </c>
      <c r="E3829" t="str">
        <f t="shared" si="5169"/>
        <v>pso.opt</v>
      </c>
      <c r="F3829" t="s">
        <v>24</v>
      </c>
      <c r="G3829">
        <v>1</v>
      </c>
      <c r="H3829">
        <v>7.0000000000000007E-2</v>
      </c>
      <c r="I3829" s="1">
        <v>7.0000000000000007E-2</v>
      </c>
      <c r="J3829" t="s">
        <v>8354</v>
      </c>
      <c r="K3829">
        <f t="shared" ref="K3829:K3892" si="5238">SUMIF(E3824:E3837,"power.full",I3824:I3837)</f>
        <v>4.4800000000000004</v>
      </c>
      <c r="L3829" t="s">
        <v>26</v>
      </c>
      <c r="M3829">
        <f t="shared" ref="M3829:M3892" si="5239">K3826/K3830</f>
        <v>0.89999999999999991</v>
      </c>
    </row>
    <row r="3830" spans="1:13">
      <c r="A3830" t="s">
        <v>4135</v>
      </c>
      <c r="B3830" t="s">
        <v>4129</v>
      </c>
      <c r="C3830" t="s">
        <v>51</v>
      </c>
      <c r="D3830" t="s">
        <v>16</v>
      </c>
      <c r="E3830" t="str">
        <f t="shared" si="5169"/>
        <v>rmo.full</v>
      </c>
      <c r="F3830" t="s">
        <v>17</v>
      </c>
      <c r="G3830">
        <v>11.285714285714301</v>
      </c>
      <c r="H3830">
        <v>7.0000000000000007E-2</v>
      </c>
      <c r="I3830" s="1">
        <v>0.79</v>
      </c>
      <c r="J3830" t="s">
        <v>8355</v>
      </c>
      <c r="K3830">
        <f t="shared" ref="K3830:K3893" si="5240">SUMIF(E3824:E3837,"tso.oepc",I3824:I3837)</f>
        <v>0.1</v>
      </c>
      <c r="L3830" t="s">
        <v>27</v>
      </c>
      <c r="M3830">
        <f t="shared" si="5239"/>
        <v>1.3333333333333335</v>
      </c>
    </row>
    <row r="3831" spans="1:13">
      <c r="A3831" t="s">
        <v>4136</v>
      </c>
      <c r="B3831" t="s">
        <v>4129</v>
      </c>
      <c r="C3831" t="s">
        <v>51</v>
      </c>
      <c r="D3831" t="s">
        <v>19</v>
      </c>
      <c r="E3831" t="str">
        <f t="shared" si="5169"/>
        <v>rmo.oepc</v>
      </c>
      <c r="F3831" t="s">
        <v>17</v>
      </c>
      <c r="G3831">
        <v>10.4285714285714</v>
      </c>
      <c r="H3831">
        <v>7.0000000000000007E-2</v>
      </c>
      <c r="I3831" s="1">
        <v>0.73</v>
      </c>
      <c r="J3831" t="s">
        <v>8356</v>
      </c>
      <c r="K3831">
        <f t="shared" ref="K3831:K3894" si="5241">SUMIF(E3824:E3837,"pso.oepc",I3824:I3837)</f>
        <v>0.06</v>
      </c>
      <c r="L3831" t="s">
        <v>28</v>
      </c>
      <c r="M3831">
        <f t="shared" si="5239"/>
        <v>1.0821917808219179</v>
      </c>
    </row>
    <row r="3832" spans="1:13">
      <c r="A3832" t="s">
        <v>4153</v>
      </c>
      <c r="B3832" t="s">
        <v>4129</v>
      </c>
      <c r="C3832" t="s">
        <v>51</v>
      </c>
      <c r="D3832" t="s">
        <v>21</v>
      </c>
      <c r="E3832" t="str">
        <f t="shared" si="5169"/>
        <v>rmo.opt</v>
      </c>
      <c r="F3832" t="s">
        <v>17</v>
      </c>
      <c r="G3832">
        <v>13</v>
      </c>
      <c r="H3832">
        <v>7.0000000000000007E-2</v>
      </c>
      <c r="I3832" s="1">
        <v>0.91</v>
      </c>
      <c r="J3832" t="s">
        <v>8357</v>
      </c>
      <c r="K3832">
        <f t="shared" ref="K3832:K3895" si="5242">SUMIF(E3824:E3837,"rmo.oepc",I3824:I3837)</f>
        <v>0.73</v>
      </c>
      <c r="L3832" t="s">
        <v>29</v>
      </c>
      <c r="M3832">
        <f t="shared" si="5239"/>
        <v>2.5454545454545459</v>
      </c>
    </row>
    <row r="3833" spans="1:13">
      <c r="A3833" t="s">
        <v>4154</v>
      </c>
      <c r="B3833" t="s">
        <v>4129</v>
      </c>
      <c r="C3833" t="s">
        <v>55</v>
      </c>
      <c r="D3833" t="s">
        <v>56</v>
      </c>
      <c r="E3833" t="str">
        <f t="shared" si="5169"/>
        <v>sc.none</v>
      </c>
      <c r="F3833" t="s">
        <v>24</v>
      </c>
      <c r="I3833" s="1">
        <v>7.0000000000000007E-2</v>
      </c>
      <c r="J3833" t="s">
        <v>8358</v>
      </c>
      <c r="K3833">
        <f t="shared" ref="K3833:K3896" si="5243">SUMIF(E3824:E3837,"power.oepc",I3824:I3837)</f>
        <v>1.76</v>
      </c>
    </row>
    <row r="3834" spans="1:13">
      <c r="A3834" t="s">
        <v>4155</v>
      </c>
      <c r="B3834" t="s">
        <v>4129</v>
      </c>
      <c r="C3834" t="s">
        <v>58</v>
      </c>
      <c r="D3834" t="s">
        <v>59</v>
      </c>
      <c r="E3834" t="str">
        <f t="shared" si="5169"/>
        <v>tso.cav11</v>
      </c>
      <c r="F3834" t="s">
        <v>17</v>
      </c>
      <c r="G3834">
        <v>534</v>
      </c>
      <c r="H3834">
        <v>7.0000000000000007E-2</v>
      </c>
      <c r="I3834" s="1">
        <v>37.380000000000003</v>
      </c>
      <c r="J3834" t="s">
        <v>8359</v>
      </c>
      <c r="K3834">
        <f t="shared" ref="K3834:K3897" si="5244">SUMIF(E3824:E3837,"tso.opt",I3824:I3837)</f>
        <v>7.0000000000000007E-2</v>
      </c>
      <c r="L3834" t="s">
        <v>30</v>
      </c>
      <c r="M3834">
        <f t="shared" ref="M3834:M3897" si="5245">K3826/K3834</f>
        <v>1.2857142857142856</v>
      </c>
    </row>
    <row r="3835" spans="1:13">
      <c r="A3835" t="s">
        <v>4156</v>
      </c>
      <c r="B3835" t="s">
        <v>4129</v>
      </c>
      <c r="C3835" t="s">
        <v>58</v>
      </c>
      <c r="D3835" t="s">
        <v>16</v>
      </c>
      <c r="E3835" t="str">
        <f t="shared" si="5169"/>
        <v>tso.full</v>
      </c>
      <c r="F3835" t="s">
        <v>24</v>
      </c>
      <c r="G3835">
        <v>1.28571428571429</v>
      </c>
      <c r="H3835">
        <v>7.0000000000000007E-2</v>
      </c>
      <c r="I3835" s="1">
        <v>0.09</v>
      </c>
      <c r="J3835" t="s">
        <v>8360</v>
      </c>
      <c r="K3835">
        <f t="shared" ref="K3835:K3898" si="5246">SUMIF(E3824:E3837,"pso.opt",I3824:I3837)</f>
        <v>7.0000000000000007E-2</v>
      </c>
      <c r="L3835" t="s">
        <v>33</v>
      </c>
      <c r="M3835">
        <f t="shared" si="5245"/>
        <v>1.1428571428571428</v>
      </c>
    </row>
    <row r="3836" spans="1:13">
      <c r="A3836" t="s">
        <v>4157</v>
      </c>
      <c r="B3836" t="s">
        <v>4129</v>
      </c>
      <c r="C3836" t="s">
        <v>58</v>
      </c>
      <c r="D3836" t="s">
        <v>19</v>
      </c>
      <c r="E3836" t="str">
        <f t="shared" si="5169"/>
        <v>tso.oepc</v>
      </c>
      <c r="F3836" t="s">
        <v>24</v>
      </c>
      <c r="G3836">
        <v>1.4285714285714299</v>
      </c>
      <c r="H3836">
        <v>7.0000000000000007E-2</v>
      </c>
      <c r="I3836" s="1">
        <v>0.1</v>
      </c>
      <c r="J3836" t="s">
        <v>8361</v>
      </c>
      <c r="K3836">
        <f t="shared" ref="K3836:K3899" si="5247">SUMIF(E3824:E3837,"rmo.opt",I3824:I3837)</f>
        <v>0.91</v>
      </c>
      <c r="L3836" t="s">
        <v>32</v>
      </c>
      <c r="M3836">
        <f t="shared" si="5245"/>
        <v>0.86813186813186816</v>
      </c>
    </row>
    <row r="3837" spans="1:13">
      <c r="A3837" t="s">
        <v>4158</v>
      </c>
      <c r="B3837" t="s">
        <v>4129</v>
      </c>
      <c r="C3837" t="s">
        <v>58</v>
      </c>
      <c r="D3837" t="s">
        <v>21</v>
      </c>
      <c r="E3837" t="str">
        <f t="shared" si="5169"/>
        <v>tso.opt</v>
      </c>
      <c r="F3837" t="s">
        <v>24</v>
      </c>
      <c r="G3837">
        <v>1</v>
      </c>
      <c r="H3837">
        <v>7.0000000000000007E-2</v>
      </c>
      <c r="I3837" s="1">
        <v>7.0000000000000007E-2</v>
      </c>
      <c r="J3837" t="s">
        <v>8362</v>
      </c>
      <c r="K3837">
        <f t="shared" ref="K3837:K3900" si="5248">SUMIF(E3824:E3837,"power.opt",I3824:I3837)</f>
        <v>1.23</v>
      </c>
      <c r="L3837" t="s">
        <v>31</v>
      </c>
      <c r="M3837">
        <f t="shared" si="5245"/>
        <v>3.6422764227642279</v>
      </c>
    </row>
    <row r="3838" spans="1:13">
      <c r="A3838" t="s">
        <v>4125</v>
      </c>
      <c r="B3838" t="s">
        <v>4126</v>
      </c>
      <c r="C3838" t="s">
        <v>15</v>
      </c>
      <c r="D3838" t="s">
        <v>16</v>
      </c>
      <c r="E3838" t="str">
        <f t="shared" si="5169"/>
        <v>power.full</v>
      </c>
      <c r="F3838" t="s">
        <v>17</v>
      </c>
      <c r="G3838">
        <v>141.19999999999999</v>
      </c>
      <c r="H3838">
        <v>0.05</v>
      </c>
      <c r="I3838" s="1">
        <v>7.06</v>
      </c>
      <c r="L3838" t="s">
        <v>8363</v>
      </c>
      <c r="M3838">
        <f t="shared" ref="M3838:M3901" si="5249">K3839/K3848</f>
        <v>8.7280701754385959</v>
      </c>
    </row>
    <row r="3839" spans="1:13">
      <c r="A3839" t="s">
        <v>4127</v>
      </c>
      <c r="B3839" t="s">
        <v>4126</v>
      </c>
      <c r="C3839" t="s">
        <v>15</v>
      </c>
      <c r="D3839" t="s">
        <v>19</v>
      </c>
      <c r="E3839" t="str">
        <f t="shared" si="5169"/>
        <v>power.oepc</v>
      </c>
      <c r="F3839" t="s">
        <v>17</v>
      </c>
      <c r="G3839">
        <v>54</v>
      </c>
      <c r="H3839">
        <v>0.05</v>
      </c>
      <c r="I3839" s="1">
        <v>2.7</v>
      </c>
      <c r="J3839" t="s">
        <v>8333</v>
      </c>
      <c r="K3839">
        <f t="shared" ref="K3839:K3902" si="5250">SUMIF(E3838:E3851,"tso.cav11",I3838:I3851)</f>
        <v>19.899999999999999</v>
      </c>
      <c r="L3839" t="s">
        <v>8364</v>
      </c>
      <c r="M3839">
        <f t="shared" ref="M3839:M3902" si="5251">K3840/K3844+K3841/K3845+K3842/K3846+K3843/K3847</f>
        <v>9.0664432009010554</v>
      </c>
    </row>
    <row r="3840" spans="1:13">
      <c r="A3840" t="s">
        <v>4146</v>
      </c>
      <c r="B3840" t="s">
        <v>4126</v>
      </c>
      <c r="C3840" t="s">
        <v>15</v>
      </c>
      <c r="D3840" t="s">
        <v>21</v>
      </c>
      <c r="E3840" t="str">
        <f t="shared" si="5169"/>
        <v>power.opt</v>
      </c>
      <c r="F3840" t="s">
        <v>17</v>
      </c>
      <c r="G3840">
        <v>52.4</v>
      </c>
      <c r="H3840">
        <v>0.05</v>
      </c>
      <c r="I3840" s="1">
        <v>2.62</v>
      </c>
      <c r="J3840" t="s">
        <v>8335</v>
      </c>
      <c r="K3840">
        <f t="shared" ref="K3840:K3903" si="5252">SUMIF(E3838:E3851,"tso.full",I3838:I3851)</f>
        <v>2.27</v>
      </c>
      <c r="L3840" t="s">
        <v>8365</v>
      </c>
      <c r="M3840">
        <f t="shared" ref="M3840:M3903" si="5253">K3840/K3848+K3841/K3849+K3842/K3850+K3843/K3851</f>
        <v>8.4263649614124478</v>
      </c>
    </row>
    <row r="3841" spans="1:13">
      <c r="A3841" t="s">
        <v>4147</v>
      </c>
      <c r="B3841" t="s">
        <v>4126</v>
      </c>
      <c r="C3841" t="s">
        <v>23</v>
      </c>
      <c r="D3841" t="s">
        <v>16</v>
      </c>
      <c r="E3841" t="str">
        <f t="shared" si="5169"/>
        <v>pso.full</v>
      </c>
      <c r="F3841" t="s">
        <v>24</v>
      </c>
      <c r="G3841">
        <v>40</v>
      </c>
      <c r="H3841">
        <v>0.05</v>
      </c>
      <c r="I3841" s="1">
        <v>2</v>
      </c>
      <c r="J3841" t="s">
        <v>8336</v>
      </c>
      <c r="K3841">
        <f t="shared" ref="K3841:K3904" si="5254">SUMIF(E3838:E3851,"pso.full",I3838:I3851)</f>
        <v>2</v>
      </c>
      <c r="L3841" t="s">
        <v>8369</v>
      </c>
      <c r="M3841">
        <f t="shared" ref="M3841:M3904" si="5255">K3844/K3848+K3845/K3849+K3846/K3850+K3847/K3851</f>
        <v>3.6994756118598504</v>
      </c>
    </row>
    <row r="3842" spans="1:13">
      <c r="A3842" t="s">
        <v>4148</v>
      </c>
      <c r="B3842" t="s">
        <v>4126</v>
      </c>
      <c r="C3842" t="s">
        <v>23</v>
      </c>
      <c r="D3842" t="s">
        <v>19</v>
      </c>
      <c r="E3842" t="str">
        <f t="shared" si="5169"/>
        <v>pso.oepc</v>
      </c>
      <c r="F3842" t="s">
        <v>24</v>
      </c>
      <c r="G3842">
        <v>35.799999999999997</v>
      </c>
      <c r="H3842">
        <v>0.05</v>
      </c>
      <c r="I3842" s="1">
        <v>1.79</v>
      </c>
      <c r="J3842" t="s">
        <v>8353</v>
      </c>
      <c r="K3842">
        <f t="shared" ref="K3842:K3905" si="5256">SUMIF(E3838:E3851,"rmo.full",I3838:I3851)</f>
        <v>7.58</v>
      </c>
    </row>
    <row r="3843" spans="1:13">
      <c r="A3843" t="s">
        <v>4149</v>
      </c>
      <c r="B3843" t="s">
        <v>4126</v>
      </c>
      <c r="C3843" t="s">
        <v>23</v>
      </c>
      <c r="D3843" t="s">
        <v>21</v>
      </c>
      <c r="E3843" t="str">
        <f t="shared" ref="E3843:E3906" si="5257">CONCATENATE(C3843,".",D3843)</f>
        <v>pso.opt</v>
      </c>
      <c r="F3843" t="s">
        <v>24</v>
      </c>
      <c r="G3843">
        <v>39.200000000000003</v>
      </c>
      <c r="H3843">
        <v>0.05</v>
      </c>
      <c r="I3843" s="1">
        <v>1.96</v>
      </c>
      <c r="J3843" t="s">
        <v>8354</v>
      </c>
      <c r="K3843">
        <f t="shared" ref="K3843:K3906" si="5258">SUMIF(E3838:E3851,"power.full",I3838:I3851)</f>
        <v>7.06</v>
      </c>
      <c r="L3843" t="s">
        <v>26</v>
      </c>
      <c r="M3843">
        <f t="shared" ref="M3843:M3906" si="5259">K3840/K3844</f>
        <v>1.1464646464646464</v>
      </c>
    </row>
    <row r="3844" spans="1:13">
      <c r="A3844" t="s">
        <v>4150</v>
      </c>
      <c r="B3844" t="s">
        <v>4126</v>
      </c>
      <c r="C3844" t="s">
        <v>51</v>
      </c>
      <c r="D3844" t="s">
        <v>16</v>
      </c>
      <c r="E3844" t="str">
        <f t="shared" si="5257"/>
        <v>rmo.full</v>
      </c>
      <c r="F3844" t="s">
        <v>17</v>
      </c>
      <c r="G3844">
        <v>151.6</v>
      </c>
      <c r="H3844">
        <v>0.05</v>
      </c>
      <c r="I3844" s="1">
        <v>7.58</v>
      </c>
      <c r="J3844" t="s">
        <v>8355</v>
      </c>
      <c r="K3844">
        <f t="shared" ref="K3844:K3907" si="5260">SUMIF(E3838:E3851,"tso.oepc",I3838:I3851)</f>
        <v>1.98</v>
      </c>
      <c r="L3844" t="s">
        <v>27</v>
      </c>
      <c r="M3844">
        <f t="shared" si="5259"/>
        <v>1.1173184357541899</v>
      </c>
    </row>
    <row r="3845" spans="1:13">
      <c r="A3845" t="s">
        <v>4151</v>
      </c>
      <c r="B3845" t="s">
        <v>4126</v>
      </c>
      <c r="C3845" t="s">
        <v>51</v>
      </c>
      <c r="D3845" t="s">
        <v>19</v>
      </c>
      <c r="E3845" t="str">
        <f t="shared" si="5257"/>
        <v>rmo.oepc</v>
      </c>
      <c r="F3845" t="s">
        <v>17</v>
      </c>
      <c r="G3845">
        <v>36.200000000000003</v>
      </c>
      <c r="H3845">
        <v>0.05</v>
      </c>
      <c r="I3845" s="1">
        <v>1.81</v>
      </c>
      <c r="J3845" t="s">
        <v>8356</v>
      </c>
      <c r="K3845">
        <f t="shared" ref="K3845:K3908" si="5261">SUMIF(E3838:E3851,"pso.oepc",I3838:I3851)</f>
        <v>1.79</v>
      </c>
      <c r="L3845" t="s">
        <v>28</v>
      </c>
      <c r="M3845">
        <f t="shared" si="5259"/>
        <v>4.1878453038674035</v>
      </c>
    </row>
    <row r="3846" spans="1:13">
      <c r="A3846" t="s">
        <v>4152</v>
      </c>
      <c r="B3846" t="s">
        <v>4126</v>
      </c>
      <c r="C3846" t="s">
        <v>51</v>
      </c>
      <c r="D3846" t="s">
        <v>21</v>
      </c>
      <c r="E3846" t="str">
        <f t="shared" si="5257"/>
        <v>rmo.opt</v>
      </c>
      <c r="F3846" t="s">
        <v>17</v>
      </c>
      <c r="G3846">
        <v>40.799999999999997</v>
      </c>
      <c r="H3846">
        <v>0.05</v>
      </c>
      <c r="I3846" s="1">
        <v>2.04</v>
      </c>
      <c r="J3846" t="s">
        <v>8357</v>
      </c>
      <c r="K3846">
        <f t="shared" ref="K3846:K3909" si="5262">SUMIF(E3838:E3851,"rmo.oepc",I3838:I3851)</f>
        <v>1.81</v>
      </c>
      <c r="L3846" t="s">
        <v>29</v>
      </c>
      <c r="M3846">
        <f t="shared" si="5259"/>
        <v>2.6148148148148147</v>
      </c>
    </row>
    <row r="3847" spans="1:13">
      <c r="A3847" t="s">
        <v>4169</v>
      </c>
      <c r="B3847" t="s">
        <v>4126</v>
      </c>
      <c r="C3847" t="s">
        <v>55</v>
      </c>
      <c r="D3847" t="s">
        <v>56</v>
      </c>
      <c r="E3847" t="str">
        <f t="shared" si="5257"/>
        <v>sc.none</v>
      </c>
      <c r="F3847" t="s">
        <v>24</v>
      </c>
      <c r="I3847" s="1">
        <v>0.05</v>
      </c>
      <c r="J3847" t="s">
        <v>8358</v>
      </c>
      <c r="K3847">
        <f t="shared" ref="K3847:K3910" si="5263">SUMIF(E3838:E3851,"power.oepc",I3838:I3851)</f>
        <v>2.7</v>
      </c>
    </row>
    <row r="3848" spans="1:13">
      <c r="A3848" t="s">
        <v>4170</v>
      </c>
      <c r="B3848" t="s">
        <v>4126</v>
      </c>
      <c r="C3848" t="s">
        <v>58</v>
      </c>
      <c r="D3848" t="s">
        <v>59</v>
      </c>
      <c r="E3848" t="str">
        <f t="shared" si="5257"/>
        <v>tso.cav11</v>
      </c>
      <c r="F3848" t="s">
        <v>17</v>
      </c>
      <c r="G3848">
        <v>398</v>
      </c>
      <c r="H3848">
        <v>0.05</v>
      </c>
      <c r="I3848" s="1">
        <v>19.899999999999999</v>
      </c>
      <c r="J3848" t="s">
        <v>8359</v>
      </c>
      <c r="K3848">
        <f t="shared" ref="K3848:K3911" si="5264">SUMIF(E3838:E3851,"tso.opt",I3838:I3851)</f>
        <v>2.2799999999999998</v>
      </c>
      <c r="L3848" t="s">
        <v>30</v>
      </c>
      <c r="M3848">
        <f t="shared" ref="M3848:M3911" si="5265">K3840/K3848</f>
        <v>0.9956140350877194</v>
      </c>
    </row>
    <row r="3849" spans="1:13">
      <c r="A3849" t="s">
        <v>4171</v>
      </c>
      <c r="B3849" t="s">
        <v>4126</v>
      </c>
      <c r="C3849" t="s">
        <v>58</v>
      </c>
      <c r="D3849" t="s">
        <v>16</v>
      </c>
      <c r="E3849" t="str">
        <f t="shared" si="5257"/>
        <v>tso.full</v>
      </c>
      <c r="F3849" t="s">
        <v>24</v>
      </c>
      <c r="G3849">
        <v>45.4</v>
      </c>
      <c r="H3849">
        <v>0.05</v>
      </c>
      <c r="I3849" s="1">
        <v>2.27</v>
      </c>
      <c r="J3849" t="s">
        <v>8360</v>
      </c>
      <c r="K3849">
        <f t="shared" ref="K3849:K3912" si="5266">SUMIF(E3838:E3851,"pso.opt",I3838:I3851)</f>
        <v>1.96</v>
      </c>
      <c r="L3849" t="s">
        <v>33</v>
      </c>
      <c r="M3849">
        <f t="shared" si="5265"/>
        <v>1.0204081632653061</v>
      </c>
    </row>
    <row r="3850" spans="1:13">
      <c r="A3850" t="s">
        <v>4172</v>
      </c>
      <c r="B3850" t="s">
        <v>4126</v>
      </c>
      <c r="C3850" t="s">
        <v>58</v>
      </c>
      <c r="D3850" t="s">
        <v>19</v>
      </c>
      <c r="E3850" t="str">
        <f t="shared" si="5257"/>
        <v>tso.oepc</v>
      </c>
      <c r="F3850" t="s">
        <v>24</v>
      </c>
      <c r="G3850">
        <v>39.6</v>
      </c>
      <c r="H3850">
        <v>0.05</v>
      </c>
      <c r="I3850" s="1">
        <v>1.98</v>
      </c>
      <c r="J3850" t="s">
        <v>8361</v>
      </c>
      <c r="K3850">
        <f t="shared" ref="K3850:K3913" si="5267">SUMIF(E3838:E3851,"rmo.opt",I3838:I3851)</f>
        <v>2.04</v>
      </c>
      <c r="L3850" t="s">
        <v>32</v>
      </c>
      <c r="M3850">
        <f t="shared" si="5265"/>
        <v>3.715686274509804</v>
      </c>
    </row>
    <row r="3851" spans="1:13">
      <c r="A3851" t="s">
        <v>4173</v>
      </c>
      <c r="B3851" t="s">
        <v>4126</v>
      </c>
      <c r="C3851" t="s">
        <v>58</v>
      </c>
      <c r="D3851" t="s">
        <v>21</v>
      </c>
      <c r="E3851" t="str">
        <f t="shared" si="5257"/>
        <v>tso.opt</v>
      </c>
      <c r="F3851" t="s">
        <v>24</v>
      </c>
      <c r="G3851">
        <v>45.6</v>
      </c>
      <c r="H3851">
        <v>0.05</v>
      </c>
      <c r="I3851" s="1">
        <v>2.2799999999999998</v>
      </c>
      <c r="J3851" t="s">
        <v>8362</v>
      </c>
      <c r="K3851">
        <f t="shared" ref="K3851:K3914" si="5268">SUMIF(E3838:E3851,"power.opt",I3838:I3851)</f>
        <v>2.62</v>
      </c>
      <c r="L3851" t="s">
        <v>31</v>
      </c>
      <c r="M3851">
        <f t="shared" si="5265"/>
        <v>2.6946564885496183</v>
      </c>
    </row>
    <row r="3852" spans="1:13">
      <c r="A3852" t="s">
        <v>4143</v>
      </c>
      <c r="B3852" t="s">
        <v>4144</v>
      </c>
      <c r="C3852" t="s">
        <v>15</v>
      </c>
      <c r="D3852" t="s">
        <v>16</v>
      </c>
      <c r="E3852" t="str">
        <f t="shared" si="5257"/>
        <v>power.full</v>
      </c>
      <c r="F3852" t="s">
        <v>17</v>
      </c>
      <c r="G3852">
        <v>192.333333333333</v>
      </c>
      <c r="H3852">
        <v>0.06</v>
      </c>
      <c r="I3852" s="1">
        <v>11.54</v>
      </c>
      <c r="L3852" t="s">
        <v>8363</v>
      </c>
      <c r="M3852">
        <f t="shared" ref="M3852:M3915" si="5269">K3853/K3862</f>
        <v>6.5097493036211702</v>
      </c>
    </row>
    <row r="3853" spans="1:13">
      <c r="A3853" t="s">
        <v>4145</v>
      </c>
      <c r="B3853" t="s">
        <v>4144</v>
      </c>
      <c r="C3853" t="s">
        <v>15</v>
      </c>
      <c r="D3853" t="s">
        <v>19</v>
      </c>
      <c r="E3853" t="str">
        <f t="shared" si="5257"/>
        <v>power.oepc</v>
      </c>
      <c r="F3853" t="s">
        <v>17</v>
      </c>
      <c r="G3853">
        <v>38.8333333333333</v>
      </c>
      <c r="H3853">
        <v>0.06</v>
      </c>
      <c r="I3853" s="1">
        <v>2.33</v>
      </c>
      <c r="J3853" t="s">
        <v>8333</v>
      </c>
      <c r="K3853">
        <f t="shared" ref="K3853:K3916" si="5270">SUMIF(E3852:E3865,"tso.cav11",I3852:I3865)</f>
        <v>23.37</v>
      </c>
      <c r="L3853" t="s">
        <v>8364</v>
      </c>
      <c r="M3853">
        <f t="shared" ref="M3853:M3916" si="5271">K3854/K3858+K3855/K3859+K3856/K3860+K3857/K3861</f>
        <v>11.842162909797839</v>
      </c>
    </row>
    <row r="3854" spans="1:13">
      <c r="A3854" t="s">
        <v>4161</v>
      </c>
      <c r="B3854" t="s">
        <v>4144</v>
      </c>
      <c r="C3854" t="s">
        <v>15</v>
      </c>
      <c r="D3854" t="s">
        <v>21</v>
      </c>
      <c r="E3854" t="str">
        <f t="shared" si="5257"/>
        <v>power.opt</v>
      </c>
      <c r="F3854" t="s">
        <v>17</v>
      </c>
      <c r="G3854">
        <v>39.5</v>
      </c>
      <c r="H3854">
        <v>0.06</v>
      </c>
      <c r="I3854" s="1">
        <v>2.37</v>
      </c>
      <c r="J3854" t="s">
        <v>8335</v>
      </c>
      <c r="K3854">
        <f t="shared" ref="K3854:K3917" si="5272">SUMIF(E3852:E3865,"tso.full",I3852:I3865)</f>
        <v>3.64</v>
      </c>
      <c r="L3854" t="s">
        <v>8365</v>
      </c>
      <c r="M3854">
        <f t="shared" ref="M3854:M3917" si="5273">K3854/K3862+K3855/K3863+K3856/K3864+K3857/K3865</f>
        <v>12.796653303299614</v>
      </c>
    </row>
    <row r="3855" spans="1:13">
      <c r="A3855" t="s">
        <v>4162</v>
      </c>
      <c r="B3855" t="s">
        <v>4144</v>
      </c>
      <c r="C3855" t="s">
        <v>23</v>
      </c>
      <c r="D3855" t="s">
        <v>16</v>
      </c>
      <c r="E3855" t="str">
        <f t="shared" si="5257"/>
        <v>pso.full</v>
      </c>
      <c r="F3855" t="s">
        <v>24</v>
      </c>
      <c r="G3855">
        <v>56.6666666666667</v>
      </c>
      <c r="H3855">
        <v>0.06</v>
      </c>
      <c r="I3855" s="1">
        <v>3.4</v>
      </c>
      <c r="J3855" t="s">
        <v>8336</v>
      </c>
      <c r="K3855">
        <f t="shared" ref="K3855:K3918" si="5274">SUMIF(E3852:E3865,"pso.full",I3852:I3865)</f>
        <v>3.4</v>
      </c>
      <c r="L3855" t="s">
        <v>8369</v>
      </c>
      <c r="M3855">
        <f t="shared" ref="M3855:M3918" si="5275">K3858/K3862+K3859/K3863+K3860/K3864+K3861/K3865</f>
        <v>4.4269802632522577</v>
      </c>
    </row>
    <row r="3856" spans="1:13">
      <c r="A3856" t="s">
        <v>4163</v>
      </c>
      <c r="B3856" t="s">
        <v>4144</v>
      </c>
      <c r="C3856" t="s">
        <v>23</v>
      </c>
      <c r="D3856" t="s">
        <v>19</v>
      </c>
      <c r="E3856" t="str">
        <f t="shared" si="5257"/>
        <v>pso.oepc</v>
      </c>
      <c r="F3856" t="s">
        <v>24</v>
      </c>
      <c r="G3856">
        <v>76.3333333333333</v>
      </c>
      <c r="H3856">
        <v>0.06</v>
      </c>
      <c r="I3856" s="1">
        <v>4.58</v>
      </c>
      <c r="J3856" t="s">
        <v>8353</v>
      </c>
      <c r="K3856">
        <f t="shared" ref="K3856:K3919" si="5276">SUMIF(E3852:E3865,"rmo.full",I3852:I3865)</f>
        <v>8.39</v>
      </c>
    </row>
    <row r="3857" spans="1:13">
      <c r="A3857" t="s">
        <v>4164</v>
      </c>
      <c r="B3857" t="s">
        <v>4144</v>
      </c>
      <c r="C3857" t="s">
        <v>23</v>
      </c>
      <c r="D3857" t="s">
        <v>21</v>
      </c>
      <c r="E3857" t="str">
        <f t="shared" si="5257"/>
        <v>pso.opt</v>
      </c>
      <c r="F3857" t="s">
        <v>24</v>
      </c>
      <c r="G3857">
        <v>58.8333333333333</v>
      </c>
      <c r="H3857">
        <v>0.06</v>
      </c>
      <c r="I3857" s="1">
        <v>3.53</v>
      </c>
      <c r="J3857" t="s">
        <v>8354</v>
      </c>
      <c r="K3857">
        <f t="shared" ref="K3857:K3920" si="5277">SUMIF(E3852:E3865,"power.full",I3852:I3865)</f>
        <v>11.54</v>
      </c>
      <c r="L3857" t="s">
        <v>26</v>
      </c>
      <c r="M3857">
        <f t="shared" ref="M3857:M3920" si="5278">K3854/K3858</f>
        <v>1.0311614730878187</v>
      </c>
    </row>
    <row r="3858" spans="1:13">
      <c r="A3858" t="s">
        <v>4165</v>
      </c>
      <c r="B3858" t="s">
        <v>4144</v>
      </c>
      <c r="C3858" t="s">
        <v>51</v>
      </c>
      <c r="D3858" t="s">
        <v>16</v>
      </c>
      <c r="E3858" t="str">
        <f t="shared" si="5257"/>
        <v>rmo.full</v>
      </c>
      <c r="F3858" t="s">
        <v>17</v>
      </c>
      <c r="G3858">
        <v>139.833333333333</v>
      </c>
      <c r="H3858">
        <v>0.06</v>
      </c>
      <c r="I3858" s="1">
        <v>8.39</v>
      </c>
      <c r="J3858" t="s">
        <v>8355</v>
      </c>
      <c r="K3858">
        <f t="shared" ref="K3858:K3921" si="5279">SUMIF(E3852:E3865,"tso.oepc",I3852:I3865)</f>
        <v>3.53</v>
      </c>
      <c r="L3858" t="s">
        <v>27</v>
      </c>
      <c r="M3858">
        <f t="shared" si="5278"/>
        <v>0.74235807860262004</v>
      </c>
    </row>
    <row r="3859" spans="1:13">
      <c r="A3859" t="s">
        <v>4166</v>
      </c>
      <c r="B3859" t="s">
        <v>4144</v>
      </c>
      <c r="C3859" t="s">
        <v>51</v>
      </c>
      <c r="D3859" t="s">
        <v>19</v>
      </c>
      <c r="E3859" t="str">
        <f t="shared" si="5257"/>
        <v>rmo.oepc</v>
      </c>
      <c r="F3859" t="s">
        <v>17</v>
      </c>
      <c r="G3859">
        <v>27.3333333333333</v>
      </c>
      <c r="H3859">
        <v>0.06</v>
      </c>
      <c r="I3859" s="1">
        <v>1.64</v>
      </c>
      <c r="J3859" t="s">
        <v>8356</v>
      </c>
      <c r="K3859">
        <f t="shared" ref="K3859:K3922" si="5280">SUMIF(E3852:E3865,"pso.oepc",I3852:I3865)</f>
        <v>4.58</v>
      </c>
      <c r="L3859" t="s">
        <v>28</v>
      </c>
      <c r="M3859">
        <f t="shared" si="5278"/>
        <v>5.1158536585365857</v>
      </c>
    </row>
    <row r="3860" spans="1:13">
      <c r="A3860" t="s">
        <v>4167</v>
      </c>
      <c r="B3860" t="s">
        <v>4144</v>
      </c>
      <c r="C3860" t="s">
        <v>51</v>
      </c>
      <c r="D3860" t="s">
        <v>21</v>
      </c>
      <c r="E3860" t="str">
        <f t="shared" si="5257"/>
        <v>rmo.opt</v>
      </c>
      <c r="F3860" t="s">
        <v>17</v>
      </c>
      <c r="G3860">
        <v>23.5</v>
      </c>
      <c r="H3860">
        <v>0.06</v>
      </c>
      <c r="I3860" s="1">
        <v>1.41</v>
      </c>
      <c r="J3860" t="s">
        <v>8357</v>
      </c>
      <c r="K3860">
        <f t="shared" ref="K3860:K3923" si="5281">SUMIF(E3852:E3865,"rmo.oepc",I3852:I3865)</f>
        <v>1.64</v>
      </c>
      <c r="L3860" t="s">
        <v>29</v>
      </c>
      <c r="M3860">
        <f t="shared" si="5278"/>
        <v>4.9527896995708147</v>
      </c>
    </row>
    <row r="3861" spans="1:13">
      <c r="A3861" t="s">
        <v>4168</v>
      </c>
      <c r="B3861" t="s">
        <v>4144</v>
      </c>
      <c r="C3861" t="s">
        <v>55</v>
      </c>
      <c r="D3861" t="s">
        <v>56</v>
      </c>
      <c r="E3861" t="str">
        <f t="shared" si="5257"/>
        <v>sc.none</v>
      </c>
      <c r="F3861" t="s">
        <v>24</v>
      </c>
      <c r="I3861" s="1">
        <v>0.06</v>
      </c>
      <c r="J3861" t="s">
        <v>8358</v>
      </c>
      <c r="K3861">
        <f t="shared" ref="K3861:K3924" si="5282">SUMIF(E3852:E3865,"power.oepc",I3852:I3865)</f>
        <v>2.33</v>
      </c>
    </row>
    <row r="3862" spans="1:13">
      <c r="A3862" t="s">
        <v>4184</v>
      </c>
      <c r="B3862" t="s">
        <v>4144</v>
      </c>
      <c r="C3862" t="s">
        <v>58</v>
      </c>
      <c r="D3862" t="s">
        <v>59</v>
      </c>
      <c r="E3862" t="str">
        <f t="shared" si="5257"/>
        <v>tso.cav11</v>
      </c>
      <c r="F3862" t="s">
        <v>17</v>
      </c>
      <c r="G3862">
        <v>389.5</v>
      </c>
      <c r="H3862">
        <v>0.06</v>
      </c>
      <c r="I3862" s="1">
        <v>23.37</v>
      </c>
      <c r="J3862" t="s">
        <v>8359</v>
      </c>
      <c r="K3862">
        <f t="shared" ref="K3862:K3925" si="5283">SUMIF(E3852:E3865,"tso.opt",I3852:I3865)</f>
        <v>3.59</v>
      </c>
      <c r="L3862" t="s">
        <v>30</v>
      </c>
      <c r="M3862">
        <f t="shared" ref="M3862:M3925" si="5284">K3854/K3862</f>
        <v>1.0139275766016713</v>
      </c>
    </row>
    <row r="3863" spans="1:13">
      <c r="A3863" t="s">
        <v>4185</v>
      </c>
      <c r="B3863" t="s">
        <v>4144</v>
      </c>
      <c r="C3863" t="s">
        <v>58</v>
      </c>
      <c r="D3863" t="s">
        <v>16</v>
      </c>
      <c r="E3863" t="str">
        <f t="shared" si="5257"/>
        <v>tso.full</v>
      </c>
      <c r="F3863" t="s">
        <v>24</v>
      </c>
      <c r="G3863">
        <v>60.6666666666667</v>
      </c>
      <c r="H3863">
        <v>0.06</v>
      </c>
      <c r="I3863" s="1">
        <v>3.64</v>
      </c>
      <c r="J3863" t="s">
        <v>8360</v>
      </c>
      <c r="K3863">
        <f t="shared" ref="K3863:K3926" si="5285">SUMIF(E3852:E3865,"pso.opt",I3852:I3865)</f>
        <v>3.53</v>
      </c>
      <c r="L3863" t="s">
        <v>33</v>
      </c>
      <c r="M3863">
        <f t="shared" si="5284"/>
        <v>0.96317280453257792</v>
      </c>
    </row>
    <row r="3864" spans="1:13">
      <c r="A3864" t="s">
        <v>4186</v>
      </c>
      <c r="B3864" t="s">
        <v>4144</v>
      </c>
      <c r="C3864" t="s">
        <v>58</v>
      </c>
      <c r="D3864" t="s">
        <v>19</v>
      </c>
      <c r="E3864" t="str">
        <f t="shared" si="5257"/>
        <v>tso.oepc</v>
      </c>
      <c r="F3864" t="s">
        <v>24</v>
      </c>
      <c r="G3864">
        <v>58.8333333333333</v>
      </c>
      <c r="H3864">
        <v>0.06</v>
      </c>
      <c r="I3864" s="1">
        <v>3.53</v>
      </c>
      <c r="J3864" t="s">
        <v>8361</v>
      </c>
      <c r="K3864">
        <f t="shared" ref="K3864:K3927" si="5286">SUMIF(E3852:E3865,"rmo.opt",I3852:I3865)</f>
        <v>1.41</v>
      </c>
      <c r="L3864" t="s">
        <v>32</v>
      </c>
      <c r="M3864">
        <f t="shared" si="5284"/>
        <v>5.9503546099290787</v>
      </c>
    </row>
    <row r="3865" spans="1:13">
      <c r="A3865" t="s">
        <v>4187</v>
      </c>
      <c r="B3865" t="s">
        <v>4144</v>
      </c>
      <c r="C3865" t="s">
        <v>58</v>
      </c>
      <c r="D3865" t="s">
        <v>21</v>
      </c>
      <c r="E3865" t="str">
        <f t="shared" si="5257"/>
        <v>tso.opt</v>
      </c>
      <c r="F3865" t="s">
        <v>24</v>
      </c>
      <c r="G3865">
        <v>59.8333333333333</v>
      </c>
      <c r="H3865">
        <v>0.06</v>
      </c>
      <c r="I3865" s="1">
        <v>3.59</v>
      </c>
      <c r="J3865" t="s">
        <v>8362</v>
      </c>
      <c r="K3865">
        <f t="shared" ref="K3865:K3928" si="5287">SUMIF(E3852:E3865,"power.opt",I3852:I3865)</f>
        <v>2.37</v>
      </c>
      <c r="L3865" t="s">
        <v>31</v>
      </c>
      <c r="M3865">
        <f t="shared" si="5284"/>
        <v>4.8691983122362865</v>
      </c>
    </row>
    <row r="3866" spans="1:13">
      <c r="A3866" t="s">
        <v>4188</v>
      </c>
      <c r="B3866" t="s">
        <v>4189</v>
      </c>
      <c r="C3866" t="s">
        <v>15</v>
      </c>
      <c r="D3866" t="s">
        <v>16</v>
      </c>
      <c r="E3866" t="str">
        <f t="shared" si="5257"/>
        <v>power.full</v>
      </c>
      <c r="F3866" t="s">
        <v>17</v>
      </c>
      <c r="G3866">
        <v>179.75</v>
      </c>
      <c r="H3866">
        <v>0.08</v>
      </c>
      <c r="I3866" s="1">
        <v>14.38</v>
      </c>
      <c r="L3866" t="s">
        <v>8363</v>
      </c>
      <c r="M3866">
        <f t="shared" ref="M3866:M3929" si="5288">K3867/K3876</f>
        <v>7.9667458432304032</v>
      </c>
    </row>
    <row r="3867" spans="1:13">
      <c r="A3867" t="s">
        <v>4159</v>
      </c>
      <c r="B3867" t="s">
        <v>4189</v>
      </c>
      <c r="C3867" t="s">
        <v>15</v>
      </c>
      <c r="D3867" t="s">
        <v>19</v>
      </c>
      <c r="E3867" t="str">
        <f t="shared" si="5257"/>
        <v>power.oepc</v>
      </c>
      <c r="F3867" t="s">
        <v>17</v>
      </c>
      <c r="G3867">
        <v>33.125</v>
      </c>
      <c r="H3867">
        <v>0.08</v>
      </c>
      <c r="I3867" s="1">
        <v>2.65</v>
      </c>
      <c r="J3867" t="s">
        <v>8333</v>
      </c>
      <c r="K3867">
        <f t="shared" ref="K3867:K3930" si="5289">SUMIF(E3866:E3879,"tso.cav11",I3866:I3879)</f>
        <v>33.54</v>
      </c>
      <c r="L3867" t="s">
        <v>8364</v>
      </c>
      <c r="M3867">
        <f t="shared" ref="M3867:M3930" si="5290">K3868/K3872+K3869/K3873+K3870/K3874+K3871/K3875</f>
        <v>15.614415465503194</v>
      </c>
    </row>
    <row r="3868" spans="1:13">
      <c r="A3868" t="s">
        <v>4160</v>
      </c>
      <c r="B3868" t="s">
        <v>4189</v>
      </c>
      <c r="C3868" t="s">
        <v>15</v>
      </c>
      <c r="D3868" t="s">
        <v>21</v>
      </c>
      <c r="E3868" t="str">
        <f t="shared" si="5257"/>
        <v>power.opt</v>
      </c>
      <c r="F3868" t="s">
        <v>17</v>
      </c>
      <c r="G3868">
        <v>38.375</v>
      </c>
      <c r="H3868">
        <v>0.08</v>
      </c>
      <c r="I3868" s="1">
        <v>3.07</v>
      </c>
      <c r="J3868" t="s">
        <v>8335</v>
      </c>
      <c r="K3868">
        <f t="shared" ref="K3868:K3931" si="5291">SUMIF(E3866:E3879,"tso.full",I3866:I3879)</f>
        <v>4.3899999999999997</v>
      </c>
      <c r="L3868" t="s">
        <v>8365</v>
      </c>
      <c r="M3868">
        <f t="shared" ref="M3868:M3931" si="5292">K3868/K3876+K3869/K3877+K3870/K3878+K3871/K3879</f>
        <v>14.733390158335506</v>
      </c>
    </row>
    <row r="3869" spans="1:13">
      <c r="A3869" t="s">
        <v>4176</v>
      </c>
      <c r="B3869" t="s">
        <v>4189</v>
      </c>
      <c r="C3869" t="s">
        <v>23</v>
      </c>
      <c r="D3869" t="s">
        <v>16</v>
      </c>
      <c r="E3869" t="str">
        <f t="shared" si="5257"/>
        <v>pso.full</v>
      </c>
      <c r="F3869" t="s">
        <v>24</v>
      </c>
      <c r="G3869">
        <v>55.625</v>
      </c>
      <c r="H3869">
        <v>0.08</v>
      </c>
      <c r="I3869" s="1">
        <v>4.45</v>
      </c>
      <c r="J3869" t="s">
        <v>8336</v>
      </c>
      <c r="K3869">
        <f t="shared" ref="K3869:K3932" si="5293">SUMIF(E3866:E3879,"pso.full",I3866:I3879)</f>
        <v>4.45</v>
      </c>
      <c r="L3869" t="s">
        <v>8369</v>
      </c>
      <c r="M3869">
        <f t="shared" ref="M3869:M3932" si="5294">K3872/K3876+K3873/K3877+K3874/K3878+K3875/K3879</f>
        <v>4.2968205043219578</v>
      </c>
    </row>
    <row r="3870" spans="1:13">
      <c r="A3870" t="s">
        <v>4177</v>
      </c>
      <c r="B3870" t="s">
        <v>4189</v>
      </c>
      <c r="C3870" t="s">
        <v>23</v>
      </c>
      <c r="D3870" t="s">
        <v>19</v>
      </c>
      <c r="E3870" t="str">
        <f t="shared" si="5257"/>
        <v>pso.oepc</v>
      </c>
      <c r="F3870" t="s">
        <v>24</v>
      </c>
      <c r="G3870">
        <v>62.375</v>
      </c>
      <c r="H3870">
        <v>0.08</v>
      </c>
      <c r="I3870" s="1">
        <v>4.99</v>
      </c>
      <c r="J3870" t="s">
        <v>8353</v>
      </c>
      <c r="K3870">
        <f t="shared" ref="K3870:K3933" si="5295">SUMIF(E3866:E3879,"rmo.full",I3866:I3879)</f>
        <v>10.87</v>
      </c>
    </row>
    <row r="3871" spans="1:13">
      <c r="A3871" t="s">
        <v>4178</v>
      </c>
      <c r="B3871" t="s">
        <v>4189</v>
      </c>
      <c r="C3871" t="s">
        <v>23</v>
      </c>
      <c r="D3871" t="s">
        <v>21</v>
      </c>
      <c r="E3871" t="str">
        <f t="shared" si="5257"/>
        <v>pso.opt</v>
      </c>
      <c r="F3871" t="s">
        <v>24</v>
      </c>
      <c r="G3871">
        <v>51.875</v>
      </c>
      <c r="H3871">
        <v>0.08</v>
      </c>
      <c r="I3871" s="1">
        <v>4.1500000000000004</v>
      </c>
      <c r="J3871" t="s">
        <v>8354</v>
      </c>
      <c r="K3871">
        <f t="shared" ref="K3871:K3934" si="5296">SUMIF(E3866:E3879,"power.full",I3866:I3879)</f>
        <v>14.38</v>
      </c>
      <c r="L3871" t="s">
        <v>26</v>
      </c>
      <c r="M3871">
        <f t="shared" ref="M3871:M3934" si="5297">K3868/K3872</f>
        <v>0.80402930402930395</v>
      </c>
    </row>
    <row r="3872" spans="1:13">
      <c r="A3872" t="s">
        <v>4179</v>
      </c>
      <c r="B3872" t="s">
        <v>4189</v>
      </c>
      <c r="C3872" t="s">
        <v>51</v>
      </c>
      <c r="D3872" t="s">
        <v>16</v>
      </c>
      <c r="E3872" t="str">
        <f t="shared" si="5257"/>
        <v>rmo.full</v>
      </c>
      <c r="F3872" t="s">
        <v>17</v>
      </c>
      <c r="G3872">
        <v>135.875</v>
      </c>
      <c r="H3872">
        <v>0.08</v>
      </c>
      <c r="I3872" s="1">
        <v>10.87</v>
      </c>
      <c r="J3872" t="s">
        <v>8355</v>
      </c>
      <c r="K3872">
        <f t="shared" ref="K3872:K3935" si="5298">SUMIF(E3866:E3879,"tso.oepc",I3866:I3879)</f>
        <v>5.46</v>
      </c>
      <c r="L3872" t="s">
        <v>27</v>
      </c>
      <c r="M3872">
        <f t="shared" si="5297"/>
        <v>0.89178356713426854</v>
      </c>
    </row>
    <row r="3873" spans="1:13">
      <c r="A3873" t="s">
        <v>4180</v>
      </c>
      <c r="B3873" t="s">
        <v>4189</v>
      </c>
      <c r="C3873" t="s">
        <v>51</v>
      </c>
      <c r="D3873" t="s">
        <v>19</v>
      </c>
      <c r="E3873" t="str">
        <f t="shared" si="5257"/>
        <v>rmo.oepc</v>
      </c>
      <c r="F3873" t="s">
        <v>17</v>
      </c>
      <c r="G3873">
        <v>16</v>
      </c>
      <c r="H3873">
        <v>0.08</v>
      </c>
      <c r="I3873" s="1">
        <v>1.28</v>
      </c>
      <c r="J3873" t="s">
        <v>8356</v>
      </c>
      <c r="K3873">
        <f t="shared" ref="K3873:K3936" si="5299">SUMIF(E3866:E3879,"pso.oepc",I3866:I3879)</f>
        <v>4.99</v>
      </c>
      <c r="L3873" t="s">
        <v>28</v>
      </c>
      <c r="M3873">
        <f t="shared" si="5297"/>
        <v>8.4921875</v>
      </c>
    </row>
    <row r="3874" spans="1:13">
      <c r="A3874" t="s">
        <v>4181</v>
      </c>
      <c r="B3874" t="s">
        <v>4189</v>
      </c>
      <c r="C3874" t="s">
        <v>51</v>
      </c>
      <c r="D3874" t="s">
        <v>21</v>
      </c>
      <c r="E3874" t="str">
        <f t="shared" si="5257"/>
        <v>rmo.opt</v>
      </c>
      <c r="F3874" t="s">
        <v>17</v>
      </c>
      <c r="G3874">
        <v>17.125</v>
      </c>
      <c r="H3874">
        <v>0.08</v>
      </c>
      <c r="I3874" s="1">
        <v>1.37</v>
      </c>
      <c r="J3874" t="s">
        <v>8357</v>
      </c>
      <c r="K3874">
        <f t="shared" ref="K3874:K3937" si="5300">SUMIF(E3866:E3879,"rmo.oepc",I3866:I3879)</f>
        <v>1.28</v>
      </c>
      <c r="L3874" t="s">
        <v>29</v>
      </c>
      <c r="M3874">
        <f t="shared" si="5297"/>
        <v>5.4264150943396228</v>
      </c>
    </row>
    <row r="3875" spans="1:13">
      <c r="A3875" t="s">
        <v>4182</v>
      </c>
      <c r="B3875" t="s">
        <v>4189</v>
      </c>
      <c r="C3875" t="s">
        <v>55</v>
      </c>
      <c r="D3875" t="s">
        <v>56</v>
      </c>
      <c r="E3875" t="str">
        <f t="shared" si="5257"/>
        <v>sc.none</v>
      </c>
      <c r="F3875" t="s">
        <v>24</v>
      </c>
      <c r="I3875" s="1">
        <v>0.08</v>
      </c>
      <c r="J3875" t="s">
        <v>8358</v>
      </c>
      <c r="K3875">
        <f t="shared" ref="K3875:K3938" si="5301">SUMIF(E3866:E3879,"power.oepc",I3866:I3879)</f>
        <v>2.65</v>
      </c>
    </row>
    <row r="3876" spans="1:13">
      <c r="A3876" t="s">
        <v>4183</v>
      </c>
      <c r="B3876" t="s">
        <v>4189</v>
      </c>
      <c r="C3876" t="s">
        <v>58</v>
      </c>
      <c r="D3876" t="s">
        <v>59</v>
      </c>
      <c r="E3876" t="str">
        <f t="shared" si="5257"/>
        <v>tso.cav11</v>
      </c>
      <c r="F3876" t="s">
        <v>17</v>
      </c>
      <c r="G3876">
        <v>419.25</v>
      </c>
      <c r="H3876">
        <v>0.08</v>
      </c>
      <c r="I3876" s="1">
        <v>33.54</v>
      </c>
      <c r="J3876" t="s">
        <v>8359</v>
      </c>
      <c r="K3876">
        <f t="shared" ref="K3876:K3939" si="5302">SUMIF(E3866:E3879,"tso.opt",I3866:I3879)</f>
        <v>4.21</v>
      </c>
      <c r="L3876" t="s">
        <v>30</v>
      </c>
      <c r="M3876">
        <f t="shared" ref="M3876:M3939" si="5303">K3868/K3876</f>
        <v>1.0427553444180522</v>
      </c>
    </row>
    <row r="3877" spans="1:13">
      <c r="A3877" t="s">
        <v>4200</v>
      </c>
      <c r="B3877" t="s">
        <v>4189</v>
      </c>
      <c r="C3877" t="s">
        <v>58</v>
      </c>
      <c r="D3877" t="s">
        <v>16</v>
      </c>
      <c r="E3877" t="str">
        <f t="shared" si="5257"/>
        <v>tso.full</v>
      </c>
      <c r="F3877" t="s">
        <v>24</v>
      </c>
      <c r="G3877">
        <v>54.875</v>
      </c>
      <c r="H3877">
        <v>0.08</v>
      </c>
      <c r="I3877" s="1">
        <v>4.3899999999999997</v>
      </c>
      <c r="J3877" t="s">
        <v>8360</v>
      </c>
      <c r="K3877">
        <f t="shared" ref="K3877:K3940" si="5304">SUMIF(E3866:E3879,"pso.opt",I3866:I3879)</f>
        <v>4.1500000000000004</v>
      </c>
      <c r="L3877" t="s">
        <v>33</v>
      </c>
      <c r="M3877">
        <f t="shared" si="5303"/>
        <v>1.072289156626506</v>
      </c>
    </row>
    <row r="3878" spans="1:13">
      <c r="A3878" t="s">
        <v>4201</v>
      </c>
      <c r="B3878" t="s">
        <v>4189</v>
      </c>
      <c r="C3878" t="s">
        <v>58</v>
      </c>
      <c r="D3878" t="s">
        <v>19</v>
      </c>
      <c r="E3878" t="str">
        <f t="shared" si="5257"/>
        <v>tso.oepc</v>
      </c>
      <c r="F3878" t="s">
        <v>24</v>
      </c>
      <c r="G3878">
        <v>68.25</v>
      </c>
      <c r="H3878">
        <v>0.08</v>
      </c>
      <c r="I3878" s="1">
        <v>5.46</v>
      </c>
      <c r="J3878" t="s">
        <v>8361</v>
      </c>
      <c r="K3878">
        <f t="shared" ref="K3878:K3941" si="5305">SUMIF(E3866:E3879,"rmo.opt",I3866:I3879)</f>
        <v>1.37</v>
      </c>
      <c r="L3878" t="s">
        <v>32</v>
      </c>
      <c r="M3878">
        <f t="shared" si="5303"/>
        <v>7.9343065693430646</v>
      </c>
    </row>
    <row r="3879" spans="1:13">
      <c r="A3879" t="s">
        <v>4202</v>
      </c>
      <c r="B3879" t="s">
        <v>4189</v>
      </c>
      <c r="C3879" t="s">
        <v>58</v>
      </c>
      <c r="D3879" t="s">
        <v>21</v>
      </c>
      <c r="E3879" t="str">
        <f t="shared" si="5257"/>
        <v>tso.opt</v>
      </c>
      <c r="F3879" t="s">
        <v>24</v>
      </c>
      <c r="G3879">
        <v>52.625</v>
      </c>
      <c r="H3879">
        <v>0.08</v>
      </c>
      <c r="I3879" s="1">
        <v>4.21</v>
      </c>
      <c r="J3879" t="s">
        <v>8362</v>
      </c>
      <c r="K3879">
        <f t="shared" ref="K3879:K3942" si="5306">SUMIF(E3866:E3879,"power.opt",I3866:I3879)</f>
        <v>3.07</v>
      </c>
      <c r="L3879" t="s">
        <v>31</v>
      </c>
      <c r="M3879">
        <f t="shared" si="5303"/>
        <v>4.684039087947883</v>
      </c>
    </row>
    <row r="3880" spans="1:13">
      <c r="A3880" t="s">
        <v>4203</v>
      </c>
      <c r="B3880" t="s">
        <v>4204</v>
      </c>
      <c r="C3880" t="s">
        <v>15</v>
      </c>
      <c r="D3880" t="s">
        <v>16</v>
      </c>
      <c r="E3880" t="str">
        <f t="shared" si="5257"/>
        <v>power.full</v>
      </c>
      <c r="F3880" t="s">
        <v>17</v>
      </c>
      <c r="G3880">
        <v>135.333333333333</v>
      </c>
      <c r="H3880">
        <v>0.09</v>
      </c>
      <c r="I3880" s="1">
        <v>12.18</v>
      </c>
      <c r="L3880" t="s">
        <v>8363</v>
      </c>
      <c r="M3880">
        <f t="shared" ref="M3880:M3943" si="5307">K3881/K3890</f>
        <v>5.3743409490333915</v>
      </c>
    </row>
    <row r="3881" spans="1:13">
      <c r="A3881" t="s">
        <v>4205</v>
      </c>
      <c r="B3881" t="s">
        <v>4204</v>
      </c>
      <c r="C3881" t="s">
        <v>15</v>
      </c>
      <c r="D3881" t="s">
        <v>19</v>
      </c>
      <c r="E3881" t="str">
        <f t="shared" si="5257"/>
        <v>power.oepc</v>
      </c>
      <c r="F3881" t="s">
        <v>17</v>
      </c>
      <c r="G3881">
        <v>24.1111111111111</v>
      </c>
      <c r="H3881">
        <v>0.09</v>
      </c>
      <c r="I3881" s="1">
        <v>2.17</v>
      </c>
      <c r="J3881" t="s">
        <v>8333</v>
      </c>
      <c r="K3881">
        <f t="shared" ref="K3881:K3944" si="5308">SUMIF(E3880:E3893,"tso.cav11",I3880:I3893)</f>
        <v>30.58</v>
      </c>
      <c r="L3881" t="s">
        <v>8364</v>
      </c>
      <c r="M3881">
        <f t="shared" ref="M3881:M3944" si="5309">K3882/K3886+K3883/K3887+K3884/K3888+K3885/K3889</f>
        <v>11.463654410399798</v>
      </c>
    </row>
    <row r="3882" spans="1:13">
      <c r="A3882" t="s">
        <v>4174</v>
      </c>
      <c r="B3882" t="s">
        <v>4204</v>
      </c>
      <c r="C3882" t="s">
        <v>15</v>
      </c>
      <c r="D3882" t="s">
        <v>21</v>
      </c>
      <c r="E3882" t="str">
        <f t="shared" si="5257"/>
        <v>power.opt</v>
      </c>
      <c r="F3882" t="s">
        <v>17</v>
      </c>
      <c r="G3882">
        <v>32.1111111111111</v>
      </c>
      <c r="H3882">
        <v>0.09</v>
      </c>
      <c r="I3882" s="1">
        <v>2.89</v>
      </c>
      <c r="J3882" t="s">
        <v>8335</v>
      </c>
      <c r="K3882">
        <f t="shared" ref="K3882:K3945" si="5310">SUMIF(E3880:E3893,"tso.full",I3880:I3893)</f>
        <v>4.1500000000000004</v>
      </c>
      <c r="L3882" t="s">
        <v>8365</v>
      </c>
      <c r="M3882">
        <f t="shared" ref="M3882:M3945" si="5311">K3882/K3890+K3883/K3891+K3884/K3892+K3885/K3893</f>
        <v>9.6218491155289634</v>
      </c>
    </row>
    <row r="3883" spans="1:13">
      <c r="A3883" t="s">
        <v>4175</v>
      </c>
      <c r="B3883" t="s">
        <v>4204</v>
      </c>
      <c r="C3883" t="s">
        <v>23</v>
      </c>
      <c r="D3883" t="s">
        <v>16</v>
      </c>
      <c r="E3883" t="str">
        <f t="shared" si="5257"/>
        <v>pso.full</v>
      </c>
      <c r="F3883" t="s">
        <v>24</v>
      </c>
      <c r="G3883">
        <v>57.1111111111111</v>
      </c>
      <c r="H3883">
        <v>0.09</v>
      </c>
      <c r="I3883" s="1">
        <v>5.14</v>
      </c>
      <c r="J3883" t="s">
        <v>8336</v>
      </c>
      <c r="K3883">
        <f t="shared" ref="K3883:K3946" si="5312">SUMIF(E3880:E3893,"pso.full",I3880:I3893)</f>
        <v>5.14</v>
      </c>
      <c r="L3883" t="s">
        <v>8369</v>
      </c>
      <c r="M3883">
        <f t="shared" ref="M3883:M3946" si="5313">K3886/K3890+K3887/K3891+K3888/K3892+K3889/K3893</f>
        <v>3.2906494465852978</v>
      </c>
    </row>
    <row r="3884" spans="1:13">
      <c r="A3884" t="s">
        <v>4193</v>
      </c>
      <c r="B3884" t="s">
        <v>4204</v>
      </c>
      <c r="C3884" t="s">
        <v>23</v>
      </c>
      <c r="D3884" t="s">
        <v>19</v>
      </c>
      <c r="E3884" t="str">
        <f t="shared" si="5257"/>
        <v>pso.oepc</v>
      </c>
      <c r="F3884" t="s">
        <v>24</v>
      </c>
      <c r="G3884">
        <v>45.5555555555556</v>
      </c>
      <c r="H3884">
        <v>0.09</v>
      </c>
      <c r="I3884" s="1">
        <v>4.0999999999999996</v>
      </c>
      <c r="J3884" t="s">
        <v>8353</v>
      </c>
      <c r="K3884">
        <f t="shared" ref="K3884:K3947" si="5314">SUMIF(E3880:E3893,"rmo.full",I3880:I3893)</f>
        <v>5.69</v>
      </c>
    </row>
    <row r="3885" spans="1:13">
      <c r="A3885" t="s">
        <v>4194</v>
      </c>
      <c r="B3885" t="s">
        <v>4204</v>
      </c>
      <c r="C3885" t="s">
        <v>23</v>
      </c>
      <c r="D3885" t="s">
        <v>21</v>
      </c>
      <c r="E3885" t="str">
        <f t="shared" si="5257"/>
        <v>pso.opt</v>
      </c>
      <c r="F3885" t="s">
        <v>24</v>
      </c>
      <c r="G3885">
        <v>61.1111111111111</v>
      </c>
      <c r="H3885">
        <v>0.09</v>
      </c>
      <c r="I3885" s="1">
        <v>5.5</v>
      </c>
      <c r="J3885" t="s">
        <v>8354</v>
      </c>
      <c r="K3885">
        <f t="shared" ref="K3885:K3948" si="5315">SUMIF(E3880:E3893,"power.full",I3880:I3893)</f>
        <v>12.18</v>
      </c>
      <c r="L3885" t="s">
        <v>26</v>
      </c>
      <c r="M3885">
        <f t="shared" ref="M3885:M3948" si="5316">K3882/K3886</f>
        <v>0.94965675057208243</v>
      </c>
    </row>
    <row r="3886" spans="1:13">
      <c r="A3886" t="s">
        <v>4195</v>
      </c>
      <c r="B3886" t="s">
        <v>4204</v>
      </c>
      <c r="C3886" t="s">
        <v>51</v>
      </c>
      <c r="D3886" t="s">
        <v>16</v>
      </c>
      <c r="E3886" t="str">
        <f t="shared" si="5257"/>
        <v>rmo.full</v>
      </c>
      <c r="F3886" t="s">
        <v>17</v>
      </c>
      <c r="G3886">
        <v>63.2222222222222</v>
      </c>
      <c r="H3886">
        <v>0.09</v>
      </c>
      <c r="I3886" s="1">
        <v>5.69</v>
      </c>
      <c r="J3886" t="s">
        <v>8355</v>
      </c>
      <c r="K3886">
        <f t="shared" ref="K3886:K3949" si="5317">SUMIF(E3880:E3893,"tso.oepc",I3880:I3893)</f>
        <v>4.37</v>
      </c>
      <c r="L3886" t="s">
        <v>27</v>
      </c>
      <c r="M3886">
        <f t="shared" si="5316"/>
        <v>1.2536585365853659</v>
      </c>
    </row>
    <row r="3887" spans="1:13">
      <c r="A3887" t="s">
        <v>4196</v>
      </c>
      <c r="B3887" t="s">
        <v>4204</v>
      </c>
      <c r="C3887" t="s">
        <v>51</v>
      </c>
      <c r="D3887" t="s">
        <v>19</v>
      </c>
      <c r="E3887" t="str">
        <f t="shared" si="5257"/>
        <v>rmo.oepc</v>
      </c>
      <c r="F3887" t="s">
        <v>17</v>
      </c>
      <c r="G3887">
        <v>17.3333333333333</v>
      </c>
      <c r="H3887">
        <v>0.09</v>
      </c>
      <c r="I3887" s="1">
        <v>1.56</v>
      </c>
      <c r="J3887" t="s">
        <v>8356</v>
      </c>
      <c r="K3887">
        <f t="shared" ref="K3887:K3950" si="5318">SUMIF(E3880:E3893,"pso.oepc",I3880:I3893)</f>
        <v>4.0999999999999996</v>
      </c>
      <c r="L3887" t="s">
        <v>28</v>
      </c>
      <c r="M3887">
        <f t="shared" si="5316"/>
        <v>3.6474358974358974</v>
      </c>
    </row>
    <row r="3888" spans="1:13">
      <c r="A3888" t="s">
        <v>4197</v>
      </c>
      <c r="B3888" t="s">
        <v>4204</v>
      </c>
      <c r="C3888" t="s">
        <v>51</v>
      </c>
      <c r="D3888" t="s">
        <v>21</v>
      </c>
      <c r="E3888" t="str">
        <f t="shared" si="5257"/>
        <v>rmo.opt</v>
      </c>
      <c r="F3888" t="s">
        <v>17</v>
      </c>
      <c r="G3888">
        <v>16.8888888888889</v>
      </c>
      <c r="H3888">
        <v>0.09</v>
      </c>
      <c r="I3888" s="1">
        <v>1.52</v>
      </c>
      <c r="J3888" t="s">
        <v>8357</v>
      </c>
      <c r="K3888">
        <f t="shared" ref="K3888:K3951" si="5319">SUMIF(E3880:E3893,"rmo.oepc",I3880:I3893)</f>
        <v>1.56</v>
      </c>
      <c r="L3888" t="s">
        <v>29</v>
      </c>
      <c r="M3888">
        <f t="shared" si="5316"/>
        <v>5.612903225806452</v>
      </c>
    </row>
    <row r="3889" spans="1:13">
      <c r="A3889" t="s">
        <v>4198</v>
      </c>
      <c r="B3889" t="s">
        <v>4204</v>
      </c>
      <c r="C3889" t="s">
        <v>55</v>
      </c>
      <c r="D3889" t="s">
        <v>56</v>
      </c>
      <c r="E3889" t="str">
        <f t="shared" si="5257"/>
        <v>sc.none</v>
      </c>
      <c r="F3889" t="s">
        <v>24</v>
      </c>
      <c r="I3889" s="1">
        <v>0.09</v>
      </c>
      <c r="J3889" t="s">
        <v>8358</v>
      </c>
      <c r="K3889">
        <f t="shared" ref="K3889:K3952" si="5320">SUMIF(E3880:E3893,"power.oepc",I3880:I3893)</f>
        <v>2.17</v>
      </c>
    </row>
    <row r="3890" spans="1:13">
      <c r="A3890" t="s">
        <v>4199</v>
      </c>
      <c r="B3890" t="s">
        <v>4204</v>
      </c>
      <c r="C3890" t="s">
        <v>58</v>
      </c>
      <c r="D3890" t="s">
        <v>59</v>
      </c>
      <c r="E3890" t="str">
        <f t="shared" si="5257"/>
        <v>tso.cav11</v>
      </c>
      <c r="F3890" t="s">
        <v>17</v>
      </c>
      <c r="G3890">
        <v>339.777777777778</v>
      </c>
      <c r="H3890">
        <v>0.09</v>
      </c>
      <c r="I3890" s="1">
        <v>30.58</v>
      </c>
      <c r="J3890" t="s">
        <v>8359</v>
      </c>
      <c r="K3890">
        <f t="shared" ref="K3890:K3953" si="5321">SUMIF(E3880:E3893,"tso.opt",I3880:I3893)</f>
        <v>5.69</v>
      </c>
      <c r="L3890" t="s">
        <v>30</v>
      </c>
      <c r="M3890">
        <f t="shared" ref="M3890:M3953" si="5322">K3882/K3890</f>
        <v>0.72934973637961342</v>
      </c>
    </row>
    <row r="3891" spans="1:13">
      <c r="A3891" t="s">
        <v>4217</v>
      </c>
      <c r="B3891" t="s">
        <v>4204</v>
      </c>
      <c r="C3891" t="s">
        <v>58</v>
      </c>
      <c r="D3891" t="s">
        <v>16</v>
      </c>
      <c r="E3891" t="str">
        <f t="shared" si="5257"/>
        <v>tso.full</v>
      </c>
      <c r="F3891" t="s">
        <v>24</v>
      </c>
      <c r="G3891">
        <v>46.1111111111111</v>
      </c>
      <c r="H3891">
        <v>0.09</v>
      </c>
      <c r="I3891" s="1">
        <v>4.1500000000000004</v>
      </c>
      <c r="J3891" t="s">
        <v>8360</v>
      </c>
      <c r="K3891">
        <f t="shared" ref="K3891:K3954" si="5323">SUMIF(E3880:E3893,"pso.opt",I3880:I3893)</f>
        <v>5.5</v>
      </c>
      <c r="L3891" t="s">
        <v>33</v>
      </c>
      <c r="M3891">
        <f t="shared" si="5322"/>
        <v>0.93454545454545446</v>
      </c>
    </row>
    <row r="3892" spans="1:13">
      <c r="A3892" t="s">
        <v>4218</v>
      </c>
      <c r="B3892" t="s">
        <v>4204</v>
      </c>
      <c r="C3892" t="s">
        <v>58</v>
      </c>
      <c r="D3892" t="s">
        <v>19</v>
      </c>
      <c r="E3892" t="str">
        <f t="shared" si="5257"/>
        <v>tso.oepc</v>
      </c>
      <c r="F3892" t="s">
        <v>24</v>
      </c>
      <c r="G3892">
        <v>48.5555555555556</v>
      </c>
      <c r="H3892">
        <v>0.09</v>
      </c>
      <c r="I3892" s="1">
        <v>4.37</v>
      </c>
      <c r="J3892" t="s">
        <v>8361</v>
      </c>
      <c r="K3892">
        <f t="shared" ref="K3892:K3955" si="5324">SUMIF(E3880:E3893,"rmo.opt",I3880:I3893)</f>
        <v>1.52</v>
      </c>
      <c r="L3892" t="s">
        <v>32</v>
      </c>
      <c r="M3892">
        <f t="shared" si="5322"/>
        <v>3.7434210526315792</v>
      </c>
    </row>
    <row r="3893" spans="1:13">
      <c r="A3893" t="s">
        <v>4219</v>
      </c>
      <c r="B3893" t="s">
        <v>4204</v>
      </c>
      <c r="C3893" t="s">
        <v>58</v>
      </c>
      <c r="D3893" t="s">
        <v>21</v>
      </c>
      <c r="E3893" t="str">
        <f t="shared" si="5257"/>
        <v>tso.opt</v>
      </c>
      <c r="F3893" t="s">
        <v>24</v>
      </c>
      <c r="G3893">
        <v>63.2222222222222</v>
      </c>
      <c r="H3893">
        <v>0.09</v>
      </c>
      <c r="I3893" s="1">
        <v>5.69</v>
      </c>
      <c r="J3893" t="s">
        <v>8362</v>
      </c>
      <c r="K3893">
        <f t="shared" ref="K3893:K3956" si="5325">SUMIF(E3880:E3893,"power.opt",I3880:I3893)</f>
        <v>2.89</v>
      </c>
      <c r="L3893" t="s">
        <v>31</v>
      </c>
      <c r="M3893">
        <f t="shared" si="5322"/>
        <v>4.2145328719723176</v>
      </c>
    </row>
    <row r="3894" spans="1:13">
      <c r="A3894" t="s">
        <v>4220</v>
      </c>
      <c r="B3894" t="s">
        <v>4221</v>
      </c>
      <c r="C3894" t="s">
        <v>15</v>
      </c>
      <c r="D3894" t="s">
        <v>16</v>
      </c>
      <c r="E3894" t="str">
        <f t="shared" si="5257"/>
        <v>power.full</v>
      </c>
      <c r="F3894" t="s">
        <v>17</v>
      </c>
      <c r="G3894">
        <v>55.6</v>
      </c>
      <c r="H3894">
        <v>0.05</v>
      </c>
      <c r="I3894" s="1">
        <v>2.78</v>
      </c>
      <c r="L3894" t="s">
        <v>8363</v>
      </c>
      <c r="M3894">
        <f t="shared" ref="M3894:M3957" si="5326">K3895/K3904</f>
        <v>8.0528634361233493</v>
      </c>
    </row>
    <row r="3895" spans="1:13">
      <c r="A3895" t="s">
        <v>4190</v>
      </c>
      <c r="B3895" t="s">
        <v>4221</v>
      </c>
      <c r="C3895" t="s">
        <v>15</v>
      </c>
      <c r="D3895" t="s">
        <v>19</v>
      </c>
      <c r="E3895" t="str">
        <f t="shared" si="5257"/>
        <v>power.oepc</v>
      </c>
      <c r="F3895" t="s">
        <v>17</v>
      </c>
      <c r="G3895">
        <v>10.199999999999999</v>
      </c>
      <c r="H3895">
        <v>0.05</v>
      </c>
      <c r="I3895" s="1">
        <v>0.51</v>
      </c>
      <c r="J3895" t="s">
        <v>8333</v>
      </c>
      <c r="K3895">
        <f t="shared" ref="K3895:K3958" si="5327">SUMIF(E3894:E3907,"tso.cav11",I3894:I3907)</f>
        <v>18.28</v>
      </c>
      <c r="L3895" t="s">
        <v>8364</v>
      </c>
      <c r="M3895">
        <f t="shared" ref="M3895:M3958" si="5328">K3896/K3900+K3897/K3901+K3898/K3902+K3899/K3903</f>
        <v>11.155423902197175</v>
      </c>
    </row>
    <row r="3896" spans="1:13">
      <c r="A3896" t="s">
        <v>4191</v>
      </c>
      <c r="B3896" t="s">
        <v>4221</v>
      </c>
      <c r="C3896" t="s">
        <v>15</v>
      </c>
      <c r="D3896" t="s">
        <v>21</v>
      </c>
      <c r="E3896" t="str">
        <f t="shared" si="5257"/>
        <v>power.opt</v>
      </c>
      <c r="F3896" t="s">
        <v>17</v>
      </c>
      <c r="G3896">
        <v>10.199999999999999</v>
      </c>
      <c r="H3896">
        <v>0.05</v>
      </c>
      <c r="I3896" s="1">
        <v>0.51</v>
      </c>
      <c r="J3896" t="s">
        <v>8335</v>
      </c>
      <c r="K3896">
        <f t="shared" ref="K3896:K3959" si="5329">SUMIF(E3894:E3907,"tso.full",I3894:I3907)</f>
        <v>3.05</v>
      </c>
      <c r="L3896" t="s">
        <v>8365</v>
      </c>
      <c r="M3896">
        <f t="shared" ref="M3896:M3959" si="5330">K3896/K3904+K3897/K3905+K3898/K3906+K3899/K3907</f>
        <v>11.143304464461377</v>
      </c>
    </row>
    <row r="3897" spans="1:13">
      <c r="A3897" t="s">
        <v>4192</v>
      </c>
      <c r="B3897" t="s">
        <v>4221</v>
      </c>
      <c r="C3897" t="s">
        <v>23</v>
      </c>
      <c r="D3897" t="s">
        <v>16</v>
      </c>
      <c r="E3897" t="str">
        <f t="shared" si="5257"/>
        <v>pso.full</v>
      </c>
      <c r="F3897" t="s">
        <v>24</v>
      </c>
      <c r="G3897">
        <v>45.6</v>
      </c>
      <c r="H3897">
        <v>0.05</v>
      </c>
      <c r="I3897" s="1">
        <v>2.2799999999999998</v>
      </c>
      <c r="J3897" t="s">
        <v>8336</v>
      </c>
      <c r="K3897">
        <f t="shared" ref="K3897:K3960" si="5331">SUMIF(E3894:E3907,"pso.full",I3894:I3907)</f>
        <v>2.2799999999999998</v>
      </c>
      <c r="L3897" t="s">
        <v>8369</v>
      </c>
      <c r="M3897">
        <f t="shared" ref="M3897:M3960" si="5332">K3900/K3904+K3901/K3905+K3902/K3906+K3903/K3907</f>
        <v>4.2069723042237772</v>
      </c>
    </row>
    <row r="3898" spans="1:13">
      <c r="A3898" t="s">
        <v>4209</v>
      </c>
      <c r="B3898" t="s">
        <v>4221</v>
      </c>
      <c r="C3898" t="s">
        <v>23</v>
      </c>
      <c r="D3898" t="s">
        <v>19</v>
      </c>
      <c r="E3898" t="str">
        <f t="shared" si="5257"/>
        <v>pso.oepc</v>
      </c>
      <c r="F3898" t="s">
        <v>24</v>
      </c>
      <c r="G3898">
        <v>44.2</v>
      </c>
      <c r="H3898">
        <v>0.05</v>
      </c>
      <c r="I3898" s="1">
        <v>2.21</v>
      </c>
      <c r="J3898" t="s">
        <v>8353</v>
      </c>
      <c r="K3898">
        <f t="shared" ref="K3898:K3961" si="5333">SUMIF(E3894:E3907,"rmo.full",I3894:I3907)</f>
        <v>2.58</v>
      </c>
    </row>
    <row r="3899" spans="1:13">
      <c r="A3899" t="s">
        <v>4210</v>
      </c>
      <c r="B3899" t="s">
        <v>4221</v>
      </c>
      <c r="C3899" t="s">
        <v>23</v>
      </c>
      <c r="D3899" t="s">
        <v>21</v>
      </c>
      <c r="E3899" t="str">
        <f t="shared" si="5257"/>
        <v>pso.opt</v>
      </c>
      <c r="F3899" t="s">
        <v>24</v>
      </c>
      <c r="G3899">
        <v>47.8</v>
      </c>
      <c r="H3899">
        <v>0.05</v>
      </c>
      <c r="I3899" s="1">
        <v>2.39</v>
      </c>
      <c r="J3899" t="s">
        <v>8354</v>
      </c>
      <c r="K3899">
        <f t="shared" ref="K3899:K3962" si="5334">SUMIF(E3894:E3907,"power.full",I3894:I3907)</f>
        <v>2.78</v>
      </c>
      <c r="L3899" t="s">
        <v>26</v>
      </c>
      <c r="M3899">
        <f t="shared" ref="M3899:M3962" si="5335">K3896/K3900</f>
        <v>0.98705501618122982</v>
      </c>
    </row>
    <row r="3900" spans="1:13">
      <c r="A3900" t="s">
        <v>4211</v>
      </c>
      <c r="B3900" t="s">
        <v>4221</v>
      </c>
      <c r="C3900" t="s">
        <v>51</v>
      </c>
      <c r="D3900" t="s">
        <v>16</v>
      </c>
      <c r="E3900" t="str">
        <f t="shared" si="5257"/>
        <v>rmo.full</v>
      </c>
      <c r="F3900" t="s">
        <v>17</v>
      </c>
      <c r="G3900">
        <v>51.6</v>
      </c>
      <c r="H3900">
        <v>0.05</v>
      </c>
      <c r="I3900" s="1">
        <v>2.58</v>
      </c>
      <c r="J3900" t="s">
        <v>8355</v>
      </c>
      <c r="K3900">
        <f t="shared" ref="K3900:K3963" si="5336">SUMIF(E3894:E3907,"tso.oepc",I3894:I3907)</f>
        <v>3.09</v>
      </c>
      <c r="L3900" t="s">
        <v>27</v>
      </c>
      <c r="M3900">
        <f t="shared" si="5335"/>
        <v>1.0316742081447963</v>
      </c>
    </row>
    <row r="3901" spans="1:13">
      <c r="A3901" t="s">
        <v>4212</v>
      </c>
      <c r="B3901" t="s">
        <v>4221</v>
      </c>
      <c r="C3901" t="s">
        <v>51</v>
      </c>
      <c r="D3901" t="s">
        <v>19</v>
      </c>
      <c r="E3901" t="str">
        <f t="shared" si="5257"/>
        <v>rmo.oepc</v>
      </c>
      <c r="F3901" t="s">
        <v>17</v>
      </c>
      <c r="G3901">
        <v>14</v>
      </c>
      <c r="H3901">
        <v>0.05</v>
      </c>
      <c r="I3901" s="1">
        <v>0.7</v>
      </c>
      <c r="J3901" t="s">
        <v>8356</v>
      </c>
      <c r="K3901">
        <f t="shared" ref="K3901:K3964" si="5337">SUMIF(E3894:E3907,"pso.oepc",I3894:I3907)</f>
        <v>2.21</v>
      </c>
      <c r="L3901" t="s">
        <v>28</v>
      </c>
      <c r="M3901">
        <f t="shared" si="5335"/>
        <v>3.6857142857142859</v>
      </c>
    </row>
    <row r="3902" spans="1:13">
      <c r="A3902" t="s">
        <v>4213</v>
      </c>
      <c r="B3902" t="s">
        <v>4221</v>
      </c>
      <c r="C3902" t="s">
        <v>51</v>
      </c>
      <c r="D3902" t="s">
        <v>21</v>
      </c>
      <c r="E3902" t="str">
        <f t="shared" si="5257"/>
        <v>rmo.opt</v>
      </c>
      <c r="F3902" t="s">
        <v>17</v>
      </c>
      <c r="G3902">
        <v>15.2</v>
      </c>
      <c r="H3902">
        <v>0.05</v>
      </c>
      <c r="I3902" s="1">
        <v>0.76</v>
      </c>
      <c r="J3902" t="s">
        <v>8357</v>
      </c>
      <c r="K3902">
        <f t="shared" ref="K3902:K3965" si="5338">SUMIF(E3894:E3907,"rmo.oepc",I3894:I3907)</f>
        <v>0.7</v>
      </c>
      <c r="L3902" t="s">
        <v>29</v>
      </c>
      <c r="M3902">
        <f t="shared" si="5335"/>
        <v>5.450980392156862</v>
      </c>
    </row>
    <row r="3903" spans="1:13">
      <c r="A3903" t="s">
        <v>4214</v>
      </c>
      <c r="B3903" t="s">
        <v>4221</v>
      </c>
      <c r="C3903" t="s">
        <v>55</v>
      </c>
      <c r="D3903" t="s">
        <v>56</v>
      </c>
      <c r="E3903" t="str">
        <f t="shared" si="5257"/>
        <v>sc.none</v>
      </c>
      <c r="F3903" t="s">
        <v>24</v>
      </c>
      <c r="I3903" s="1">
        <v>0.05</v>
      </c>
      <c r="J3903" t="s">
        <v>8358</v>
      </c>
      <c r="K3903">
        <f t="shared" ref="K3903:K3966" si="5339">SUMIF(E3894:E3907,"power.oepc",I3894:I3907)</f>
        <v>0.51</v>
      </c>
    </row>
    <row r="3904" spans="1:13">
      <c r="A3904" t="s">
        <v>4215</v>
      </c>
      <c r="B3904" t="s">
        <v>4221</v>
      </c>
      <c r="C3904" t="s">
        <v>58</v>
      </c>
      <c r="D3904" t="s">
        <v>59</v>
      </c>
      <c r="E3904" t="str">
        <f t="shared" si="5257"/>
        <v>tso.cav11</v>
      </c>
      <c r="F3904" t="s">
        <v>17</v>
      </c>
      <c r="G3904">
        <v>365.6</v>
      </c>
      <c r="H3904">
        <v>0.05</v>
      </c>
      <c r="I3904" s="1">
        <v>18.28</v>
      </c>
      <c r="J3904" t="s">
        <v>8359</v>
      </c>
      <c r="K3904">
        <f t="shared" ref="K3904:K3967" si="5340">SUMIF(E3894:E3907,"tso.opt",I3894:I3907)</f>
        <v>2.27</v>
      </c>
      <c r="L3904" t="s">
        <v>30</v>
      </c>
      <c r="M3904">
        <f t="shared" ref="M3904:M3967" si="5341">K3896/K3904</f>
        <v>1.3436123348017621</v>
      </c>
    </row>
    <row r="3905" spans="1:13">
      <c r="A3905" t="s">
        <v>4216</v>
      </c>
      <c r="B3905" t="s">
        <v>4221</v>
      </c>
      <c r="C3905" t="s">
        <v>58</v>
      </c>
      <c r="D3905" t="s">
        <v>16</v>
      </c>
      <c r="E3905" t="str">
        <f t="shared" si="5257"/>
        <v>tso.full</v>
      </c>
      <c r="F3905" t="s">
        <v>24</v>
      </c>
      <c r="G3905">
        <v>61</v>
      </c>
      <c r="H3905">
        <v>0.05</v>
      </c>
      <c r="I3905" s="1">
        <v>3.05</v>
      </c>
      <c r="J3905" t="s">
        <v>8360</v>
      </c>
      <c r="K3905">
        <f t="shared" ref="K3905:K3968" si="5342">SUMIF(E3894:E3907,"pso.opt",I3894:I3907)</f>
        <v>2.39</v>
      </c>
      <c r="L3905" t="s">
        <v>33</v>
      </c>
      <c r="M3905">
        <f t="shared" si="5341"/>
        <v>0.95397489539748936</v>
      </c>
    </row>
    <row r="3906" spans="1:13">
      <c r="A3906" t="s">
        <v>4233</v>
      </c>
      <c r="B3906" t="s">
        <v>4221</v>
      </c>
      <c r="C3906" t="s">
        <v>58</v>
      </c>
      <c r="D3906" t="s">
        <v>19</v>
      </c>
      <c r="E3906" t="str">
        <f t="shared" si="5257"/>
        <v>tso.oepc</v>
      </c>
      <c r="F3906" t="s">
        <v>24</v>
      </c>
      <c r="G3906">
        <v>61.8</v>
      </c>
      <c r="H3906">
        <v>0.05</v>
      </c>
      <c r="I3906" s="1">
        <v>3.09</v>
      </c>
      <c r="J3906" t="s">
        <v>8361</v>
      </c>
      <c r="K3906">
        <f t="shared" ref="K3906:K3969" si="5343">SUMIF(E3894:E3907,"rmo.opt",I3894:I3907)</f>
        <v>0.76</v>
      </c>
      <c r="L3906" t="s">
        <v>32</v>
      </c>
      <c r="M3906">
        <f t="shared" si="5341"/>
        <v>3.3947368421052633</v>
      </c>
    </row>
    <row r="3907" spans="1:13">
      <c r="A3907" t="s">
        <v>4234</v>
      </c>
      <c r="B3907" t="s">
        <v>4221</v>
      </c>
      <c r="C3907" t="s">
        <v>58</v>
      </c>
      <c r="D3907" t="s">
        <v>21</v>
      </c>
      <c r="E3907" t="str">
        <f t="shared" ref="E3907:E3970" si="5344">CONCATENATE(C3907,".",D3907)</f>
        <v>tso.opt</v>
      </c>
      <c r="F3907" t="s">
        <v>24</v>
      </c>
      <c r="G3907">
        <v>45.4</v>
      </c>
      <c r="H3907">
        <v>0.05</v>
      </c>
      <c r="I3907" s="1">
        <v>2.27</v>
      </c>
      <c r="J3907" t="s">
        <v>8362</v>
      </c>
      <c r="K3907">
        <f t="shared" ref="K3907:K3970" si="5345">SUMIF(E3894:E3907,"power.opt",I3894:I3907)</f>
        <v>0.51</v>
      </c>
      <c r="L3907" t="s">
        <v>31</v>
      </c>
      <c r="M3907">
        <f t="shared" si="5341"/>
        <v>5.450980392156862</v>
      </c>
    </row>
    <row r="3908" spans="1:13">
      <c r="A3908" t="s">
        <v>4235</v>
      </c>
      <c r="B3908" t="s">
        <v>4236</v>
      </c>
      <c r="C3908" t="s">
        <v>15</v>
      </c>
      <c r="D3908" t="s">
        <v>16</v>
      </c>
      <c r="E3908" t="str">
        <f t="shared" si="5344"/>
        <v>power.full</v>
      </c>
      <c r="F3908" t="s">
        <v>17</v>
      </c>
      <c r="G3908">
        <v>15.5</v>
      </c>
      <c r="H3908">
        <v>0.06</v>
      </c>
      <c r="I3908" s="1">
        <v>0.93</v>
      </c>
      <c r="L3908" t="s">
        <v>8363</v>
      </c>
      <c r="M3908">
        <f t="shared" ref="M3908:M3971" si="5346">K3909/K3918</f>
        <v>301.5</v>
      </c>
    </row>
    <row r="3909" spans="1:13">
      <c r="A3909" t="s">
        <v>4237</v>
      </c>
      <c r="B3909" t="s">
        <v>4236</v>
      </c>
      <c r="C3909" t="s">
        <v>15</v>
      </c>
      <c r="D3909" t="s">
        <v>19</v>
      </c>
      <c r="E3909" t="str">
        <f t="shared" si="5344"/>
        <v>power.oepc</v>
      </c>
      <c r="F3909" t="s">
        <v>17</v>
      </c>
      <c r="G3909">
        <v>18.3333333333333</v>
      </c>
      <c r="H3909">
        <v>0.06</v>
      </c>
      <c r="I3909" s="1">
        <v>1.1000000000000001</v>
      </c>
      <c r="J3909" t="s">
        <v>8333</v>
      </c>
      <c r="K3909">
        <f t="shared" ref="K3909:K3972" si="5347">SUMIF(E3908:E3921,"tso.cav11",I3908:I3921)</f>
        <v>12.06</v>
      </c>
      <c r="L3909" t="s">
        <v>8364</v>
      </c>
      <c r="M3909">
        <f t="shared" ref="M3909:M3972" si="5348">K3910/K3914+K3911/K3915+K3912/K3916+K3913/K3917</f>
        <v>3.8454545454545457</v>
      </c>
    </row>
    <row r="3910" spans="1:13">
      <c r="A3910" t="s">
        <v>4206</v>
      </c>
      <c r="B3910" t="s">
        <v>4236</v>
      </c>
      <c r="C3910" t="s">
        <v>15</v>
      </c>
      <c r="D3910" t="s">
        <v>21</v>
      </c>
      <c r="E3910" t="str">
        <f t="shared" si="5344"/>
        <v>power.opt</v>
      </c>
      <c r="F3910" t="s">
        <v>17</v>
      </c>
      <c r="G3910">
        <v>16.1666666666667</v>
      </c>
      <c r="H3910">
        <v>0.06</v>
      </c>
      <c r="I3910" s="1">
        <v>0.97</v>
      </c>
      <c r="J3910" t="s">
        <v>8335</v>
      </c>
      <c r="K3910">
        <f t="shared" ref="K3910:K3973" si="5349">SUMIF(E3908:E3921,"tso.full",I3908:I3921)</f>
        <v>0.05</v>
      </c>
      <c r="L3910" t="s">
        <v>8365</v>
      </c>
      <c r="M3910">
        <f t="shared" ref="M3910:M3973" si="5350">K3910/K3918+K3911/K3919+K3912/K3920+K3913/K3921</f>
        <v>4.2918797697148214</v>
      </c>
    </row>
    <row r="3911" spans="1:13">
      <c r="A3911" t="s">
        <v>4207</v>
      </c>
      <c r="B3911" t="s">
        <v>4236</v>
      </c>
      <c r="C3911" t="s">
        <v>23</v>
      </c>
      <c r="D3911" t="s">
        <v>16</v>
      </c>
      <c r="E3911" t="str">
        <f t="shared" si="5344"/>
        <v>pso.full</v>
      </c>
      <c r="F3911" t="s">
        <v>24</v>
      </c>
      <c r="G3911">
        <v>1</v>
      </c>
      <c r="H3911">
        <v>0.06</v>
      </c>
      <c r="I3911" s="1">
        <v>0.06</v>
      </c>
      <c r="J3911" t="s">
        <v>8336</v>
      </c>
      <c r="K3911">
        <f t="shared" ref="K3911:K3974" si="5351">SUMIF(E3908:E3921,"pso.full",I3908:I3921)</f>
        <v>0.06</v>
      </c>
      <c r="L3911" t="s">
        <v>8369</v>
      </c>
      <c r="M3911">
        <f t="shared" ref="M3911:M3974" si="5352">K3914/K3918+K3915/K3919+K3916/K3920+K3917/K3921</f>
        <v>4.4671375016735846</v>
      </c>
    </row>
    <row r="3912" spans="1:13">
      <c r="A3912" t="s">
        <v>4208</v>
      </c>
      <c r="B3912" t="s">
        <v>4236</v>
      </c>
      <c r="C3912" t="s">
        <v>23</v>
      </c>
      <c r="D3912" t="s">
        <v>19</v>
      </c>
      <c r="E3912" t="str">
        <f t="shared" si="5344"/>
        <v>pso.oepc</v>
      </c>
      <c r="F3912" t="s">
        <v>24</v>
      </c>
      <c r="G3912">
        <v>1</v>
      </c>
      <c r="H3912">
        <v>0.06</v>
      </c>
      <c r="I3912" s="1">
        <v>0.06</v>
      </c>
      <c r="J3912" t="s">
        <v>8353</v>
      </c>
      <c r="K3912">
        <f t="shared" ref="K3912:K3975" si="5353">SUMIF(E3908:E3921,"rmo.full",I3908:I3921)</f>
        <v>0.68</v>
      </c>
    </row>
    <row r="3913" spans="1:13">
      <c r="A3913" t="s">
        <v>4226</v>
      </c>
      <c r="B3913" t="s">
        <v>4236</v>
      </c>
      <c r="C3913" t="s">
        <v>23</v>
      </c>
      <c r="D3913" t="s">
        <v>21</v>
      </c>
      <c r="E3913" t="str">
        <f t="shared" si="5344"/>
        <v>pso.opt</v>
      </c>
      <c r="F3913" t="s">
        <v>24</v>
      </c>
      <c r="G3913">
        <v>0.83333333333333304</v>
      </c>
      <c r="H3913">
        <v>0.06</v>
      </c>
      <c r="I3913" s="1">
        <v>0.05</v>
      </c>
      <c r="J3913" t="s">
        <v>8354</v>
      </c>
      <c r="K3913">
        <f t="shared" ref="K3913:K3976" si="5354">SUMIF(E3908:E3921,"power.full",I3908:I3921)</f>
        <v>0.93</v>
      </c>
      <c r="L3913" t="s">
        <v>26</v>
      </c>
      <c r="M3913">
        <f t="shared" ref="M3913:M3976" si="5355">K3910/K3914</f>
        <v>1</v>
      </c>
    </row>
    <row r="3914" spans="1:13">
      <c r="A3914" t="s">
        <v>4227</v>
      </c>
      <c r="B3914" t="s">
        <v>4236</v>
      </c>
      <c r="C3914" t="s">
        <v>51</v>
      </c>
      <c r="D3914" t="s">
        <v>16</v>
      </c>
      <c r="E3914" t="str">
        <f t="shared" si="5344"/>
        <v>rmo.full</v>
      </c>
      <c r="F3914" t="s">
        <v>17</v>
      </c>
      <c r="G3914">
        <v>11.3333333333333</v>
      </c>
      <c r="H3914">
        <v>0.06</v>
      </c>
      <c r="I3914" s="1">
        <v>0.68</v>
      </c>
      <c r="J3914" t="s">
        <v>8355</v>
      </c>
      <c r="K3914">
        <f t="shared" ref="K3914:K3977" si="5356">SUMIF(E3908:E3921,"tso.oepc",I3908:I3921)</f>
        <v>0.05</v>
      </c>
      <c r="L3914" t="s">
        <v>27</v>
      </c>
      <c r="M3914">
        <f t="shared" si="5355"/>
        <v>1</v>
      </c>
    </row>
    <row r="3915" spans="1:13">
      <c r="A3915" t="s">
        <v>4228</v>
      </c>
      <c r="B3915" t="s">
        <v>4236</v>
      </c>
      <c r="C3915" t="s">
        <v>51</v>
      </c>
      <c r="D3915" t="s">
        <v>19</v>
      </c>
      <c r="E3915" t="str">
        <f t="shared" si="5344"/>
        <v>rmo.oepc</v>
      </c>
      <c r="F3915" t="s">
        <v>17</v>
      </c>
      <c r="G3915">
        <v>11.3333333333333</v>
      </c>
      <c r="H3915">
        <v>0.06</v>
      </c>
      <c r="I3915" s="1">
        <v>0.68</v>
      </c>
      <c r="J3915" t="s">
        <v>8356</v>
      </c>
      <c r="K3915">
        <f t="shared" ref="K3915:K3978" si="5357">SUMIF(E3908:E3921,"pso.oepc",I3908:I3921)</f>
        <v>0.06</v>
      </c>
      <c r="L3915" t="s">
        <v>28</v>
      </c>
      <c r="M3915">
        <f t="shared" si="5355"/>
        <v>1</v>
      </c>
    </row>
    <row r="3916" spans="1:13">
      <c r="A3916" t="s">
        <v>4229</v>
      </c>
      <c r="B3916" t="s">
        <v>4236</v>
      </c>
      <c r="C3916" t="s">
        <v>51</v>
      </c>
      <c r="D3916" t="s">
        <v>21</v>
      </c>
      <c r="E3916" t="str">
        <f t="shared" si="5344"/>
        <v>rmo.opt</v>
      </c>
      <c r="F3916" t="s">
        <v>17</v>
      </c>
      <c r="G3916">
        <v>12.8333333333333</v>
      </c>
      <c r="H3916">
        <v>0.06</v>
      </c>
      <c r="I3916" s="1">
        <v>0.77</v>
      </c>
      <c r="J3916" t="s">
        <v>8357</v>
      </c>
      <c r="K3916">
        <f t="shared" ref="K3916:K3979" si="5358">SUMIF(E3908:E3921,"rmo.oepc",I3908:I3921)</f>
        <v>0.68</v>
      </c>
      <c r="L3916" t="s">
        <v>29</v>
      </c>
      <c r="M3916">
        <f t="shared" si="5355"/>
        <v>0.84545454545454546</v>
      </c>
    </row>
    <row r="3917" spans="1:13">
      <c r="A3917" t="s">
        <v>4230</v>
      </c>
      <c r="B3917" t="s">
        <v>4236</v>
      </c>
      <c r="C3917" t="s">
        <v>55</v>
      </c>
      <c r="D3917" t="s">
        <v>56</v>
      </c>
      <c r="E3917" t="str">
        <f t="shared" si="5344"/>
        <v>sc.none</v>
      </c>
      <c r="F3917" t="s">
        <v>24</v>
      </c>
      <c r="I3917" s="1">
        <v>0.06</v>
      </c>
      <c r="J3917" t="s">
        <v>8358</v>
      </c>
      <c r="K3917">
        <f t="shared" ref="K3917:K3980" si="5359">SUMIF(E3908:E3921,"power.oepc",I3908:I3921)</f>
        <v>1.1000000000000001</v>
      </c>
    </row>
    <row r="3918" spans="1:13">
      <c r="A3918" t="s">
        <v>4231</v>
      </c>
      <c r="B3918" t="s">
        <v>4236</v>
      </c>
      <c r="C3918" t="s">
        <v>58</v>
      </c>
      <c r="D3918" t="s">
        <v>59</v>
      </c>
      <c r="E3918" t="str">
        <f t="shared" si="5344"/>
        <v>tso.cav11</v>
      </c>
      <c r="F3918" t="s">
        <v>24</v>
      </c>
      <c r="G3918">
        <v>201</v>
      </c>
      <c r="H3918">
        <v>0.06</v>
      </c>
      <c r="I3918" s="1">
        <v>12.06</v>
      </c>
      <c r="J3918" t="s">
        <v>8359</v>
      </c>
      <c r="K3918">
        <f t="shared" ref="K3918:K3981" si="5360">SUMIF(E3908:E3921,"tso.opt",I3908:I3921)</f>
        <v>0.04</v>
      </c>
      <c r="L3918" t="s">
        <v>30</v>
      </c>
      <c r="M3918">
        <f t="shared" ref="M3918:M3981" si="5361">K3910/K3918</f>
        <v>1.25</v>
      </c>
    </row>
    <row r="3919" spans="1:13">
      <c r="A3919" t="s">
        <v>4232</v>
      </c>
      <c r="B3919" t="s">
        <v>4236</v>
      </c>
      <c r="C3919" t="s">
        <v>58</v>
      </c>
      <c r="D3919" t="s">
        <v>16</v>
      </c>
      <c r="E3919" t="str">
        <f t="shared" si="5344"/>
        <v>tso.full</v>
      </c>
      <c r="F3919" t="s">
        <v>24</v>
      </c>
      <c r="G3919">
        <v>0.83333333333333304</v>
      </c>
      <c r="H3919">
        <v>0.06</v>
      </c>
      <c r="I3919" s="1">
        <v>0.05</v>
      </c>
      <c r="J3919" t="s">
        <v>8360</v>
      </c>
      <c r="K3919">
        <f t="shared" ref="K3919:K3982" si="5362">SUMIF(E3908:E3921,"pso.opt",I3908:I3921)</f>
        <v>0.05</v>
      </c>
      <c r="L3919" t="s">
        <v>33</v>
      </c>
      <c r="M3919">
        <f t="shared" si="5361"/>
        <v>1.2</v>
      </c>
    </row>
    <row r="3920" spans="1:13">
      <c r="A3920" t="s">
        <v>4249</v>
      </c>
      <c r="B3920" t="s">
        <v>4236</v>
      </c>
      <c r="C3920" t="s">
        <v>58</v>
      </c>
      <c r="D3920" t="s">
        <v>19</v>
      </c>
      <c r="E3920" t="str">
        <f t="shared" si="5344"/>
        <v>tso.oepc</v>
      </c>
      <c r="F3920" t="s">
        <v>24</v>
      </c>
      <c r="G3920">
        <v>0.83333333333333304</v>
      </c>
      <c r="H3920">
        <v>0.06</v>
      </c>
      <c r="I3920" s="1">
        <v>0.05</v>
      </c>
      <c r="J3920" t="s">
        <v>8361</v>
      </c>
      <c r="K3920">
        <f t="shared" ref="K3920:K3983" si="5363">SUMIF(E3908:E3921,"rmo.opt",I3908:I3921)</f>
        <v>0.77</v>
      </c>
      <c r="L3920" t="s">
        <v>32</v>
      </c>
      <c r="M3920">
        <f t="shared" si="5361"/>
        <v>0.88311688311688319</v>
      </c>
    </row>
    <row r="3921" spans="1:13">
      <c r="A3921" t="s">
        <v>4250</v>
      </c>
      <c r="B3921" t="s">
        <v>4236</v>
      </c>
      <c r="C3921" t="s">
        <v>58</v>
      </c>
      <c r="D3921" t="s">
        <v>21</v>
      </c>
      <c r="E3921" t="str">
        <f t="shared" si="5344"/>
        <v>tso.opt</v>
      </c>
      <c r="F3921" t="s">
        <v>24</v>
      </c>
      <c r="G3921">
        <v>0.66666666666666696</v>
      </c>
      <c r="H3921">
        <v>0.06</v>
      </c>
      <c r="I3921" s="1">
        <v>0.04</v>
      </c>
      <c r="J3921" t="s">
        <v>8362</v>
      </c>
      <c r="K3921">
        <f t="shared" ref="K3921:K3984" si="5364">SUMIF(E3908:E3921,"power.opt",I3908:I3921)</f>
        <v>0.97</v>
      </c>
      <c r="L3921" t="s">
        <v>31</v>
      </c>
      <c r="M3921">
        <f t="shared" si="5361"/>
        <v>0.95876288659793818</v>
      </c>
    </row>
    <row r="3922" spans="1:13">
      <c r="A3922" t="s">
        <v>4251</v>
      </c>
      <c r="B3922" t="s">
        <v>4252</v>
      </c>
      <c r="C3922" t="s">
        <v>15</v>
      </c>
      <c r="D3922" t="s">
        <v>16</v>
      </c>
      <c r="E3922" t="str">
        <f t="shared" si="5344"/>
        <v>power.full</v>
      </c>
      <c r="F3922" t="s">
        <v>17</v>
      </c>
      <c r="G3922">
        <v>52.625</v>
      </c>
      <c r="H3922">
        <v>0.08</v>
      </c>
      <c r="I3922" s="1">
        <v>4.21</v>
      </c>
      <c r="L3922" t="s">
        <v>8363</v>
      </c>
      <c r="M3922">
        <f t="shared" ref="M3922:M3985" si="5365">K3923/K3932</f>
        <v>10.26095238095238</v>
      </c>
    </row>
    <row r="3923" spans="1:13">
      <c r="A3923" t="s">
        <v>4253</v>
      </c>
      <c r="B3923" t="s">
        <v>4252</v>
      </c>
      <c r="C3923" t="s">
        <v>15</v>
      </c>
      <c r="D3923" t="s">
        <v>19</v>
      </c>
      <c r="E3923" t="str">
        <f t="shared" si="5344"/>
        <v>power.oepc</v>
      </c>
      <c r="F3923" t="s">
        <v>17</v>
      </c>
      <c r="G3923">
        <v>15.75</v>
      </c>
      <c r="H3923">
        <v>0.08</v>
      </c>
      <c r="I3923" s="1">
        <v>1.26</v>
      </c>
      <c r="J3923" t="s">
        <v>8333</v>
      </c>
      <c r="K3923">
        <f t="shared" ref="K3923:K3986" si="5366">SUMIF(E3922:E3935,"tso.cav11",I3922:I3935)</f>
        <v>53.87</v>
      </c>
      <c r="L3923" t="s">
        <v>8364</v>
      </c>
      <c r="M3923">
        <f t="shared" ref="M3923:M3986" si="5367">K3924/K3928+K3925/K3929+K3926/K3930+K3927/K3931</f>
        <v>19.672129106759051</v>
      </c>
    </row>
    <row r="3924" spans="1:13">
      <c r="A3924" t="s">
        <v>4222</v>
      </c>
      <c r="B3924" t="s">
        <v>4252</v>
      </c>
      <c r="C3924" t="s">
        <v>15</v>
      </c>
      <c r="D3924" t="s">
        <v>21</v>
      </c>
      <c r="E3924" t="str">
        <f t="shared" si="5344"/>
        <v>power.opt</v>
      </c>
      <c r="F3924" t="s">
        <v>17</v>
      </c>
      <c r="G3924">
        <v>11.5</v>
      </c>
      <c r="H3924">
        <v>0.08</v>
      </c>
      <c r="I3924" s="1">
        <v>0.92</v>
      </c>
      <c r="J3924" t="s">
        <v>8335</v>
      </c>
      <c r="K3924">
        <f t="shared" ref="K3924:K3987" si="5368">SUMIF(E3922:E3935,"tso.full",I3922:I3935)</f>
        <v>4.1900000000000004</v>
      </c>
      <c r="L3924" t="s">
        <v>8365</v>
      </c>
      <c r="M3924">
        <f t="shared" ref="M3924:M3987" si="5369">K3924/K3932+K3925/K3933+K3926/K3934+K3927/K3935</f>
        <v>22.254660463393119</v>
      </c>
    </row>
    <row r="3925" spans="1:13">
      <c r="A3925" t="s">
        <v>4223</v>
      </c>
      <c r="B3925" t="s">
        <v>4252</v>
      </c>
      <c r="C3925" t="s">
        <v>23</v>
      </c>
      <c r="D3925" t="s">
        <v>16</v>
      </c>
      <c r="E3925" t="str">
        <f t="shared" si="5344"/>
        <v>pso.full</v>
      </c>
      <c r="F3925" t="s">
        <v>24</v>
      </c>
      <c r="G3925">
        <v>65.875</v>
      </c>
      <c r="H3925">
        <v>0.08</v>
      </c>
      <c r="I3925" s="1">
        <v>5.27</v>
      </c>
      <c r="J3925" t="s">
        <v>8336</v>
      </c>
      <c r="K3925">
        <f t="shared" ref="K3925:K3988" si="5370">SUMIF(E3922:E3935,"pso.full",I3922:I3935)</f>
        <v>5.27</v>
      </c>
      <c r="L3925" t="s">
        <v>8369</v>
      </c>
      <c r="M3925">
        <f t="shared" ref="M3925:M3988" si="5371">K3928/K3932+K3929/K3933+K3930/K3934+K3931/K3935</f>
        <v>4.2304412208204987</v>
      </c>
    </row>
    <row r="3926" spans="1:13">
      <c r="A3926" t="s">
        <v>4224</v>
      </c>
      <c r="B3926" t="s">
        <v>4252</v>
      </c>
      <c r="C3926" t="s">
        <v>23</v>
      </c>
      <c r="D3926" t="s">
        <v>19</v>
      </c>
      <c r="E3926" t="str">
        <f t="shared" si="5344"/>
        <v>pso.oepc</v>
      </c>
      <c r="F3926" t="s">
        <v>24</v>
      </c>
      <c r="G3926">
        <v>51</v>
      </c>
      <c r="H3926">
        <v>0.08</v>
      </c>
      <c r="I3926" s="1">
        <v>4.08</v>
      </c>
      <c r="J3926" t="s">
        <v>8353</v>
      </c>
      <c r="K3926">
        <f t="shared" ref="K3926:K3989" si="5372">SUMIF(E3922:E3935,"rmo.full",I3922:I3935)</f>
        <v>8.1300000000000008</v>
      </c>
    </row>
    <row r="3927" spans="1:13">
      <c r="A3927" t="s">
        <v>4225</v>
      </c>
      <c r="B3927" t="s">
        <v>4252</v>
      </c>
      <c r="C3927" t="s">
        <v>23</v>
      </c>
      <c r="D3927" t="s">
        <v>21</v>
      </c>
      <c r="E3927" t="str">
        <f t="shared" si="5344"/>
        <v>pso.opt</v>
      </c>
      <c r="F3927" t="s">
        <v>24</v>
      </c>
      <c r="G3927">
        <v>52.875</v>
      </c>
      <c r="H3927">
        <v>0.08</v>
      </c>
      <c r="I3927" s="1">
        <v>4.2300000000000004</v>
      </c>
      <c r="J3927" t="s">
        <v>8354</v>
      </c>
      <c r="K3927">
        <f t="shared" ref="K3927:K3990" si="5373">SUMIF(E3922:E3935,"power.full",I3922:I3935)</f>
        <v>4.21</v>
      </c>
      <c r="L3927" t="s">
        <v>26</v>
      </c>
      <c r="M3927">
        <f t="shared" ref="M3927:M3990" si="5374">K3924/K3928</f>
        <v>1.0219512195121954</v>
      </c>
    </row>
    <row r="3928" spans="1:13">
      <c r="A3928" t="s">
        <v>4242</v>
      </c>
      <c r="B3928" t="s">
        <v>4252</v>
      </c>
      <c r="C3928" t="s">
        <v>51</v>
      </c>
      <c r="D3928" t="s">
        <v>16</v>
      </c>
      <c r="E3928" t="str">
        <f t="shared" si="5344"/>
        <v>rmo.full</v>
      </c>
      <c r="F3928" t="s">
        <v>17</v>
      </c>
      <c r="G3928">
        <v>101.625</v>
      </c>
      <c r="H3928">
        <v>0.08</v>
      </c>
      <c r="I3928" s="1">
        <v>8.1300000000000008</v>
      </c>
      <c r="J3928" t="s">
        <v>8355</v>
      </c>
      <c r="K3928">
        <f t="shared" ref="K3928:K3991" si="5375">SUMIF(E3922:E3935,"tso.oepc",I3922:I3935)</f>
        <v>4.0999999999999996</v>
      </c>
      <c r="L3928" t="s">
        <v>27</v>
      </c>
      <c r="M3928">
        <f t="shared" si="5374"/>
        <v>1.2916666666666665</v>
      </c>
    </row>
    <row r="3929" spans="1:13">
      <c r="A3929" t="s">
        <v>4243</v>
      </c>
      <c r="B3929" t="s">
        <v>4252</v>
      </c>
      <c r="C3929" t="s">
        <v>51</v>
      </c>
      <c r="D3929" t="s">
        <v>19</v>
      </c>
      <c r="E3929" t="str">
        <f t="shared" si="5344"/>
        <v>rmo.oepc</v>
      </c>
      <c r="F3929" t="s">
        <v>17</v>
      </c>
      <c r="G3929">
        <v>7.25</v>
      </c>
      <c r="H3929">
        <v>0.08</v>
      </c>
      <c r="I3929" s="1">
        <v>0.57999999999999996</v>
      </c>
      <c r="J3929" t="s">
        <v>8356</v>
      </c>
      <c r="K3929">
        <f t="shared" ref="K3929:K3992" si="5376">SUMIF(E3922:E3935,"pso.oepc",I3922:I3935)</f>
        <v>4.08</v>
      </c>
      <c r="L3929" t="s">
        <v>28</v>
      </c>
      <c r="M3929">
        <f t="shared" si="5374"/>
        <v>14.017241379310347</v>
      </c>
    </row>
    <row r="3930" spans="1:13">
      <c r="A3930" t="s">
        <v>4244</v>
      </c>
      <c r="B3930" t="s">
        <v>4252</v>
      </c>
      <c r="C3930" t="s">
        <v>51</v>
      </c>
      <c r="D3930" t="s">
        <v>21</v>
      </c>
      <c r="E3930" t="str">
        <f t="shared" si="5344"/>
        <v>rmo.opt</v>
      </c>
      <c r="F3930" t="s">
        <v>17</v>
      </c>
      <c r="G3930">
        <v>6.5</v>
      </c>
      <c r="H3930">
        <v>0.08</v>
      </c>
      <c r="I3930" s="1">
        <v>0.52</v>
      </c>
      <c r="J3930" t="s">
        <v>8357</v>
      </c>
      <c r="K3930">
        <f t="shared" ref="K3930:K3993" si="5377">SUMIF(E3922:E3935,"rmo.oepc",I3922:I3935)</f>
        <v>0.57999999999999996</v>
      </c>
      <c r="L3930" t="s">
        <v>29</v>
      </c>
      <c r="M3930">
        <f t="shared" si="5374"/>
        <v>3.3412698412698414</v>
      </c>
    </row>
    <row r="3931" spans="1:13">
      <c r="A3931" t="s">
        <v>4245</v>
      </c>
      <c r="B3931" t="s">
        <v>4252</v>
      </c>
      <c r="C3931" t="s">
        <v>55</v>
      </c>
      <c r="D3931" t="s">
        <v>56</v>
      </c>
      <c r="E3931" t="str">
        <f t="shared" si="5344"/>
        <v>sc.none</v>
      </c>
      <c r="F3931" t="s">
        <v>24</v>
      </c>
      <c r="I3931" s="1">
        <v>0.08</v>
      </c>
      <c r="J3931" t="s">
        <v>8358</v>
      </c>
      <c r="K3931">
        <f t="shared" ref="K3931:K3994" si="5378">SUMIF(E3922:E3935,"power.oepc",I3922:I3935)</f>
        <v>1.26</v>
      </c>
    </row>
    <row r="3932" spans="1:13">
      <c r="A3932" t="s">
        <v>4246</v>
      </c>
      <c r="B3932" t="s">
        <v>4252</v>
      </c>
      <c r="C3932" t="s">
        <v>58</v>
      </c>
      <c r="D3932" t="s">
        <v>59</v>
      </c>
      <c r="E3932" t="str">
        <f t="shared" si="5344"/>
        <v>tso.cav11</v>
      </c>
      <c r="F3932" t="s">
        <v>17</v>
      </c>
      <c r="G3932">
        <v>673.375</v>
      </c>
      <c r="H3932">
        <v>0.08</v>
      </c>
      <c r="I3932" s="1">
        <v>53.87</v>
      </c>
      <c r="J3932" t="s">
        <v>8359</v>
      </c>
      <c r="K3932">
        <f t="shared" ref="K3932:K3995" si="5379">SUMIF(E3922:E3935,"tso.opt",I3922:I3935)</f>
        <v>5.25</v>
      </c>
      <c r="L3932" t="s">
        <v>30</v>
      </c>
      <c r="M3932">
        <f t="shared" ref="M3932:M3995" si="5380">K3924/K3932</f>
        <v>0.79809523809523819</v>
      </c>
    </row>
    <row r="3933" spans="1:13">
      <c r="A3933" t="s">
        <v>4247</v>
      </c>
      <c r="B3933" t="s">
        <v>4252</v>
      </c>
      <c r="C3933" t="s">
        <v>58</v>
      </c>
      <c r="D3933" t="s">
        <v>16</v>
      </c>
      <c r="E3933" t="str">
        <f t="shared" si="5344"/>
        <v>tso.full</v>
      </c>
      <c r="F3933" t="s">
        <v>24</v>
      </c>
      <c r="G3933">
        <v>52.375</v>
      </c>
      <c r="H3933">
        <v>0.08</v>
      </c>
      <c r="I3933" s="1">
        <v>4.1900000000000004</v>
      </c>
      <c r="J3933" t="s">
        <v>8360</v>
      </c>
      <c r="K3933">
        <f t="shared" ref="K3933:K3996" si="5381">SUMIF(E3922:E3935,"pso.opt",I3922:I3935)</f>
        <v>4.2300000000000004</v>
      </c>
      <c r="L3933" t="s">
        <v>33</v>
      </c>
      <c r="M3933">
        <f t="shared" si="5380"/>
        <v>1.2458628841607562</v>
      </c>
    </row>
    <row r="3934" spans="1:13">
      <c r="A3934" t="s">
        <v>4248</v>
      </c>
      <c r="B3934" t="s">
        <v>4252</v>
      </c>
      <c r="C3934" t="s">
        <v>58</v>
      </c>
      <c r="D3934" t="s">
        <v>19</v>
      </c>
      <c r="E3934" t="str">
        <f t="shared" si="5344"/>
        <v>tso.oepc</v>
      </c>
      <c r="F3934" t="s">
        <v>24</v>
      </c>
      <c r="G3934">
        <v>51.25</v>
      </c>
      <c r="H3934">
        <v>0.08</v>
      </c>
      <c r="I3934" s="1">
        <v>4.0999999999999996</v>
      </c>
      <c r="J3934" t="s">
        <v>8361</v>
      </c>
      <c r="K3934">
        <f t="shared" ref="K3934:K3997" si="5382">SUMIF(E3922:E3935,"rmo.opt",I3922:I3935)</f>
        <v>0.52</v>
      </c>
      <c r="L3934" t="s">
        <v>32</v>
      </c>
      <c r="M3934">
        <f t="shared" si="5380"/>
        <v>15.634615384615385</v>
      </c>
    </row>
    <row r="3935" spans="1:13">
      <c r="A3935" t="s">
        <v>4266</v>
      </c>
      <c r="B3935" t="s">
        <v>4252</v>
      </c>
      <c r="C3935" t="s">
        <v>58</v>
      </c>
      <c r="D3935" t="s">
        <v>21</v>
      </c>
      <c r="E3935" t="str">
        <f t="shared" si="5344"/>
        <v>tso.opt</v>
      </c>
      <c r="F3935" t="s">
        <v>24</v>
      </c>
      <c r="G3935">
        <v>65.625</v>
      </c>
      <c r="H3935">
        <v>0.08</v>
      </c>
      <c r="I3935" s="1">
        <v>5.25</v>
      </c>
      <c r="J3935" t="s">
        <v>8362</v>
      </c>
      <c r="K3935">
        <f t="shared" ref="K3935:K3998" si="5383">SUMIF(E3922:E3935,"power.opt",I3922:I3935)</f>
        <v>0.92</v>
      </c>
      <c r="L3935" t="s">
        <v>31</v>
      </c>
      <c r="M3935">
        <f t="shared" si="5380"/>
        <v>4.5760869565217392</v>
      </c>
    </row>
    <row r="3936" spans="1:13">
      <c r="A3936" t="s">
        <v>4267</v>
      </c>
      <c r="B3936" t="s">
        <v>4268</v>
      </c>
      <c r="C3936" t="s">
        <v>15</v>
      </c>
      <c r="D3936" t="s">
        <v>16</v>
      </c>
      <c r="E3936" t="str">
        <f t="shared" si="5344"/>
        <v>power.full</v>
      </c>
      <c r="F3936" t="s">
        <v>17</v>
      </c>
      <c r="G3936">
        <v>8.7777777777777803</v>
      </c>
      <c r="H3936">
        <v>0.09</v>
      </c>
      <c r="I3936" s="1">
        <v>0.79</v>
      </c>
      <c r="L3936" t="s">
        <v>8363</v>
      </c>
      <c r="M3936">
        <f t="shared" ref="M3936:M3999" si="5384">K3937/K3946</f>
        <v>358.99999999999994</v>
      </c>
    </row>
    <row r="3937" spans="1:13">
      <c r="A3937" t="s">
        <v>4269</v>
      </c>
      <c r="B3937" t="s">
        <v>4268</v>
      </c>
      <c r="C3937" t="s">
        <v>15</v>
      </c>
      <c r="D3937" t="s">
        <v>19</v>
      </c>
      <c r="E3937" t="str">
        <f t="shared" si="5344"/>
        <v>power.oepc</v>
      </c>
      <c r="F3937" t="s">
        <v>17</v>
      </c>
      <c r="G3937">
        <v>10.4444444444444</v>
      </c>
      <c r="H3937">
        <v>0.09</v>
      </c>
      <c r="I3937" s="1">
        <v>0.94</v>
      </c>
      <c r="J3937" t="s">
        <v>8333</v>
      </c>
      <c r="K3937">
        <f t="shared" ref="K3937:K4000" si="5385">SUMIF(E3936:E3949,"tso.cav11",I3936:I3949)</f>
        <v>25.13</v>
      </c>
      <c r="L3937" t="s">
        <v>8364</v>
      </c>
      <c r="M3937">
        <f t="shared" ref="M3937:M4000" si="5386">K3938/K3942+K3939/K3943+K3940/K3944+K3941/K3945</f>
        <v>3.3368541033434655</v>
      </c>
    </row>
    <row r="3938" spans="1:13">
      <c r="A3938" t="s">
        <v>4238</v>
      </c>
      <c r="B3938" t="s">
        <v>4268</v>
      </c>
      <c r="C3938" t="s">
        <v>15</v>
      </c>
      <c r="D3938" t="s">
        <v>21</v>
      </c>
      <c r="E3938" t="str">
        <f t="shared" si="5344"/>
        <v>power.opt</v>
      </c>
      <c r="F3938" t="s">
        <v>17</v>
      </c>
      <c r="G3938">
        <v>11.3333333333333</v>
      </c>
      <c r="H3938">
        <v>0.09</v>
      </c>
      <c r="I3938" s="1">
        <v>1.02</v>
      </c>
      <c r="J3938" t="s">
        <v>8335</v>
      </c>
      <c r="K3938">
        <f t="shared" ref="K3938:K4001" si="5387">SUMIF(E3936:E3949,"tso.full",I3936:I3949)</f>
        <v>0.09</v>
      </c>
      <c r="L3938" t="s">
        <v>8365</v>
      </c>
      <c r="M3938">
        <f t="shared" ref="M3938:M4001" si="5388">K3938/K3946+K3939/K3947+K3940/K3948+K3941/K3949</f>
        <v>3.7149859943977592</v>
      </c>
    </row>
    <row r="3939" spans="1:13">
      <c r="A3939" t="s">
        <v>4239</v>
      </c>
      <c r="B3939" t="s">
        <v>4268</v>
      </c>
      <c r="C3939" t="s">
        <v>23</v>
      </c>
      <c r="D3939" t="s">
        <v>16</v>
      </c>
      <c r="E3939" t="str">
        <f t="shared" si="5344"/>
        <v>pso.full</v>
      </c>
      <c r="F3939" t="s">
        <v>24</v>
      </c>
      <c r="G3939">
        <v>0.55555555555555602</v>
      </c>
      <c r="H3939">
        <v>0.09</v>
      </c>
      <c r="I3939" s="1">
        <v>0.05</v>
      </c>
      <c r="J3939" t="s">
        <v>8336</v>
      </c>
      <c r="K3939">
        <f t="shared" ref="K3939:K4002" si="5389">SUMIF(E3936:E3949,"pso.full",I3936:I3949)</f>
        <v>0.05</v>
      </c>
      <c r="L3939" t="s">
        <v>8369</v>
      </c>
      <c r="M3939">
        <f t="shared" ref="M3939:M4002" si="5390">K3942/K3946+K3943/K3947+K3944/K3948+K3945/K3949</f>
        <v>4.48109243697479</v>
      </c>
    </row>
    <row r="3940" spans="1:13">
      <c r="A3940" t="s">
        <v>4240</v>
      </c>
      <c r="B3940" t="s">
        <v>4268</v>
      </c>
      <c r="C3940" t="s">
        <v>23</v>
      </c>
      <c r="D3940" t="s">
        <v>19</v>
      </c>
      <c r="E3940" t="str">
        <f t="shared" si="5344"/>
        <v>pso.oepc</v>
      </c>
      <c r="F3940" t="s">
        <v>24</v>
      </c>
      <c r="G3940">
        <v>0.77777777777777801</v>
      </c>
      <c r="H3940">
        <v>0.09</v>
      </c>
      <c r="I3940" s="1">
        <v>7.0000000000000007E-2</v>
      </c>
      <c r="J3940" t="s">
        <v>8353</v>
      </c>
      <c r="K3940">
        <f t="shared" ref="K3940:K4003" si="5391">SUMIF(E3936:E3949,"rmo.full",I3936:I3949)</f>
        <v>0.46</v>
      </c>
    </row>
    <row r="3941" spans="1:13">
      <c r="A3941" t="s">
        <v>4241</v>
      </c>
      <c r="B3941" t="s">
        <v>4268</v>
      </c>
      <c r="C3941" t="s">
        <v>23</v>
      </c>
      <c r="D3941" t="s">
        <v>21</v>
      </c>
      <c r="E3941" t="str">
        <f t="shared" si="5344"/>
        <v>pso.opt</v>
      </c>
      <c r="F3941" t="s">
        <v>24</v>
      </c>
      <c r="G3941">
        <v>0.66666666666666696</v>
      </c>
      <c r="H3941">
        <v>0.09</v>
      </c>
      <c r="I3941" s="1">
        <v>0.06</v>
      </c>
      <c r="J3941" t="s">
        <v>8354</v>
      </c>
      <c r="K3941">
        <f t="shared" ref="K3941:K4004" si="5392">SUMIF(E3936:E3949,"power.full",I3936:I3949)</f>
        <v>0.79</v>
      </c>
      <c r="L3941" t="s">
        <v>26</v>
      </c>
      <c r="M3941">
        <f t="shared" ref="M3941:M4004" si="5393">K3938/K3942</f>
        <v>1.125</v>
      </c>
    </row>
    <row r="3942" spans="1:13">
      <c r="A3942" t="s">
        <v>4258</v>
      </c>
      <c r="B3942" t="s">
        <v>4268</v>
      </c>
      <c r="C3942" t="s">
        <v>51</v>
      </c>
      <c r="D3942" t="s">
        <v>16</v>
      </c>
      <c r="E3942" t="str">
        <f t="shared" si="5344"/>
        <v>rmo.full</v>
      </c>
      <c r="F3942" t="s">
        <v>17</v>
      </c>
      <c r="G3942">
        <v>5.1111111111111098</v>
      </c>
      <c r="H3942">
        <v>0.09</v>
      </c>
      <c r="I3942" s="1">
        <v>0.46</v>
      </c>
      <c r="J3942" t="s">
        <v>8355</v>
      </c>
      <c r="K3942">
        <f t="shared" ref="K3942:K4005" si="5394">SUMIF(E3936:E3949,"tso.oepc",I3936:I3949)</f>
        <v>0.08</v>
      </c>
      <c r="L3942" t="s">
        <v>27</v>
      </c>
      <c r="M3942">
        <f t="shared" si="5393"/>
        <v>0.7142857142857143</v>
      </c>
    </row>
    <row r="3943" spans="1:13">
      <c r="A3943" t="s">
        <v>4259</v>
      </c>
      <c r="B3943" t="s">
        <v>4268</v>
      </c>
      <c r="C3943" t="s">
        <v>51</v>
      </c>
      <c r="D3943" t="s">
        <v>19</v>
      </c>
      <c r="E3943" t="str">
        <f t="shared" si="5344"/>
        <v>rmo.oepc</v>
      </c>
      <c r="F3943" t="s">
        <v>17</v>
      </c>
      <c r="G3943">
        <v>7.7777777777777803</v>
      </c>
      <c r="H3943">
        <v>0.09</v>
      </c>
      <c r="I3943" s="1">
        <v>0.7</v>
      </c>
      <c r="J3943" t="s">
        <v>8356</v>
      </c>
      <c r="K3943">
        <f t="shared" ref="K3943:K4006" si="5395">SUMIF(E3936:E3949,"pso.oepc",I3936:I3949)</f>
        <v>7.0000000000000007E-2</v>
      </c>
      <c r="L3943" t="s">
        <v>28</v>
      </c>
      <c r="M3943">
        <f t="shared" si="5393"/>
        <v>0.65714285714285725</v>
      </c>
    </row>
    <row r="3944" spans="1:13">
      <c r="A3944" t="s">
        <v>4260</v>
      </c>
      <c r="B3944" t="s">
        <v>4268</v>
      </c>
      <c r="C3944" t="s">
        <v>51</v>
      </c>
      <c r="D3944" t="s">
        <v>21</v>
      </c>
      <c r="E3944" t="str">
        <f t="shared" si="5344"/>
        <v>rmo.opt</v>
      </c>
      <c r="F3944" t="s">
        <v>17</v>
      </c>
      <c r="G3944">
        <v>6.2222222222222197</v>
      </c>
      <c r="H3944">
        <v>0.09</v>
      </c>
      <c r="I3944" s="1">
        <v>0.56000000000000005</v>
      </c>
      <c r="J3944" t="s">
        <v>8357</v>
      </c>
      <c r="K3944">
        <f t="shared" ref="K3944:K4007" si="5396">SUMIF(E3936:E3949,"rmo.oepc",I3936:I3949)</f>
        <v>0.7</v>
      </c>
      <c r="L3944" t="s">
        <v>29</v>
      </c>
      <c r="M3944">
        <f t="shared" si="5393"/>
        <v>0.84042553191489366</v>
      </c>
    </row>
    <row r="3945" spans="1:13">
      <c r="A3945" t="s">
        <v>4261</v>
      </c>
      <c r="B3945" t="s">
        <v>4268</v>
      </c>
      <c r="C3945" t="s">
        <v>55</v>
      </c>
      <c r="D3945" t="s">
        <v>56</v>
      </c>
      <c r="E3945" t="str">
        <f t="shared" si="5344"/>
        <v>sc.none</v>
      </c>
      <c r="F3945" t="s">
        <v>24</v>
      </c>
      <c r="I3945" s="1">
        <v>0.09</v>
      </c>
      <c r="J3945" t="s">
        <v>8358</v>
      </c>
      <c r="K3945">
        <f t="shared" ref="K3945:K4008" si="5397">SUMIF(E3936:E3949,"power.oepc",I3936:I3949)</f>
        <v>0.94</v>
      </c>
    </row>
    <row r="3946" spans="1:13">
      <c r="A3946" t="s">
        <v>4262</v>
      </c>
      <c r="B3946" t="s">
        <v>4268</v>
      </c>
      <c r="C3946" t="s">
        <v>58</v>
      </c>
      <c r="D3946" t="s">
        <v>59</v>
      </c>
      <c r="E3946" t="str">
        <f t="shared" si="5344"/>
        <v>tso.cav11</v>
      </c>
      <c r="F3946" t="s">
        <v>24</v>
      </c>
      <c r="G3946">
        <v>279.222222222222</v>
      </c>
      <c r="H3946">
        <v>0.09</v>
      </c>
      <c r="I3946" s="1">
        <v>25.13</v>
      </c>
      <c r="J3946" t="s">
        <v>8359</v>
      </c>
      <c r="K3946">
        <f t="shared" ref="K3946:K4009" si="5398">SUMIF(E3936:E3949,"tso.opt",I3936:I3949)</f>
        <v>7.0000000000000007E-2</v>
      </c>
      <c r="L3946" t="s">
        <v>30</v>
      </c>
      <c r="M3946">
        <f t="shared" ref="M3946:M4009" si="5399">K3938/K3946</f>
        <v>1.2857142857142856</v>
      </c>
    </row>
    <row r="3947" spans="1:13">
      <c r="A3947" t="s">
        <v>4263</v>
      </c>
      <c r="B3947" t="s">
        <v>4268</v>
      </c>
      <c r="C3947" t="s">
        <v>58</v>
      </c>
      <c r="D3947" t="s">
        <v>16</v>
      </c>
      <c r="E3947" t="str">
        <f t="shared" si="5344"/>
        <v>tso.full</v>
      </c>
      <c r="F3947" t="s">
        <v>24</v>
      </c>
      <c r="G3947">
        <v>1</v>
      </c>
      <c r="H3947">
        <v>0.09</v>
      </c>
      <c r="I3947" s="1">
        <v>0.09</v>
      </c>
      <c r="J3947" t="s">
        <v>8360</v>
      </c>
      <c r="K3947">
        <f t="shared" ref="K3947:K4010" si="5400">SUMIF(E3936:E3949,"pso.opt",I3936:I3949)</f>
        <v>0.06</v>
      </c>
      <c r="L3947" t="s">
        <v>33</v>
      </c>
      <c r="M3947">
        <f t="shared" si="5399"/>
        <v>0.83333333333333337</v>
      </c>
    </row>
    <row r="3948" spans="1:13">
      <c r="A3948" t="s">
        <v>4264</v>
      </c>
      <c r="B3948" t="s">
        <v>4268</v>
      </c>
      <c r="C3948" t="s">
        <v>58</v>
      </c>
      <c r="D3948" t="s">
        <v>19</v>
      </c>
      <c r="E3948" t="str">
        <f t="shared" si="5344"/>
        <v>tso.oepc</v>
      </c>
      <c r="F3948" t="s">
        <v>24</v>
      </c>
      <c r="G3948">
        <v>0.88888888888888895</v>
      </c>
      <c r="H3948">
        <v>0.09</v>
      </c>
      <c r="I3948" s="1">
        <v>0.08</v>
      </c>
      <c r="J3948" t="s">
        <v>8361</v>
      </c>
      <c r="K3948">
        <f t="shared" ref="K3948:K4011" si="5401">SUMIF(E3936:E3949,"rmo.opt",I3936:I3949)</f>
        <v>0.56000000000000005</v>
      </c>
      <c r="L3948" t="s">
        <v>32</v>
      </c>
      <c r="M3948">
        <f t="shared" si="5399"/>
        <v>0.8214285714285714</v>
      </c>
    </row>
    <row r="3949" spans="1:13">
      <c r="A3949" t="s">
        <v>4265</v>
      </c>
      <c r="B3949" t="s">
        <v>4268</v>
      </c>
      <c r="C3949" t="s">
        <v>58</v>
      </c>
      <c r="D3949" t="s">
        <v>21</v>
      </c>
      <c r="E3949" t="str">
        <f t="shared" si="5344"/>
        <v>tso.opt</v>
      </c>
      <c r="F3949" t="s">
        <v>24</v>
      </c>
      <c r="G3949">
        <v>0.77777777777777801</v>
      </c>
      <c r="H3949">
        <v>0.09</v>
      </c>
      <c r="I3949" s="1">
        <v>7.0000000000000007E-2</v>
      </c>
      <c r="J3949" t="s">
        <v>8362</v>
      </c>
      <c r="K3949">
        <f t="shared" ref="K3949:K4012" si="5402">SUMIF(E3936:E3949,"power.opt",I3936:I3949)</f>
        <v>1.02</v>
      </c>
      <c r="L3949" t="s">
        <v>31</v>
      </c>
      <c r="M3949">
        <f t="shared" si="5399"/>
        <v>0.77450980392156865</v>
      </c>
    </row>
    <row r="3950" spans="1:13">
      <c r="A3950" t="s">
        <v>4282</v>
      </c>
      <c r="B3950" t="s">
        <v>4283</v>
      </c>
      <c r="C3950" t="s">
        <v>15</v>
      </c>
      <c r="D3950" t="s">
        <v>16</v>
      </c>
      <c r="E3950" t="str">
        <f t="shared" si="5344"/>
        <v>power.full</v>
      </c>
      <c r="F3950" t="s">
        <v>17</v>
      </c>
      <c r="G3950">
        <v>57.25</v>
      </c>
      <c r="H3950">
        <v>0.08</v>
      </c>
      <c r="I3950" s="1">
        <v>4.58</v>
      </c>
      <c r="L3950" t="s">
        <v>8363</v>
      </c>
      <c r="M3950">
        <f t="shared" ref="M3950:M4013" si="5403">K3951/K3960</f>
        <v>243.7777777777778</v>
      </c>
    </row>
    <row r="3951" spans="1:13">
      <c r="A3951" t="s">
        <v>4284</v>
      </c>
      <c r="B3951" t="s">
        <v>4283</v>
      </c>
      <c r="C3951" t="s">
        <v>15</v>
      </c>
      <c r="D3951" t="s">
        <v>19</v>
      </c>
      <c r="E3951" t="str">
        <f t="shared" si="5344"/>
        <v>power.oepc</v>
      </c>
      <c r="F3951" t="s">
        <v>17</v>
      </c>
      <c r="G3951">
        <v>9.5</v>
      </c>
      <c r="H3951">
        <v>0.08</v>
      </c>
      <c r="I3951" s="1">
        <v>0.76</v>
      </c>
      <c r="J3951" t="s">
        <v>8333</v>
      </c>
      <c r="K3951">
        <f t="shared" ref="K3951:K4014" si="5404">SUMIF(E3950:E3963,"tso.cav11",I3950:I3963)</f>
        <v>21.94</v>
      </c>
      <c r="L3951" t="s">
        <v>8364</v>
      </c>
      <c r="M3951">
        <f t="shared" ref="M3951:M4014" si="5405">K3952/K3956+K3953/K3957+K3954/K3958+K3955/K3959</f>
        <v>9.2714138286893704</v>
      </c>
    </row>
    <row r="3952" spans="1:13">
      <c r="A3952" t="s">
        <v>4285</v>
      </c>
      <c r="B3952" t="s">
        <v>4283</v>
      </c>
      <c r="C3952" t="s">
        <v>15</v>
      </c>
      <c r="D3952" t="s">
        <v>21</v>
      </c>
      <c r="E3952" t="str">
        <f t="shared" si="5344"/>
        <v>power.opt</v>
      </c>
      <c r="F3952" t="s">
        <v>17</v>
      </c>
      <c r="G3952">
        <v>10.375</v>
      </c>
      <c r="H3952">
        <v>0.08</v>
      </c>
      <c r="I3952" s="1">
        <v>0.83</v>
      </c>
      <c r="J3952" t="s">
        <v>8335</v>
      </c>
      <c r="K3952">
        <f t="shared" ref="K3952:K4015" si="5406">SUMIF(E3950:E3963,"tso.full",I3950:I3963)</f>
        <v>0.05</v>
      </c>
      <c r="L3952" t="s">
        <v>8365</v>
      </c>
      <c r="M3952">
        <f t="shared" ref="M3952:M4015" si="5407">K3952/K3960+K3953/K3961+K3954/K3962+K3955/K3963</f>
        <v>8.136127844712183</v>
      </c>
    </row>
    <row r="3953" spans="1:13">
      <c r="A3953" t="s">
        <v>4254</v>
      </c>
      <c r="B3953" t="s">
        <v>4283</v>
      </c>
      <c r="C3953" t="s">
        <v>23</v>
      </c>
      <c r="D3953" t="s">
        <v>16</v>
      </c>
      <c r="E3953" t="str">
        <f t="shared" si="5344"/>
        <v>pso.full</v>
      </c>
      <c r="F3953" t="s">
        <v>24</v>
      </c>
      <c r="G3953">
        <v>0.875</v>
      </c>
      <c r="H3953">
        <v>0.08</v>
      </c>
      <c r="I3953" s="1">
        <v>7.0000000000000007E-2</v>
      </c>
      <c r="J3953" t="s">
        <v>8336</v>
      </c>
      <c r="K3953">
        <f t="shared" ref="K3953:K4016" si="5408">SUMIF(E3950:E3963,"pso.full",I3950:I3963)</f>
        <v>7.0000000000000007E-2</v>
      </c>
      <c r="L3953" t="s">
        <v>8369</v>
      </c>
      <c r="M3953">
        <f t="shared" ref="M3953:M4016" si="5409">K3956/K3960+K3957/K3961+K3958/K3962+K3959/K3963</f>
        <v>3.3010793172690764</v>
      </c>
    </row>
    <row r="3954" spans="1:13">
      <c r="A3954" t="s">
        <v>4255</v>
      </c>
      <c r="B3954" t="s">
        <v>4283</v>
      </c>
      <c r="C3954" t="s">
        <v>23</v>
      </c>
      <c r="D3954" t="s">
        <v>19</v>
      </c>
      <c r="E3954" t="str">
        <f t="shared" si="5344"/>
        <v>pso.oepc</v>
      </c>
      <c r="F3954" t="s">
        <v>24</v>
      </c>
      <c r="G3954">
        <v>0.625</v>
      </c>
      <c r="H3954">
        <v>0.08</v>
      </c>
      <c r="I3954" s="1">
        <v>0.05</v>
      </c>
      <c r="J3954" t="s">
        <v>8353</v>
      </c>
      <c r="K3954">
        <f t="shared" ref="K3954:K4017" si="5410">SUMIF(E3950:E3963,"rmo.full",I3950:I3963)</f>
        <v>0.86</v>
      </c>
    </row>
    <row r="3955" spans="1:13">
      <c r="A3955" t="s">
        <v>4256</v>
      </c>
      <c r="B3955" t="s">
        <v>4283</v>
      </c>
      <c r="C3955" t="s">
        <v>23</v>
      </c>
      <c r="D3955" t="s">
        <v>21</v>
      </c>
      <c r="E3955" t="str">
        <f t="shared" si="5344"/>
        <v>pso.opt</v>
      </c>
      <c r="F3955" t="s">
        <v>24</v>
      </c>
      <c r="G3955">
        <v>0.75</v>
      </c>
      <c r="H3955">
        <v>0.08</v>
      </c>
      <c r="I3955" s="1">
        <v>0.06</v>
      </c>
      <c r="J3955" t="s">
        <v>8354</v>
      </c>
      <c r="K3955">
        <f t="shared" ref="K3955:K4018" si="5411">SUMIF(E3950:E3963,"power.full",I3950:I3963)</f>
        <v>4.58</v>
      </c>
      <c r="L3955" t="s">
        <v>26</v>
      </c>
      <c r="M3955">
        <f t="shared" ref="M3955:M4018" si="5412">K3952/K3956</f>
        <v>0.83333333333333337</v>
      </c>
    </row>
    <row r="3956" spans="1:13">
      <c r="A3956" t="s">
        <v>4257</v>
      </c>
      <c r="B3956" t="s">
        <v>4283</v>
      </c>
      <c r="C3956" t="s">
        <v>51</v>
      </c>
      <c r="D3956" t="s">
        <v>16</v>
      </c>
      <c r="E3956" t="str">
        <f t="shared" si="5344"/>
        <v>rmo.full</v>
      </c>
      <c r="F3956" t="s">
        <v>17</v>
      </c>
      <c r="G3956">
        <v>10.75</v>
      </c>
      <c r="H3956">
        <v>0.08</v>
      </c>
      <c r="I3956" s="1">
        <v>0.86</v>
      </c>
      <c r="J3956" t="s">
        <v>8355</v>
      </c>
      <c r="K3956">
        <f t="shared" ref="K3956:K4019" si="5413">SUMIF(E3950:E3963,"tso.oepc",I3950:I3963)</f>
        <v>0.06</v>
      </c>
      <c r="L3956" t="s">
        <v>27</v>
      </c>
      <c r="M3956">
        <f t="shared" si="5412"/>
        <v>1.4000000000000001</v>
      </c>
    </row>
    <row r="3957" spans="1:13">
      <c r="A3957" t="s">
        <v>4275</v>
      </c>
      <c r="B3957" t="s">
        <v>4283</v>
      </c>
      <c r="C3957" t="s">
        <v>51</v>
      </c>
      <c r="D3957" t="s">
        <v>19</v>
      </c>
      <c r="E3957" t="str">
        <f t="shared" si="5344"/>
        <v>rmo.oepc</v>
      </c>
      <c r="F3957" t="s">
        <v>17</v>
      </c>
      <c r="G3957">
        <v>10.625</v>
      </c>
      <c r="H3957">
        <v>0.08</v>
      </c>
      <c r="I3957" s="1">
        <v>0.85</v>
      </c>
      <c r="J3957" t="s">
        <v>8356</v>
      </c>
      <c r="K3957">
        <f t="shared" ref="K3957:K4020" si="5414">SUMIF(E3950:E3963,"pso.oepc",I3950:I3963)</f>
        <v>0.05</v>
      </c>
      <c r="L3957" t="s">
        <v>28</v>
      </c>
      <c r="M3957">
        <f t="shared" si="5412"/>
        <v>1.0117647058823529</v>
      </c>
    </row>
    <row r="3958" spans="1:13">
      <c r="A3958" t="s">
        <v>4276</v>
      </c>
      <c r="B3958" t="s">
        <v>4283</v>
      </c>
      <c r="C3958" t="s">
        <v>51</v>
      </c>
      <c r="D3958" t="s">
        <v>21</v>
      </c>
      <c r="E3958" t="str">
        <f t="shared" si="5344"/>
        <v>rmo.opt</v>
      </c>
      <c r="F3958" t="s">
        <v>17</v>
      </c>
      <c r="G3958">
        <v>12</v>
      </c>
      <c r="H3958">
        <v>0.08</v>
      </c>
      <c r="I3958" s="1">
        <v>0.96</v>
      </c>
      <c r="J3958" t="s">
        <v>8357</v>
      </c>
      <c r="K3958">
        <f t="shared" ref="K3958:K4021" si="5415">SUMIF(E3950:E3963,"rmo.oepc",I3950:I3963)</f>
        <v>0.85</v>
      </c>
      <c r="L3958" t="s">
        <v>29</v>
      </c>
      <c r="M3958">
        <f t="shared" si="5412"/>
        <v>6.0263157894736841</v>
      </c>
    </row>
    <row r="3959" spans="1:13">
      <c r="A3959" t="s">
        <v>4277</v>
      </c>
      <c r="B3959" t="s">
        <v>4283</v>
      </c>
      <c r="C3959" t="s">
        <v>55</v>
      </c>
      <c r="D3959" t="s">
        <v>56</v>
      </c>
      <c r="E3959" t="str">
        <f t="shared" si="5344"/>
        <v>sc.none</v>
      </c>
      <c r="F3959" t="s">
        <v>24</v>
      </c>
      <c r="I3959" s="1">
        <v>0.08</v>
      </c>
      <c r="J3959" t="s">
        <v>8358</v>
      </c>
      <c r="K3959">
        <f t="shared" ref="K3959:K4022" si="5416">SUMIF(E3950:E3963,"power.oepc",I3950:I3963)</f>
        <v>0.76</v>
      </c>
    </row>
    <row r="3960" spans="1:13">
      <c r="A3960" t="s">
        <v>4278</v>
      </c>
      <c r="B3960" t="s">
        <v>4283</v>
      </c>
      <c r="C3960" t="s">
        <v>58</v>
      </c>
      <c r="D3960" t="s">
        <v>59</v>
      </c>
      <c r="E3960" t="str">
        <f t="shared" si="5344"/>
        <v>tso.cav11</v>
      </c>
      <c r="F3960" t="s">
        <v>17</v>
      </c>
      <c r="G3960">
        <v>274.25</v>
      </c>
      <c r="H3960">
        <v>0.08</v>
      </c>
      <c r="I3960" s="1">
        <v>21.94</v>
      </c>
      <c r="J3960" t="s">
        <v>8359</v>
      </c>
      <c r="K3960">
        <f t="shared" ref="K3960:K4023" si="5417">SUMIF(E3950:E3963,"tso.opt",I3950:I3963)</f>
        <v>0.09</v>
      </c>
      <c r="L3960" t="s">
        <v>30</v>
      </c>
      <c r="M3960">
        <f t="shared" ref="M3960:M4023" si="5418">K3952/K3960</f>
        <v>0.55555555555555558</v>
      </c>
    </row>
    <row r="3961" spans="1:13">
      <c r="A3961" t="s">
        <v>4279</v>
      </c>
      <c r="B3961" t="s">
        <v>4283</v>
      </c>
      <c r="C3961" t="s">
        <v>58</v>
      </c>
      <c r="D3961" t="s">
        <v>16</v>
      </c>
      <c r="E3961" t="str">
        <f t="shared" si="5344"/>
        <v>tso.full</v>
      </c>
      <c r="F3961" t="s">
        <v>24</v>
      </c>
      <c r="G3961">
        <v>0.625</v>
      </c>
      <c r="H3961">
        <v>0.08</v>
      </c>
      <c r="I3961" s="1">
        <v>0.05</v>
      </c>
      <c r="J3961" t="s">
        <v>8360</v>
      </c>
      <c r="K3961">
        <f t="shared" ref="K3961:K4024" si="5419">SUMIF(E3950:E3963,"pso.opt",I3950:I3963)</f>
        <v>0.06</v>
      </c>
      <c r="L3961" t="s">
        <v>33</v>
      </c>
      <c r="M3961">
        <f t="shared" si="5418"/>
        <v>1.1666666666666667</v>
      </c>
    </row>
    <row r="3962" spans="1:13">
      <c r="A3962" t="s">
        <v>4280</v>
      </c>
      <c r="B3962" t="s">
        <v>4283</v>
      </c>
      <c r="C3962" t="s">
        <v>58</v>
      </c>
      <c r="D3962" t="s">
        <v>19</v>
      </c>
      <c r="E3962" t="str">
        <f t="shared" si="5344"/>
        <v>tso.oepc</v>
      </c>
      <c r="F3962" t="s">
        <v>24</v>
      </c>
      <c r="G3962">
        <v>0.75</v>
      </c>
      <c r="H3962">
        <v>0.08</v>
      </c>
      <c r="I3962" s="1">
        <v>0.06</v>
      </c>
      <c r="J3962" t="s">
        <v>8361</v>
      </c>
      <c r="K3962">
        <f t="shared" ref="K3962:K4025" si="5420">SUMIF(E3950:E3963,"rmo.opt",I3950:I3963)</f>
        <v>0.96</v>
      </c>
      <c r="L3962" t="s">
        <v>32</v>
      </c>
      <c r="M3962">
        <f t="shared" si="5418"/>
        <v>0.89583333333333337</v>
      </c>
    </row>
    <row r="3963" spans="1:13">
      <c r="A3963" t="s">
        <v>4281</v>
      </c>
      <c r="B3963" t="s">
        <v>4283</v>
      </c>
      <c r="C3963" t="s">
        <v>58</v>
      </c>
      <c r="D3963" t="s">
        <v>21</v>
      </c>
      <c r="E3963" t="str">
        <f t="shared" si="5344"/>
        <v>tso.opt</v>
      </c>
      <c r="F3963" t="s">
        <v>24</v>
      </c>
      <c r="G3963">
        <v>1.125</v>
      </c>
      <c r="H3963">
        <v>0.08</v>
      </c>
      <c r="I3963" s="1">
        <v>0.09</v>
      </c>
      <c r="J3963" t="s">
        <v>8362</v>
      </c>
      <c r="K3963">
        <f t="shared" ref="K3963:K4026" si="5421">SUMIF(E3950:E3963,"power.opt",I3950:I3963)</f>
        <v>0.83</v>
      </c>
      <c r="L3963" t="s">
        <v>31</v>
      </c>
      <c r="M3963">
        <f t="shared" si="5418"/>
        <v>5.5180722891566267</v>
      </c>
    </row>
    <row r="3964" spans="1:13">
      <c r="A3964" t="s">
        <v>4299</v>
      </c>
      <c r="B3964" t="s">
        <v>4300</v>
      </c>
      <c r="C3964" t="s">
        <v>15</v>
      </c>
      <c r="D3964" t="s">
        <v>16</v>
      </c>
      <c r="E3964" t="str">
        <f t="shared" si="5344"/>
        <v>power.full</v>
      </c>
      <c r="F3964" t="s">
        <v>17</v>
      </c>
      <c r="G3964">
        <v>70.5</v>
      </c>
      <c r="H3964">
        <v>0.04</v>
      </c>
      <c r="I3964" s="1">
        <v>2.82</v>
      </c>
      <c r="L3964" t="s">
        <v>8363</v>
      </c>
      <c r="M3964">
        <f t="shared" ref="M3964:M4027" si="5422">K3965/K3974</f>
        <v>140.25</v>
      </c>
    </row>
    <row r="3965" spans="1:13">
      <c r="A3965" t="s">
        <v>4301</v>
      </c>
      <c r="B3965" t="s">
        <v>4300</v>
      </c>
      <c r="C3965" t="s">
        <v>15</v>
      </c>
      <c r="D3965" t="s">
        <v>19</v>
      </c>
      <c r="E3965" t="str">
        <f t="shared" si="5344"/>
        <v>power.oepc</v>
      </c>
      <c r="F3965" t="s">
        <v>17</v>
      </c>
      <c r="G3965">
        <v>17.75</v>
      </c>
      <c r="H3965">
        <v>0.04</v>
      </c>
      <c r="I3965" s="1">
        <v>0.71</v>
      </c>
      <c r="J3965" t="s">
        <v>8333</v>
      </c>
      <c r="K3965">
        <f t="shared" ref="K3965:K4028" si="5423">SUMIF(E3964:E3977,"tso.cav11",I3964:I3977)</f>
        <v>5.61</v>
      </c>
      <c r="L3965" t="s">
        <v>8364</v>
      </c>
      <c r="M3965">
        <f t="shared" ref="M3965:M4028" si="5424">K3966/K3970+K3967/K3971+K3968/K3972+K3969/K3973</f>
        <v>6.6841597530387808</v>
      </c>
    </row>
    <row r="3966" spans="1:13">
      <c r="A3966" t="s">
        <v>4270</v>
      </c>
      <c r="B3966" t="s">
        <v>4300</v>
      </c>
      <c r="C3966" t="s">
        <v>15</v>
      </c>
      <c r="D3966" t="s">
        <v>21</v>
      </c>
      <c r="E3966" t="str">
        <f t="shared" si="5344"/>
        <v>power.opt</v>
      </c>
      <c r="F3966" t="s">
        <v>17</v>
      </c>
      <c r="G3966">
        <v>17.5</v>
      </c>
      <c r="H3966">
        <v>0.04</v>
      </c>
      <c r="I3966" s="1">
        <v>0.7</v>
      </c>
      <c r="J3966" t="s">
        <v>8335</v>
      </c>
      <c r="K3966">
        <f t="shared" ref="K3966:K4029" si="5425">SUMIF(E3964:E3977,"tso.full",I3964:I3977)</f>
        <v>0.06</v>
      </c>
      <c r="L3966" t="s">
        <v>8365</v>
      </c>
      <c r="M3966">
        <f t="shared" ref="M3966:M4029" si="5426">K3966/K3974+K3967/K3975+K3968/K3976+K3969/K3977</f>
        <v>7.3410714285714285</v>
      </c>
    </row>
    <row r="3967" spans="1:13">
      <c r="A3967" t="s">
        <v>4271</v>
      </c>
      <c r="B3967" t="s">
        <v>4300</v>
      </c>
      <c r="C3967" t="s">
        <v>23</v>
      </c>
      <c r="D3967" t="s">
        <v>16</v>
      </c>
      <c r="E3967" t="str">
        <f t="shared" si="5344"/>
        <v>pso.full</v>
      </c>
      <c r="F3967" t="s">
        <v>24</v>
      </c>
      <c r="G3967">
        <v>1</v>
      </c>
      <c r="H3967">
        <v>0.04</v>
      </c>
      <c r="I3967" s="1">
        <v>0.04</v>
      </c>
      <c r="J3967" t="s">
        <v>8336</v>
      </c>
      <c r="K3967">
        <f t="shared" ref="K3967:K4030" si="5427">SUMIF(E3964:E3977,"pso.full",I3964:I3977)</f>
        <v>0.04</v>
      </c>
      <c r="L3967" t="s">
        <v>8369</v>
      </c>
      <c r="M3967">
        <f t="shared" ref="M3967:M4030" si="5428">K3970/K3974+K3971/K3975+K3972/K3976+K3973/K3977</f>
        <v>4.6549107142857142</v>
      </c>
    </row>
    <row r="3968" spans="1:13">
      <c r="A3968" t="s">
        <v>4272</v>
      </c>
      <c r="B3968" t="s">
        <v>4300</v>
      </c>
      <c r="C3968" t="s">
        <v>23</v>
      </c>
      <c r="D3968" t="s">
        <v>19</v>
      </c>
      <c r="E3968" t="str">
        <f t="shared" si="5344"/>
        <v>pso.oepc</v>
      </c>
      <c r="F3968" t="s">
        <v>24</v>
      </c>
      <c r="G3968">
        <v>1.25</v>
      </c>
      <c r="H3968">
        <v>0.04</v>
      </c>
      <c r="I3968" s="1">
        <v>0.05</v>
      </c>
      <c r="J3968" t="s">
        <v>8353</v>
      </c>
      <c r="K3968">
        <f t="shared" ref="K3968:K4031" si="5429">SUMIF(E3964:E3977,"rmo.full",I3964:I3977)</f>
        <v>0.52</v>
      </c>
    </row>
    <row r="3969" spans="1:13">
      <c r="A3969" t="s">
        <v>4273</v>
      </c>
      <c r="B3969" t="s">
        <v>4300</v>
      </c>
      <c r="C3969" t="s">
        <v>23</v>
      </c>
      <c r="D3969" t="s">
        <v>21</v>
      </c>
      <c r="E3969" t="str">
        <f t="shared" si="5344"/>
        <v>pso.opt</v>
      </c>
      <c r="F3969" t="s">
        <v>24</v>
      </c>
      <c r="G3969">
        <v>1</v>
      </c>
      <c r="H3969">
        <v>0.04</v>
      </c>
      <c r="I3969" s="1">
        <v>0.04</v>
      </c>
      <c r="J3969" t="s">
        <v>8354</v>
      </c>
      <c r="K3969">
        <f t="shared" ref="K3969:K4032" si="5430">SUMIF(E3964:E3977,"power.full",I3964:I3977)</f>
        <v>2.82</v>
      </c>
      <c r="L3969" t="s">
        <v>26</v>
      </c>
      <c r="M3969">
        <f t="shared" ref="M3969:M4032" si="5431">K3966/K3970</f>
        <v>1.2</v>
      </c>
    </row>
    <row r="3970" spans="1:13">
      <c r="A3970" t="s">
        <v>4274</v>
      </c>
      <c r="B3970" t="s">
        <v>4300</v>
      </c>
      <c r="C3970" t="s">
        <v>51</v>
      </c>
      <c r="D3970" t="s">
        <v>16</v>
      </c>
      <c r="E3970" t="str">
        <f t="shared" si="5344"/>
        <v>rmo.full</v>
      </c>
      <c r="F3970" t="s">
        <v>17</v>
      </c>
      <c r="G3970">
        <v>13</v>
      </c>
      <c r="H3970">
        <v>0.04</v>
      </c>
      <c r="I3970" s="1">
        <v>0.52</v>
      </c>
      <c r="J3970" t="s">
        <v>8355</v>
      </c>
      <c r="K3970">
        <f t="shared" ref="K3970:K4033" si="5432">SUMIF(E3964:E3977,"tso.oepc",I3964:I3977)</f>
        <v>0.05</v>
      </c>
      <c r="L3970" t="s">
        <v>27</v>
      </c>
      <c r="M3970">
        <f t="shared" si="5431"/>
        <v>0.79999999999999993</v>
      </c>
    </row>
    <row r="3971" spans="1:13">
      <c r="A3971" t="s">
        <v>4290</v>
      </c>
      <c r="B3971" t="s">
        <v>4300</v>
      </c>
      <c r="C3971" t="s">
        <v>51</v>
      </c>
      <c r="D3971" t="s">
        <v>19</v>
      </c>
      <c r="E3971" t="str">
        <f t="shared" ref="E3971:E4034" si="5433">CONCATENATE(C3971,".",D3971)</f>
        <v>rmo.oepc</v>
      </c>
      <c r="F3971" t="s">
        <v>17</v>
      </c>
      <c r="G3971">
        <v>18.25</v>
      </c>
      <c r="H3971">
        <v>0.04</v>
      </c>
      <c r="I3971" s="1">
        <v>0.73</v>
      </c>
      <c r="J3971" t="s">
        <v>8356</v>
      </c>
      <c r="K3971">
        <f t="shared" ref="K3971:K4034" si="5434">SUMIF(E3964:E3977,"pso.oepc",I3964:I3977)</f>
        <v>0.05</v>
      </c>
      <c r="L3971" t="s">
        <v>28</v>
      </c>
      <c r="M3971">
        <f t="shared" si="5431"/>
        <v>0.71232876712328774</v>
      </c>
    </row>
    <row r="3972" spans="1:13">
      <c r="A3972" t="s">
        <v>4291</v>
      </c>
      <c r="B3972" t="s">
        <v>4300</v>
      </c>
      <c r="C3972" t="s">
        <v>51</v>
      </c>
      <c r="D3972" t="s">
        <v>21</v>
      </c>
      <c r="E3972" t="str">
        <f t="shared" si="5433"/>
        <v>rmo.opt</v>
      </c>
      <c r="F3972" t="s">
        <v>17</v>
      </c>
      <c r="G3972">
        <v>16</v>
      </c>
      <c r="H3972">
        <v>0.04</v>
      </c>
      <c r="I3972" s="1">
        <v>0.64</v>
      </c>
      <c r="J3972" t="s">
        <v>8357</v>
      </c>
      <c r="K3972">
        <f t="shared" ref="K3972:K4035" si="5435">SUMIF(E3964:E3977,"rmo.oepc",I3964:I3977)</f>
        <v>0.73</v>
      </c>
      <c r="L3972" t="s">
        <v>29</v>
      </c>
      <c r="M3972">
        <f t="shared" si="5431"/>
        <v>3.971830985915493</v>
      </c>
    </row>
    <row r="3973" spans="1:13">
      <c r="A3973" t="s">
        <v>4292</v>
      </c>
      <c r="B3973" t="s">
        <v>4300</v>
      </c>
      <c r="C3973" t="s">
        <v>55</v>
      </c>
      <c r="D3973" t="s">
        <v>56</v>
      </c>
      <c r="E3973" t="str">
        <f t="shared" si="5433"/>
        <v>sc.none</v>
      </c>
      <c r="F3973" t="s">
        <v>24</v>
      </c>
      <c r="I3973" s="1">
        <v>0.04</v>
      </c>
      <c r="J3973" t="s">
        <v>8358</v>
      </c>
      <c r="K3973">
        <f t="shared" ref="K3973:K4036" si="5436">SUMIF(E3964:E3977,"power.oepc",I3964:I3977)</f>
        <v>0.71</v>
      </c>
    </row>
    <row r="3974" spans="1:13">
      <c r="A3974" t="s">
        <v>4293</v>
      </c>
      <c r="B3974" t="s">
        <v>4300</v>
      </c>
      <c r="C3974" t="s">
        <v>58</v>
      </c>
      <c r="D3974" t="s">
        <v>59</v>
      </c>
      <c r="E3974" t="str">
        <f t="shared" si="5433"/>
        <v>tso.cav11</v>
      </c>
      <c r="F3974" t="s">
        <v>17</v>
      </c>
      <c r="G3974">
        <v>140.25</v>
      </c>
      <c r="H3974">
        <v>0.04</v>
      </c>
      <c r="I3974" s="1">
        <v>5.61</v>
      </c>
      <c r="J3974" t="s">
        <v>8359</v>
      </c>
      <c r="K3974">
        <f t="shared" ref="K3974:K4037" si="5437">SUMIF(E3964:E3977,"tso.opt",I3964:I3977)</f>
        <v>0.04</v>
      </c>
      <c r="L3974" t="s">
        <v>30</v>
      </c>
      <c r="M3974">
        <f t="shared" ref="M3974:M4037" si="5438">K3966/K3974</f>
        <v>1.5</v>
      </c>
    </row>
    <row r="3975" spans="1:13">
      <c r="A3975" t="s">
        <v>4294</v>
      </c>
      <c r="B3975" t="s">
        <v>4300</v>
      </c>
      <c r="C3975" t="s">
        <v>58</v>
      </c>
      <c r="D3975" t="s">
        <v>16</v>
      </c>
      <c r="E3975" t="str">
        <f t="shared" si="5433"/>
        <v>tso.full</v>
      </c>
      <c r="F3975" t="s">
        <v>24</v>
      </c>
      <c r="G3975">
        <v>1.5</v>
      </c>
      <c r="H3975">
        <v>0.04</v>
      </c>
      <c r="I3975" s="1">
        <v>0.06</v>
      </c>
      <c r="J3975" t="s">
        <v>8360</v>
      </c>
      <c r="K3975">
        <f t="shared" ref="K3975:K4038" si="5439">SUMIF(E3964:E3977,"pso.opt",I3964:I3977)</f>
        <v>0.04</v>
      </c>
      <c r="L3975" t="s">
        <v>33</v>
      </c>
      <c r="M3975">
        <f t="shared" si="5438"/>
        <v>1</v>
      </c>
    </row>
    <row r="3976" spans="1:13">
      <c r="A3976" t="s">
        <v>4295</v>
      </c>
      <c r="B3976" t="s">
        <v>4300</v>
      </c>
      <c r="C3976" t="s">
        <v>58</v>
      </c>
      <c r="D3976" t="s">
        <v>19</v>
      </c>
      <c r="E3976" t="str">
        <f t="shared" si="5433"/>
        <v>tso.oepc</v>
      </c>
      <c r="F3976" t="s">
        <v>24</v>
      </c>
      <c r="G3976">
        <v>1.25</v>
      </c>
      <c r="H3976">
        <v>0.04</v>
      </c>
      <c r="I3976" s="1">
        <v>0.05</v>
      </c>
      <c r="J3976" t="s">
        <v>8361</v>
      </c>
      <c r="K3976">
        <f t="shared" ref="K3976:K4039" si="5440">SUMIF(E3964:E3977,"rmo.opt",I3964:I3977)</f>
        <v>0.64</v>
      </c>
      <c r="L3976" t="s">
        <v>32</v>
      </c>
      <c r="M3976">
        <f t="shared" si="5438"/>
        <v>0.8125</v>
      </c>
    </row>
    <row r="3977" spans="1:13">
      <c r="A3977" t="s">
        <v>4296</v>
      </c>
      <c r="B3977" t="s">
        <v>4300</v>
      </c>
      <c r="C3977" t="s">
        <v>58</v>
      </c>
      <c r="D3977" t="s">
        <v>21</v>
      </c>
      <c r="E3977" t="str">
        <f t="shared" si="5433"/>
        <v>tso.opt</v>
      </c>
      <c r="F3977" t="s">
        <v>24</v>
      </c>
      <c r="G3977">
        <v>1</v>
      </c>
      <c r="H3977">
        <v>0.04</v>
      </c>
      <c r="I3977" s="1">
        <v>0.04</v>
      </c>
      <c r="J3977" t="s">
        <v>8362</v>
      </c>
      <c r="K3977">
        <f t="shared" ref="K3977:K4040" si="5441">SUMIF(E3964:E3977,"power.opt",I3964:I3977)</f>
        <v>0.7</v>
      </c>
      <c r="L3977" t="s">
        <v>31</v>
      </c>
      <c r="M3977">
        <f t="shared" si="5438"/>
        <v>4.0285714285714285</v>
      </c>
    </row>
    <row r="3978" spans="1:13">
      <c r="A3978" t="s">
        <v>4297</v>
      </c>
      <c r="B3978" t="s">
        <v>4298</v>
      </c>
      <c r="C3978" t="s">
        <v>15</v>
      </c>
      <c r="D3978" t="s">
        <v>16</v>
      </c>
      <c r="E3978" t="str">
        <f t="shared" si="5433"/>
        <v>power.full</v>
      </c>
      <c r="F3978" t="s">
        <v>17</v>
      </c>
      <c r="G3978">
        <v>42.625</v>
      </c>
      <c r="H3978">
        <v>0.08</v>
      </c>
      <c r="I3978" s="1">
        <v>3.41</v>
      </c>
      <c r="L3978" t="s">
        <v>8363</v>
      </c>
      <c r="M3978">
        <f t="shared" ref="M3978:M4041" si="5442">K3979/K3988</f>
        <v>17.088888888888889</v>
      </c>
    </row>
    <row r="3979" spans="1:13">
      <c r="A3979" t="s">
        <v>4315</v>
      </c>
      <c r="B3979" t="s">
        <v>4298</v>
      </c>
      <c r="C3979" t="s">
        <v>15</v>
      </c>
      <c r="D3979" t="s">
        <v>19</v>
      </c>
      <c r="E3979" t="str">
        <f t="shared" si="5433"/>
        <v>power.oepc</v>
      </c>
      <c r="F3979" t="s">
        <v>17</v>
      </c>
      <c r="G3979">
        <v>12.625</v>
      </c>
      <c r="H3979">
        <v>0.08</v>
      </c>
      <c r="I3979" s="1">
        <v>1.01</v>
      </c>
      <c r="J3979" t="s">
        <v>8333</v>
      </c>
      <c r="K3979">
        <f t="shared" ref="K3979:K4042" si="5443">SUMIF(E3978:E3991,"tso.cav11",I3978:I3991)</f>
        <v>84.59</v>
      </c>
      <c r="L3979" t="s">
        <v>8364</v>
      </c>
      <c r="M3979">
        <f t="shared" ref="M3979:M4042" si="5444">K3980/K3984+K3981/K3985+K3982/K3986+K3983/K3987</f>
        <v>16.499304276557492</v>
      </c>
    </row>
    <row r="3980" spans="1:13">
      <c r="A3980" t="s">
        <v>4316</v>
      </c>
      <c r="B3980" t="s">
        <v>4298</v>
      </c>
      <c r="C3980" t="s">
        <v>15</v>
      </c>
      <c r="D3980" t="s">
        <v>21</v>
      </c>
      <c r="E3980" t="str">
        <f t="shared" si="5433"/>
        <v>power.opt</v>
      </c>
      <c r="F3980" t="s">
        <v>17</v>
      </c>
      <c r="G3980">
        <v>14</v>
      </c>
      <c r="H3980">
        <v>0.08</v>
      </c>
      <c r="I3980" s="1">
        <v>1.1200000000000001</v>
      </c>
      <c r="J3980" t="s">
        <v>8335</v>
      </c>
      <c r="K3980">
        <f t="shared" ref="K3980:K4043" si="5445">SUMIF(E3978:E3991,"tso.full",I3978:I3991)</f>
        <v>5.73</v>
      </c>
      <c r="L3980" t="s">
        <v>8365</v>
      </c>
      <c r="M3980">
        <f t="shared" ref="M3980:M4043" si="5446">K3980/K3988+K3981/K3989+K3982/K3990+K3983/K3991</f>
        <v>14.992466523918136</v>
      </c>
    </row>
    <row r="3981" spans="1:13">
      <c r="A3981" t="s">
        <v>4317</v>
      </c>
      <c r="B3981" t="s">
        <v>4298</v>
      </c>
      <c r="C3981" t="s">
        <v>23</v>
      </c>
      <c r="D3981" t="s">
        <v>16</v>
      </c>
      <c r="E3981" t="str">
        <f t="shared" si="5433"/>
        <v>pso.full</v>
      </c>
      <c r="F3981" t="s">
        <v>24</v>
      </c>
      <c r="G3981">
        <v>61.625</v>
      </c>
      <c r="H3981">
        <v>0.08</v>
      </c>
      <c r="I3981" s="1">
        <v>4.93</v>
      </c>
      <c r="J3981" t="s">
        <v>8336</v>
      </c>
      <c r="K3981">
        <f t="shared" ref="K3981:K4044" si="5447">SUMIF(E3978:E3991,"pso.full",I3978:I3991)</f>
        <v>4.93</v>
      </c>
      <c r="L3981" t="s">
        <v>8369</v>
      </c>
      <c r="M3981">
        <f t="shared" ref="M3981:M4044" si="5448">K3984/K3988+K3985/K3989+K3986/K3990+K3987/K3991</f>
        <v>3.8491056882185912</v>
      </c>
    </row>
    <row r="3982" spans="1:13">
      <c r="A3982" t="s">
        <v>4286</v>
      </c>
      <c r="B3982" t="s">
        <v>4298</v>
      </c>
      <c r="C3982" t="s">
        <v>23</v>
      </c>
      <c r="D3982" t="s">
        <v>19</v>
      </c>
      <c r="E3982" t="str">
        <f t="shared" si="5433"/>
        <v>pso.oepc</v>
      </c>
      <c r="F3982" t="s">
        <v>24</v>
      </c>
      <c r="G3982">
        <v>66.75</v>
      </c>
      <c r="H3982">
        <v>0.08</v>
      </c>
      <c r="I3982" s="1">
        <v>5.34</v>
      </c>
      <c r="J3982" t="s">
        <v>8353</v>
      </c>
      <c r="K3982">
        <f t="shared" ref="K3982:K4045" si="5449">SUMIF(E3978:E3991,"rmo.full",I3978:I3991)</f>
        <v>5.29</v>
      </c>
    </row>
    <row r="3983" spans="1:13">
      <c r="A3983" t="s">
        <v>4287</v>
      </c>
      <c r="B3983" t="s">
        <v>4298</v>
      </c>
      <c r="C3983" t="s">
        <v>23</v>
      </c>
      <c r="D3983" t="s">
        <v>21</v>
      </c>
      <c r="E3983" t="str">
        <f t="shared" si="5433"/>
        <v>pso.opt</v>
      </c>
      <c r="F3983" t="s">
        <v>24</v>
      </c>
      <c r="G3983">
        <v>62</v>
      </c>
      <c r="H3983">
        <v>0.08</v>
      </c>
      <c r="I3983" s="1">
        <v>4.96</v>
      </c>
      <c r="J3983" t="s">
        <v>8354</v>
      </c>
      <c r="K3983">
        <f t="shared" ref="K3983:K4046" si="5450">SUMIF(E3978:E3991,"power.full",I3978:I3991)</f>
        <v>3.41</v>
      </c>
      <c r="L3983" t="s">
        <v>26</v>
      </c>
      <c r="M3983">
        <f t="shared" ref="M3983:M4046" si="5451">K3980/K3984</f>
        <v>1.1790123456790123</v>
      </c>
    </row>
    <row r="3984" spans="1:13">
      <c r="A3984" t="s">
        <v>4288</v>
      </c>
      <c r="B3984" t="s">
        <v>4298</v>
      </c>
      <c r="C3984" t="s">
        <v>51</v>
      </c>
      <c r="D3984" t="s">
        <v>16</v>
      </c>
      <c r="E3984" t="str">
        <f t="shared" si="5433"/>
        <v>rmo.full</v>
      </c>
      <c r="F3984" t="s">
        <v>17</v>
      </c>
      <c r="G3984">
        <v>66.125</v>
      </c>
      <c r="H3984">
        <v>0.08</v>
      </c>
      <c r="I3984" s="1">
        <v>5.29</v>
      </c>
      <c r="J3984" t="s">
        <v>8355</v>
      </c>
      <c r="K3984">
        <f t="shared" ref="K3984:K4047" si="5452">SUMIF(E3978:E3991,"tso.oepc",I3978:I3991)</f>
        <v>4.8600000000000003</v>
      </c>
      <c r="L3984" t="s">
        <v>27</v>
      </c>
      <c r="M3984">
        <f t="shared" si="5451"/>
        <v>0.92322097378277146</v>
      </c>
    </row>
    <row r="3985" spans="1:13">
      <c r="A3985" t="s">
        <v>4289</v>
      </c>
      <c r="B3985" t="s">
        <v>4298</v>
      </c>
      <c r="C3985" t="s">
        <v>51</v>
      </c>
      <c r="D3985" t="s">
        <v>19</v>
      </c>
      <c r="E3985" t="str">
        <f t="shared" si="5433"/>
        <v>rmo.oepc</v>
      </c>
      <c r="F3985" t="s">
        <v>17</v>
      </c>
      <c r="G3985">
        <v>6</v>
      </c>
      <c r="H3985">
        <v>0.08</v>
      </c>
      <c r="I3985" s="1">
        <v>0.48</v>
      </c>
      <c r="J3985" t="s">
        <v>8356</v>
      </c>
      <c r="K3985">
        <f t="shared" ref="K3985:K4048" si="5453">SUMIF(E3978:E3991,"pso.oepc",I3978:I3991)</f>
        <v>5.34</v>
      </c>
      <c r="L3985" t="s">
        <v>28</v>
      </c>
      <c r="M3985">
        <f t="shared" si="5451"/>
        <v>11.020833333333334</v>
      </c>
    </row>
    <row r="3986" spans="1:13">
      <c r="A3986" t="s">
        <v>4307</v>
      </c>
      <c r="B3986" t="s">
        <v>4298</v>
      </c>
      <c r="C3986" t="s">
        <v>51</v>
      </c>
      <c r="D3986" t="s">
        <v>21</v>
      </c>
      <c r="E3986" t="str">
        <f t="shared" si="5433"/>
        <v>rmo.opt</v>
      </c>
      <c r="F3986" t="s">
        <v>17</v>
      </c>
      <c r="G3986">
        <v>6.75</v>
      </c>
      <c r="H3986">
        <v>0.08</v>
      </c>
      <c r="I3986" s="1">
        <v>0.54</v>
      </c>
      <c r="J3986" t="s">
        <v>8357</v>
      </c>
      <c r="K3986">
        <f t="shared" ref="K3986:K4049" si="5454">SUMIF(E3978:E3991,"rmo.oepc",I3978:I3991)</f>
        <v>0.48</v>
      </c>
      <c r="L3986" t="s">
        <v>29</v>
      </c>
      <c r="M3986">
        <f t="shared" si="5451"/>
        <v>3.3762376237623761</v>
      </c>
    </row>
    <row r="3987" spans="1:13">
      <c r="A3987" t="s">
        <v>4308</v>
      </c>
      <c r="B3987" t="s">
        <v>4298</v>
      </c>
      <c r="C3987" t="s">
        <v>55</v>
      </c>
      <c r="D3987" t="s">
        <v>56</v>
      </c>
      <c r="E3987" t="str">
        <f t="shared" si="5433"/>
        <v>sc.none</v>
      </c>
      <c r="F3987" t="s">
        <v>24</v>
      </c>
      <c r="I3987" s="1">
        <v>0.08</v>
      </c>
      <c r="J3987" t="s">
        <v>8358</v>
      </c>
      <c r="K3987">
        <f t="shared" ref="K3987:K4050" si="5455">SUMIF(E3978:E3991,"power.oepc",I3978:I3991)</f>
        <v>1.01</v>
      </c>
    </row>
    <row r="3988" spans="1:13">
      <c r="A3988" t="s">
        <v>4309</v>
      </c>
      <c r="B3988" t="s">
        <v>4298</v>
      </c>
      <c r="C3988" t="s">
        <v>58</v>
      </c>
      <c r="D3988" t="s">
        <v>59</v>
      </c>
      <c r="E3988" t="str">
        <f t="shared" si="5433"/>
        <v>tso.cav11</v>
      </c>
      <c r="F3988" t="s">
        <v>17</v>
      </c>
      <c r="G3988">
        <v>1057.375</v>
      </c>
      <c r="H3988">
        <v>0.08</v>
      </c>
      <c r="I3988" s="1">
        <v>84.59</v>
      </c>
      <c r="J3988" t="s">
        <v>8359</v>
      </c>
      <c r="K3988">
        <f t="shared" ref="K3988:K4051" si="5456">SUMIF(E3978:E3991,"tso.opt",I3978:I3991)</f>
        <v>4.95</v>
      </c>
      <c r="L3988" t="s">
        <v>30</v>
      </c>
      <c r="M3988">
        <f t="shared" ref="M3988:M4051" si="5457">K3980/K3988</f>
        <v>1.1575757575757577</v>
      </c>
    </row>
    <row r="3989" spans="1:13">
      <c r="A3989" t="s">
        <v>4310</v>
      </c>
      <c r="B3989" t="s">
        <v>4298</v>
      </c>
      <c r="C3989" t="s">
        <v>58</v>
      </c>
      <c r="D3989" t="s">
        <v>16</v>
      </c>
      <c r="E3989" t="str">
        <f t="shared" si="5433"/>
        <v>tso.full</v>
      </c>
      <c r="F3989" t="s">
        <v>24</v>
      </c>
      <c r="G3989">
        <v>71.625</v>
      </c>
      <c r="H3989">
        <v>0.08</v>
      </c>
      <c r="I3989" s="1">
        <v>5.73</v>
      </c>
      <c r="J3989" t="s">
        <v>8360</v>
      </c>
      <c r="K3989">
        <f t="shared" ref="K3989:K4052" si="5458">SUMIF(E3978:E3991,"pso.opt",I3978:I3991)</f>
        <v>4.96</v>
      </c>
      <c r="L3989" t="s">
        <v>33</v>
      </c>
      <c r="M3989">
        <f t="shared" si="5457"/>
        <v>0.99395161290322576</v>
      </c>
    </row>
    <row r="3990" spans="1:13">
      <c r="A3990" t="s">
        <v>4311</v>
      </c>
      <c r="B3990" t="s">
        <v>4298</v>
      </c>
      <c r="C3990" t="s">
        <v>58</v>
      </c>
      <c r="D3990" t="s">
        <v>19</v>
      </c>
      <c r="E3990" t="str">
        <f t="shared" si="5433"/>
        <v>tso.oepc</v>
      </c>
      <c r="F3990" t="s">
        <v>24</v>
      </c>
      <c r="G3990">
        <v>60.75</v>
      </c>
      <c r="H3990">
        <v>0.08</v>
      </c>
      <c r="I3990" s="1">
        <v>4.8600000000000003</v>
      </c>
      <c r="J3990" t="s">
        <v>8361</v>
      </c>
      <c r="K3990">
        <f t="shared" ref="K3990:K4053" si="5459">SUMIF(E3978:E3991,"rmo.opt",I3978:I3991)</f>
        <v>0.54</v>
      </c>
      <c r="L3990" t="s">
        <v>32</v>
      </c>
      <c r="M3990">
        <f t="shared" si="5457"/>
        <v>9.7962962962962958</v>
      </c>
    </row>
    <row r="3991" spans="1:13">
      <c r="A3991" t="s">
        <v>4312</v>
      </c>
      <c r="B3991" t="s">
        <v>4298</v>
      </c>
      <c r="C3991" t="s">
        <v>58</v>
      </c>
      <c r="D3991" t="s">
        <v>21</v>
      </c>
      <c r="E3991" t="str">
        <f t="shared" si="5433"/>
        <v>tso.opt</v>
      </c>
      <c r="F3991" t="s">
        <v>24</v>
      </c>
      <c r="G3991">
        <v>61.875</v>
      </c>
      <c r="H3991">
        <v>0.08</v>
      </c>
      <c r="I3991" s="1">
        <v>4.95</v>
      </c>
      <c r="J3991" t="s">
        <v>8362</v>
      </c>
      <c r="K3991">
        <f t="shared" ref="K3991:K4054" si="5460">SUMIF(E3978:E3991,"power.opt",I3978:I3991)</f>
        <v>1.1200000000000001</v>
      </c>
      <c r="L3991" t="s">
        <v>31</v>
      </c>
      <c r="M3991">
        <f t="shared" si="5457"/>
        <v>3.0446428571428568</v>
      </c>
    </row>
    <row r="3992" spans="1:13">
      <c r="A3992" t="s">
        <v>4313</v>
      </c>
      <c r="B3992" t="s">
        <v>4314</v>
      </c>
      <c r="C3992" t="s">
        <v>15</v>
      </c>
      <c r="D3992" t="s">
        <v>16</v>
      </c>
      <c r="E3992" t="str">
        <f t="shared" si="5433"/>
        <v>power.full</v>
      </c>
      <c r="F3992" t="s">
        <v>17</v>
      </c>
      <c r="G3992">
        <v>12</v>
      </c>
      <c r="H3992">
        <v>7.0000000000000007E-2</v>
      </c>
      <c r="I3992" s="1">
        <v>0.84</v>
      </c>
      <c r="L3992" t="s">
        <v>8363</v>
      </c>
      <c r="M3992">
        <f t="shared" ref="M3992:M4055" si="5461">K3993/K4002</f>
        <v>268.09999999999997</v>
      </c>
    </row>
    <row r="3993" spans="1:13">
      <c r="A3993" t="s">
        <v>4331</v>
      </c>
      <c r="B3993" t="s">
        <v>4314</v>
      </c>
      <c r="C3993" t="s">
        <v>15</v>
      </c>
      <c r="D3993" t="s">
        <v>19</v>
      </c>
      <c r="E3993" t="str">
        <f t="shared" si="5433"/>
        <v>power.oepc</v>
      </c>
      <c r="F3993" t="s">
        <v>17</v>
      </c>
      <c r="G3993">
        <v>15.4285714285714</v>
      </c>
      <c r="H3993">
        <v>7.0000000000000007E-2</v>
      </c>
      <c r="I3993" s="1">
        <v>1.08</v>
      </c>
      <c r="J3993" t="s">
        <v>8333</v>
      </c>
      <c r="K3993">
        <f t="shared" ref="K3993:K4056" si="5462">SUMIF(E3992:E4005,"tso.cav11",I3992:I4005)</f>
        <v>26.81</v>
      </c>
      <c r="L3993" t="s">
        <v>8364</v>
      </c>
      <c r="M3993">
        <f t="shared" ref="M3993:M4056" si="5463">K3994/K3998+K3995/K3999+K3996/K4000+K3997/K4001</f>
        <v>3.3888376856118789</v>
      </c>
    </row>
    <row r="3994" spans="1:13">
      <c r="A3994" t="s">
        <v>4332</v>
      </c>
      <c r="B3994" t="s">
        <v>4314</v>
      </c>
      <c r="C3994" t="s">
        <v>15</v>
      </c>
      <c r="D3994" t="s">
        <v>21</v>
      </c>
      <c r="E3994" t="str">
        <f t="shared" si="5433"/>
        <v>power.opt</v>
      </c>
      <c r="F3994" t="s">
        <v>17</v>
      </c>
      <c r="G3994">
        <v>13.714285714285699</v>
      </c>
      <c r="H3994">
        <v>7.0000000000000007E-2</v>
      </c>
      <c r="I3994" s="1">
        <v>0.96</v>
      </c>
      <c r="J3994" t="s">
        <v>8335</v>
      </c>
      <c r="K3994">
        <f t="shared" ref="K3994:K4057" si="5464">SUMIF(E3992:E4005,"tso.full",I3992:I4005)</f>
        <v>0.08</v>
      </c>
      <c r="L3994" t="s">
        <v>8365</v>
      </c>
      <c r="M3994">
        <f t="shared" ref="M3994:M4057" si="5465">K3994/K4002+K3995/K4003+K3996/K4004+K3997/K4005</f>
        <v>3.5040398126463703</v>
      </c>
    </row>
    <row r="3995" spans="1:13">
      <c r="A3995" t="s">
        <v>4333</v>
      </c>
      <c r="B3995" t="s">
        <v>4314</v>
      </c>
      <c r="C3995" t="s">
        <v>23</v>
      </c>
      <c r="D3995" t="s">
        <v>16</v>
      </c>
      <c r="E3995" t="str">
        <f t="shared" si="5433"/>
        <v>pso.full</v>
      </c>
      <c r="F3995" t="s">
        <v>24</v>
      </c>
      <c r="G3995">
        <v>0.71428571428571397</v>
      </c>
      <c r="H3995">
        <v>7.0000000000000007E-2</v>
      </c>
      <c r="I3995" s="1">
        <v>0.05</v>
      </c>
      <c r="J3995" t="s">
        <v>8336</v>
      </c>
      <c r="K3995">
        <f t="shared" ref="K3995:K4058" si="5466">SUMIF(E3992:E4005,"pso.full",I3992:I4005)</f>
        <v>0.05</v>
      </c>
      <c r="L3995" t="s">
        <v>8369</v>
      </c>
      <c r="M3995">
        <f t="shared" ref="M3995:M4058" si="5467">K3998/K4002+K3999/K4003+K4000/K4004+K4001/K4005</f>
        <v>4.1413934426229506</v>
      </c>
    </row>
    <row r="3996" spans="1:13">
      <c r="A3996" t="s">
        <v>4302</v>
      </c>
      <c r="B3996" t="s">
        <v>4314</v>
      </c>
      <c r="C3996" t="s">
        <v>23</v>
      </c>
      <c r="D3996" t="s">
        <v>19</v>
      </c>
      <c r="E3996" t="str">
        <f t="shared" si="5433"/>
        <v>pso.oepc</v>
      </c>
      <c r="F3996" t="s">
        <v>24</v>
      </c>
      <c r="G3996">
        <v>1</v>
      </c>
      <c r="H3996">
        <v>7.0000000000000007E-2</v>
      </c>
      <c r="I3996" s="1">
        <v>7.0000000000000007E-2</v>
      </c>
      <c r="J3996" t="s">
        <v>8353</v>
      </c>
      <c r="K3996">
        <f t="shared" ref="K3996:K4059" si="5468">SUMIF(E3992:E4005,"rmo.full",I3992:I4005)</f>
        <v>0.68</v>
      </c>
    </row>
    <row r="3997" spans="1:13">
      <c r="A3997" t="s">
        <v>4303</v>
      </c>
      <c r="B3997" t="s">
        <v>4314</v>
      </c>
      <c r="C3997" t="s">
        <v>23</v>
      </c>
      <c r="D3997" t="s">
        <v>21</v>
      </c>
      <c r="E3997" t="str">
        <f t="shared" si="5433"/>
        <v>pso.opt</v>
      </c>
      <c r="F3997" t="s">
        <v>24</v>
      </c>
      <c r="G3997">
        <v>1</v>
      </c>
      <c r="H3997">
        <v>7.0000000000000007E-2</v>
      </c>
      <c r="I3997" s="1">
        <v>7.0000000000000007E-2</v>
      </c>
      <c r="J3997" t="s">
        <v>8354</v>
      </c>
      <c r="K3997">
        <f t="shared" ref="K3997:K4060" si="5469">SUMIF(E3992:E4005,"power.full",I3992:I4005)</f>
        <v>0.84</v>
      </c>
      <c r="L3997" t="s">
        <v>26</v>
      </c>
      <c r="M3997">
        <f t="shared" ref="M3997:M4060" si="5470">K3994/K3998</f>
        <v>0.79999999999999993</v>
      </c>
    </row>
    <row r="3998" spans="1:13">
      <c r="A3998" t="s">
        <v>4304</v>
      </c>
      <c r="B3998" t="s">
        <v>4314</v>
      </c>
      <c r="C3998" t="s">
        <v>51</v>
      </c>
      <c r="D3998" t="s">
        <v>16</v>
      </c>
      <c r="E3998" t="str">
        <f t="shared" si="5433"/>
        <v>rmo.full</v>
      </c>
      <c r="F3998" t="s">
        <v>17</v>
      </c>
      <c r="G3998">
        <v>9.71428571428571</v>
      </c>
      <c r="H3998">
        <v>7.0000000000000007E-2</v>
      </c>
      <c r="I3998" s="1">
        <v>0.68</v>
      </c>
      <c r="J3998" t="s">
        <v>8355</v>
      </c>
      <c r="K3998">
        <f t="shared" ref="K3998:K4061" si="5471">SUMIF(E3992:E4005,"tso.oepc",I3992:I4005)</f>
        <v>0.1</v>
      </c>
      <c r="L3998" t="s">
        <v>27</v>
      </c>
      <c r="M3998">
        <f t="shared" si="5470"/>
        <v>0.7142857142857143</v>
      </c>
    </row>
    <row r="3999" spans="1:13">
      <c r="A3999" t="s">
        <v>4305</v>
      </c>
      <c r="B3999" t="s">
        <v>4314</v>
      </c>
      <c r="C3999" t="s">
        <v>51</v>
      </c>
      <c r="D3999" t="s">
        <v>19</v>
      </c>
      <c r="E3999" t="str">
        <f t="shared" si="5433"/>
        <v>rmo.oepc</v>
      </c>
      <c r="F3999" t="s">
        <v>17</v>
      </c>
      <c r="G3999">
        <v>8.8571428571428594</v>
      </c>
      <c r="H3999">
        <v>7.0000000000000007E-2</v>
      </c>
      <c r="I3999" s="1">
        <v>0.62</v>
      </c>
      <c r="J3999" t="s">
        <v>8356</v>
      </c>
      <c r="K3999">
        <f t="shared" ref="K3999:K4062" si="5472">SUMIF(E3992:E4005,"pso.oepc",I3992:I4005)</f>
        <v>7.0000000000000007E-2</v>
      </c>
      <c r="L3999" t="s">
        <v>28</v>
      </c>
      <c r="M3999">
        <f t="shared" si="5470"/>
        <v>1.0967741935483872</v>
      </c>
    </row>
    <row r="4000" spans="1:13">
      <c r="A4000" t="s">
        <v>4306</v>
      </c>
      <c r="B4000" t="s">
        <v>4314</v>
      </c>
      <c r="C4000" t="s">
        <v>51</v>
      </c>
      <c r="D4000" t="s">
        <v>21</v>
      </c>
      <c r="E4000" t="str">
        <f t="shared" si="5433"/>
        <v>rmo.opt</v>
      </c>
      <c r="F4000" t="s">
        <v>17</v>
      </c>
      <c r="G4000">
        <v>8.71428571428571</v>
      </c>
      <c r="H4000">
        <v>7.0000000000000007E-2</v>
      </c>
      <c r="I4000" s="1">
        <v>0.61</v>
      </c>
      <c r="J4000" t="s">
        <v>8357</v>
      </c>
      <c r="K4000">
        <f t="shared" ref="K4000:K4063" si="5473">SUMIF(E3992:E4005,"rmo.oepc",I3992:I4005)</f>
        <v>0.62</v>
      </c>
      <c r="L4000" t="s">
        <v>29</v>
      </c>
      <c r="M4000">
        <f t="shared" si="5470"/>
        <v>0.77777777777777768</v>
      </c>
    </row>
    <row r="4001" spans="1:13">
      <c r="A4001" t="s">
        <v>4323</v>
      </c>
      <c r="B4001" t="s">
        <v>4314</v>
      </c>
      <c r="C4001" t="s">
        <v>55</v>
      </c>
      <c r="D4001" t="s">
        <v>56</v>
      </c>
      <c r="E4001" t="str">
        <f t="shared" si="5433"/>
        <v>sc.none</v>
      </c>
      <c r="F4001" t="s">
        <v>24</v>
      </c>
      <c r="I4001" s="1">
        <v>7.0000000000000007E-2</v>
      </c>
      <c r="J4001" t="s">
        <v>8358</v>
      </c>
      <c r="K4001">
        <f t="shared" ref="K4001:K4064" si="5474">SUMIF(E3992:E4005,"power.oepc",I3992:I4005)</f>
        <v>1.08</v>
      </c>
    </row>
    <row r="4002" spans="1:13">
      <c r="A4002" t="s">
        <v>4324</v>
      </c>
      <c r="B4002" t="s">
        <v>4314</v>
      </c>
      <c r="C4002" t="s">
        <v>58</v>
      </c>
      <c r="D4002" t="s">
        <v>59</v>
      </c>
      <c r="E4002" t="str">
        <f t="shared" si="5433"/>
        <v>tso.cav11</v>
      </c>
      <c r="F4002" t="s">
        <v>17</v>
      </c>
      <c r="G4002">
        <v>383</v>
      </c>
      <c r="H4002">
        <v>7.0000000000000007E-2</v>
      </c>
      <c r="I4002" s="1">
        <v>26.81</v>
      </c>
      <c r="J4002" t="s">
        <v>8359</v>
      </c>
      <c r="K4002">
        <f t="shared" ref="K4002:K4065" si="5475">SUMIF(E3992:E4005,"tso.opt",I3992:I4005)</f>
        <v>0.1</v>
      </c>
      <c r="L4002" t="s">
        <v>30</v>
      </c>
      <c r="M4002">
        <f t="shared" ref="M4002:M4065" si="5476">K3994/K4002</f>
        <v>0.79999999999999993</v>
      </c>
    </row>
    <row r="4003" spans="1:13">
      <c r="A4003" t="s">
        <v>4325</v>
      </c>
      <c r="B4003" t="s">
        <v>4314</v>
      </c>
      <c r="C4003" t="s">
        <v>58</v>
      </c>
      <c r="D4003" t="s">
        <v>16</v>
      </c>
      <c r="E4003" t="str">
        <f t="shared" si="5433"/>
        <v>tso.full</v>
      </c>
      <c r="F4003" t="s">
        <v>24</v>
      </c>
      <c r="G4003">
        <v>1.1428571428571399</v>
      </c>
      <c r="H4003">
        <v>7.0000000000000007E-2</v>
      </c>
      <c r="I4003" s="1">
        <v>0.08</v>
      </c>
      <c r="J4003" t="s">
        <v>8360</v>
      </c>
      <c r="K4003">
        <f t="shared" ref="K4003:K4066" si="5477">SUMIF(E3992:E4005,"pso.opt",I3992:I4005)</f>
        <v>7.0000000000000007E-2</v>
      </c>
      <c r="L4003" t="s">
        <v>33</v>
      </c>
      <c r="M4003">
        <f t="shared" si="5476"/>
        <v>0.7142857142857143</v>
      </c>
    </row>
    <row r="4004" spans="1:13">
      <c r="A4004" t="s">
        <v>4326</v>
      </c>
      <c r="B4004" t="s">
        <v>4314</v>
      </c>
      <c r="C4004" t="s">
        <v>58</v>
      </c>
      <c r="D4004" t="s">
        <v>19</v>
      </c>
      <c r="E4004" t="str">
        <f t="shared" si="5433"/>
        <v>tso.oepc</v>
      </c>
      <c r="F4004" t="s">
        <v>24</v>
      </c>
      <c r="G4004">
        <v>1.4285714285714299</v>
      </c>
      <c r="H4004">
        <v>7.0000000000000007E-2</v>
      </c>
      <c r="I4004" s="1">
        <v>0.1</v>
      </c>
      <c r="J4004" t="s">
        <v>8361</v>
      </c>
      <c r="K4004">
        <f t="shared" ref="K4004:K4067" si="5478">SUMIF(E3992:E4005,"rmo.opt",I3992:I4005)</f>
        <v>0.61</v>
      </c>
      <c r="L4004" t="s">
        <v>32</v>
      </c>
      <c r="M4004">
        <f t="shared" si="5476"/>
        <v>1.1147540983606559</v>
      </c>
    </row>
    <row r="4005" spans="1:13">
      <c r="A4005" t="s">
        <v>4327</v>
      </c>
      <c r="B4005" t="s">
        <v>4314</v>
      </c>
      <c r="C4005" t="s">
        <v>58</v>
      </c>
      <c r="D4005" t="s">
        <v>21</v>
      </c>
      <c r="E4005" t="str">
        <f t="shared" si="5433"/>
        <v>tso.opt</v>
      </c>
      <c r="F4005" t="s">
        <v>24</v>
      </c>
      <c r="G4005">
        <v>1.4285714285714299</v>
      </c>
      <c r="H4005">
        <v>7.0000000000000007E-2</v>
      </c>
      <c r="I4005" s="1">
        <v>0.1</v>
      </c>
      <c r="J4005" t="s">
        <v>8362</v>
      </c>
      <c r="K4005">
        <f t="shared" ref="K4005:K4068" si="5479">SUMIF(E3992:E4005,"power.opt",I3992:I4005)</f>
        <v>0.96</v>
      </c>
      <c r="L4005" t="s">
        <v>31</v>
      </c>
      <c r="M4005">
        <f t="shared" si="5476"/>
        <v>0.875</v>
      </c>
    </row>
    <row r="4006" spans="1:13">
      <c r="A4006" t="s">
        <v>4328</v>
      </c>
      <c r="B4006" t="s">
        <v>4329</v>
      </c>
      <c r="C4006" t="s">
        <v>15</v>
      </c>
      <c r="D4006" t="s">
        <v>16</v>
      </c>
      <c r="E4006" t="str">
        <f t="shared" si="5433"/>
        <v>power.full</v>
      </c>
      <c r="F4006" t="s">
        <v>17</v>
      </c>
      <c r="G4006">
        <v>80.8333333333333</v>
      </c>
      <c r="H4006">
        <v>0.06</v>
      </c>
      <c r="I4006" s="1">
        <v>4.8499999999999996</v>
      </c>
      <c r="L4006" t="s">
        <v>8363</v>
      </c>
      <c r="M4006">
        <f t="shared" ref="M4006:M4069" si="5480">K4007/K4016</f>
        <v>450.99999999999994</v>
      </c>
    </row>
    <row r="4007" spans="1:13">
      <c r="A4007" t="s">
        <v>4330</v>
      </c>
      <c r="B4007" t="s">
        <v>4329</v>
      </c>
      <c r="C4007" t="s">
        <v>15</v>
      </c>
      <c r="D4007" t="s">
        <v>19</v>
      </c>
      <c r="E4007" t="str">
        <f t="shared" si="5433"/>
        <v>power.oepc</v>
      </c>
      <c r="F4007" t="s">
        <v>17</v>
      </c>
      <c r="G4007">
        <v>19.1666666666667</v>
      </c>
      <c r="H4007">
        <v>0.06</v>
      </c>
      <c r="I4007" s="1">
        <v>1.1499999999999999</v>
      </c>
      <c r="J4007" t="s">
        <v>8333</v>
      </c>
      <c r="K4007">
        <f t="shared" ref="K4007:K4070" si="5481">SUMIF(E4006:E4019,"tso.cav11",I4006:I4019)</f>
        <v>31.57</v>
      </c>
      <c r="L4007" t="s">
        <v>8364</v>
      </c>
      <c r="M4007">
        <f t="shared" ref="M4007:M4070" si="5482">K4008/K4012+K4009/K4013+K4010/K4014+K4011/K4015</f>
        <v>6.7903079710144931</v>
      </c>
    </row>
    <row r="4008" spans="1:13">
      <c r="A4008" t="s">
        <v>4347</v>
      </c>
      <c r="B4008" t="s">
        <v>4329</v>
      </c>
      <c r="C4008" t="s">
        <v>15</v>
      </c>
      <c r="D4008" t="s">
        <v>21</v>
      </c>
      <c r="E4008" t="str">
        <f t="shared" si="5433"/>
        <v>power.opt</v>
      </c>
      <c r="F4008" t="s">
        <v>17</v>
      </c>
      <c r="G4008">
        <v>16.6666666666667</v>
      </c>
      <c r="H4008">
        <v>0.06</v>
      </c>
      <c r="I4008" s="1">
        <v>1</v>
      </c>
      <c r="J4008" t="s">
        <v>8335</v>
      </c>
      <c r="K4008">
        <f t="shared" ref="K4008:K4071" si="5483">SUMIF(E4006:E4019,"tso.full",I4006:I4019)</f>
        <v>7.0000000000000007E-2</v>
      </c>
      <c r="L4008" t="s">
        <v>8365</v>
      </c>
      <c r="M4008">
        <f t="shared" ref="M4008:M4071" si="5484">K4008/K4016+K4009/K4017+K4010/K4018+K4011/K4019</f>
        <v>7.9898467432950193</v>
      </c>
    </row>
    <row r="4009" spans="1:13">
      <c r="A4009" t="s">
        <v>4348</v>
      </c>
      <c r="B4009" t="s">
        <v>4329</v>
      </c>
      <c r="C4009" t="s">
        <v>23</v>
      </c>
      <c r="D4009" t="s">
        <v>16</v>
      </c>
      <c r="E4009" t="str">
        <f t="shared" si="5433"/>
        <v>pso.full</v>
      </c>
      <c r="F4009" t="s">
        <v>24</v>
      </c>
      <c r="G4009">
        <v>1.1666666666666701</v>
      </c>
      <c r="H4009">
        <v>0.06</v>
      </c>
      <c r="I4009" s="1">
        <v>7.0000000000000007E-2</v>
      </c>
      <c r="J4009" t="s">
        <v>8336</v>
      </c>
      <c r="K4009">
        <f t="shared" ref="K4009:K4072" si="5485">SUMIF(E4006:E4019,"pso.full",I4006:I4019)</f>
        <v>7.0000000000000007E-2</v>
      </c>
      <c r="L4009" t="s">
        <v>8369</v>
      </c>
      <c r="M4009">
        <f t="shared" ref="M4009:M4072" si="5486">K4012/K4016+K4013/K4017+K4014/K4018+K4015/K4019</f>
        <v>4.9956486042692934</v>
      </c>
    </row>
    <row r="4010" spans="1:13">
      <c r="A4010" t="s">
        <v>4349</v>
      </c>
      <c r="B4010" t="s">
        <v>4329</v>
      </c>
      <c r="C4010" t="s">
        <v>23</v>
      </c>
      <c r="D4010" t="s">
        <v>19</v>
      </c>
      <c r="E4010" t="str">
        <f t="shared" si="5433"/>
        <v>pso.oepc</v>
      </c>
      <c r="F4010" t="s">
        <v>24</v>
      </c>
      <c r="G4010">
        <v>2</v>
      </c>
      <c r="H4010">
        <v>0.06</v>
      </c>
      <c r="I4010" s="1">
        <v>0.12</v>
      </c>
      <c r="J4010" t="s">
        <v>8353</v>
      </c>
      <c r="K4010">
        <f t="shared" ref="K4010:K4073" si="5487">SUMIF(E4006:E4019,"rmo.full",I4006:I4019)</f>
        <v>0.79</v>
      </c>
    </row>
    <row r="4011" spans="1:13">
      <c r="A4011" t="s">
        <v>4318</v>
      </c>
      <c r="B4011" t="s">
        <v>4329</v>
      </c>
      <c r="C4011" t="s">
        <v>23</v>
      </c>
      <c r="D4011" t="s">
        <v>21</v>
      </c>
      <c r="E4011" t="str">
        <f t="shared" si="5433"/>
        <v>pso.opt</v>
      </c>
      <c r="F4011" t="s">
        <v>24</v>
      </c>
      <c r="G4011">
        <v>1.5</v>
      </c>
      <c r="H4011">
        <v>0.06</v>
      </c>
      <c r="I4011" s="1">
        <v>0.09</v>
      </c>
      <c r="J4011" t="s">
        <v>8354</v>
      </c>
      <c r="K4011">
        <f t="shared" ref="K4011:K4074" si="5488">SUMIF(E4006:E4019,"power.full",I4006:I4019)</f>
        <v>4.8499999999999996</v>
      </c>
      <c r="L4011" t="s">
        <v>26</v>
      </c>
      <c r="M4011">
        <f t="shared" ref="M4011:M4074" si="5489">K4008/K4012</f>
        <v>1.1666666666666667</v>
      </c>
    </row>
    <row r="4012" spans="1:13">
      <c r="A4012" t="s">
        <v>4319</v>
      </c>
      <c r="B4012" t="s">
        <v>4329</v>
      </c>
      <c r="C4012" t="s">
        <v>51</v>
      </c>
      <c r="D4012" t="s">
        <v>16</v>
      </c>
      <c r="E4012" t="str">
        <f t="shared" si="5433"/>
        <v>rmo.full</v>
      </c>
      <c r="F4012" t="s">
        <v>17</v>
      </c>
      <c r="G4012">
        <v>13.1666666666667</v>
      </c>
      <c r="H4012">
        <v>0.06</v>
      </c>
      <c r="I4012" s="1">
        <v>0.79</v>
      </c>
      <c r="J4012" t="s">
        <v>8355</v>
      </c>
      <c r="K4012">
        <f t="shared" ref="K4012:K4075" si="5490">SUMIF(E4006:E4019,"tso.oepc",I4006:I4019)</f>
        <v>0.06</v>
      </c>
      <c r="L4012" t="s">
        <v>27</v>
      </c>
      <c r="M4012">
        <f t="shared" si="5489"/>
        <v>0.58333333333333337</v>
      </c>
    </row>
    <row r="4013" spans="1:13">
      <c r="A4013" t="s">
        <v>4320</v>
      </c>
      <c r="B4013" t="s">
        <v>4329</v>
      </c>
      <c r="C4013" t="s">
        <v>51</v>
      </c>
      <c r="D4013" t="s">
        <v>19</v>
      </c>
      <c r="E4013" t="str">
        <f t="shared" si="5433"/>
        <v>rmo.oepc</v>
      </c>
      <c r="F4013" t="s">
        <v>17</v>
      </c>
      <c r="G4013">
        <v>16</v>
      </c>
      <c r="H4013">
        <v>0.06</v>
      </c>
      <c r="I4013" s="1">
        <v>0.96</v>
      </c>
      <c r="J4013" t="s">
        <v>8356</v>
      </c>
      <c r="K4013">
        <f t="shared" ref="K4013:K4076" si="5491">SUMIF(E4006:E4019,"pso.oepc",I4006:I4019)</f>
        <v>0.12</v>
      </c>
      <c r="L4013" t="s">
        <v>28</v>
      </c>
      <c r="M4013">
        <f t="shared" si="5489"/>
        <v>0.82291666666666674</v>
      </c>
    </row>
    <row r="4014" spans="1:13">
      <c r="A4014" t="s">
        <v>4321</v>
      </c>
      <c r="B4014" t="s">
        <v>4329</v>
      </c>
      <c r="C4014" t="s">
        <v>51</v>
      </c>
      <c r="D4014" t="s">
        <v>21</v>
      </c>
      <c r="E4014" t="str">
        <f t="shared" si="5433"/>
        <v>rmo.opt</v>
      </c>
      <c r="F4014" t="s">
        <v>17</v>
      </c>
      <c r="G4014">
        <v>9.6666666666666696</v>
      </c>
      <c r="H4014">
        <v>0.06</v>
      </c>
      <c r="I4014" s="1">
        <v>0.57999999999999996</v>
      </c>
      <c r="J4014" t="s">
        <v>8357</v>
      </c>
      <c r="K4014">
        <f t="shared" ref="K4014:K4077" si="5492">SUMIF(E4006:E4019,"rmo.oepc",I4006:I4019)</f>
        <v>0.96</v>
      </c>
      <c r="L4014" t="s">
        <v>29</v>
      </c>
      <c r="M4014">
        <f t="shared" si="5489"/>
        <v>4.2173913043478262</v>
      </c>
    </row>
    <row r="4015" spans="1:13">
      <c r="A4015" t="s">
        <v>4322</v>
      </c>
      <c r="B4015" t="s">
        <v>4329</v>
      </c>
      <c r="C4015" t="s">
        <v>55</v>
      </c>
      <c r="D4015" t="s">
        <v>56</v>
      </c>
      <c r="E4015" t="str">
        <f t="shared" si="5433"/>
        <v>sc.none</v>
      </c>
      <c r="F4015" t="s">
        <v>24</v>
      </c>
      <c r="I4015" s="1">
        <v>0.06</v>
      </c>
      <c r="J4015" t="s">
        <v>8358</v>
      </c>
      <c r="K4015">
        <f t="shared" ref="K4015:K4078" si="5493">SUMIF(E4006:E4019,"power.oepc",I4006:I4019)</f>
        <v>1.1499999999999999</v>
      </c>
    </row>
    <row r="4016" spans="1:13">
      <c r="A4016" t="s">
        <v>4339</v>
      </c>
      <c r="B4016" t="s">
        <v>4329</v>
      </c>
      <c r="C4016" t="s">
        <v>58</v>
      </c>
      <c r="D4016" t="s">
        <v>59</v>
      </c>
      <c r="E4016" t="str">
        <f t="shared" si="5433"/>
        <v>tso.cav11</v>
      </c>
      <c r="F4016" t="s">
        <v>17</v>
      </c>
      <c r="G4016">
        <v>526.16666666666697</v>
      </c>
      <c r="H4016">
        <v>0.06</v>
      </c>
      <c r="I4016" s="1">
        <v>31.57</v>
      </c>
      <c r="J4016" t="s">
        <v>8359</v>
      </c>
      <c r="K4016">
        <f t="shared" ref="K4016:K4079" si="5494">SUMIF(E4006:E4019,"tso.opt",I4006:I4019)</f>
        <v>7.0000000000000007E-2</v>
      </c>
      <c r="L4016" t="s">
        <v>30</v>
      </c>
      <c r="M4016">
        <f t="shared" ref="M4016:M4079" si="5495">K4008/K4016</f>
        <v>1</v>
      </c>
    </row>
    <row r="4017" spans="1:13">
      <c r="A4017" t="s">
        <v>4340</v>
      </c>
      <c r="B4017" t="s">
        <v>4329</v>
      </c>
      <c r="C4017" t="s">
        <v>58</v>
      </c>
      <c r="D4017" t="s">
        <v>16</v>
      </c>
      <c r="E4017" t="str">
        <f t="shared" si="5433"/>
        <v>tso.full</v>
      </c>
      <c r="F4017" t="s">
        <v>24</v>
      </c>
      <c r="G4017">
        <v>1.1666666666666701</v>
      </c>
      <c r="H4017">
        <v>0.06</v>
      </c>
      <c r="I4017" s="1">
        <v>7.0000000000000007E-2</v>
      </c>
      <c r="J4017" t="s">
        <v>8360</v>
      </c>
      <c r="K4017">
        <f t="shared" ref="K4017:K4080" si="5496">SUMIF(E4006:E4019,"pso.opt",I4006:I4019)</f>
        <v>0.09</v>
      </c>
      <c r="L4017" t="s">
        <v>33</v>
      </c>
      <c r="M4017">
        <f t="shared" si="5495"/>
        <v>0.7777777777777779</v>
      </c>
    </row>
    <row r="4018" spans="1:13">
      <c r="A4018" t="s">
        <v>4341</v>
      </c>
      <c r="B4018" t="s">
        <v>4329</v>
      </c>
      <c r="C4018" t="s">
        <v>58</v>
      </c>
      <c r="D4018" t="s">
        <v>19</v>
      </c>
      <c r="E4018" t="str">
        <f t="shared" si="5433"/>
        <v>tso.oepc</v>
      </c>
      <c r="F4018" t="s">
        <v>24</v>
      </c>
      <c r="G4018">
        <v>1</v>
      </c>
      <c r="H4018">
        <v>0.06</v>
      </c>
      <c r="I4018" s="1">
        <v>0.06</v>
      </c>
      <c r="J4018" t="s">
        <v>8361</v>
      </c>
      <c r="K4018">
        <f t="shared" ref="K4018:K4081" si="5497">SUMIF(E4006:E4019,"rmo.opt",I4006:I4019)</f>
        <v>0.57999999999999996</v>
      </c>
      <c r="L4018" t="s">
        <v>32</v>
      </c>
      <c r="M4018">
        <f t="shared" si="5495"/>
        <v>1.3620689655172415</v>
      </c>
    </row>
    <row r="4019" spans="1:13">
      <c r="A4019" t="s">
        <v>4342</v>
      </c>
      <c r="B4019" t="s">
        <v>4329</v>
      </c>
      <c r="C4019" t="s">
        <v>58</v>
      </c>
      <c r="D4019" t="s">
        <v>21</v>
      </c>
      <c r="E4019" t="str">
        <f t="shared" si="5433"/>
        <v>tso.opt</v>
      </c>
      <c r="F4019" t="s">
        <v>24</v>
      </c>
      <c r="G4019">
        <v>1.1666666666666701</v>
      </c>
      <c r="H4019">
        <v>0.06</v>
      </c>
      <c r="I4019" s="1">
        <v>7.0000000000000007E-2</v>
      </c>
      <c r="J4019" t="s">
        <v>8362</v>
      </c>
      <c r="K4019">
        <f t="shared" ref="K4019:K4082" si="5498">SUMIF(E4006:E4019,"power.opt",I4006:I4019)</f>
        <v>1</v>
      </c>
      <c r="L4019" t="s">
        <v>31</v>
      </c>
      <c r="M4019">
        <f t="shared" si="5495"/>
        <v>4.8499999999999996</v>
      </c>
    </row>
    <row r="4020" spans="1:13">
      <c r="A4020" t="s">
        <v>4343</v>
      </c>
      <c r="B4020" t="s">
        <v>4344</v>
      </c>
      <c r="C4020" t="s">
        <v>15</v>
      </c>
      <c r="D4020" t="s">
        <v>16</v>
      </c>
      <c r="E4020" t="str">
        <f t="shared" si="5433"/>
        <v>power.full</v>
      </c>
      <c r="F4020" t="s">
        <v>17</v>
      </c>
      <c r="G4020">
        <v>122.125</v>
      </c>
      <c r="H4020">
        <v>0.08</v>
      </c>
      <c r="I4020" s="1">
        <v>9.77</v>
      </c>
      <c r="L4020" t="s">
        <v>8363</v>
      </c>
      <c r="M4020">
        <f t="shared" ref="M4020:M4083" si="5499">K4021/K4030</f>
        <v>11.726884779516357</v>
      </c>
    </row>
    <row r="4021" spans="1:13">
      <c r="A4021" t="s">
        <v>4345</v>
      </c>
      <c r="B4021" t="s">
        <v>4344</v>
      </c>
      <c r="C4021" t="s">
        <v>15</v>
      </c>
      <c r="D4021" t="s">
        <v>19</v>
      </c>
      <c r="E4021" t="str">
        <f t="shared" si="5433"/>
        <v>power.oepc</v>
      </c>
      <c r="F4021" t="s">
        <v>17</v>
      </c>
      <c r="G4021">
        <v>13.25</v>
      </c>
      <c r="H4021">
        <v>0.08</v>
      </c>
      <c r="I4021" s="1">
        <v>1.06</v>
      </c>
      <c r="J4021" t="s">
        <v>8333</v>
      </c>
      <c r="K4021">
        <f t="shared" ref="K4021:K4084" si="5500">SUMIF(E4020:E4033,"tso.cav11",I4020:I4033)</f>
        <v>82.44</v>
      </c>
      <c r="L4021" t="s">
        <v>8364</v>
      </c>
      <c r="M4021">
        <f t="shared" ref="M4021:M4084" si="5501">K4022/K4026+K4023/K4027+K4024/K4028+K4025/K4029</f>
        <v>17.722614632806195</v>
      </c>
    </row>
    <row r="4022" spans="1:13">
      <c r="A4022" t="s">
        <v>4346</v>
      </c>
      <c r="B4022" t="s">
        <v>4344</v>
      </c>
      <c r="C4022" t="s">
        <v>15</v>
      </c>
      <c r="D4022" t="s">
        <v>21</v>
      </c>
      <c r="E4022" t="str">
        <f t="shared" si="5433"/>
        <v>power.opt</v>
      </c>
      <c r="F4022" t="s">
        <v>17</v>
      </c>
      <c r="G4022">
        <v>13.125</v>
      </c>
      <c r="H4022">
        <v>0.08</v>
      </c>
      <c r="I4022" s="1">
        <v>1.05</v>
      </c>
      <c r="J4022" t="s">
        <v>8335</v>
      </c>
      <c r="K4022">
        <f t="shared" ref="K4022:K4085" si="5502">SUMIF(E4020:E4033,"tso.full",I4020:I4033)</f>
        <v>7.5</v>
      </c>
      <c r="L4022" t="s">
        <v>8365</v>
      </c>
      <c r="M4022">
        <f t="shared" ref="M4022:M4085" si="5503">K4022/K4030+K4023/K4031+K4024/K4032+K4025/K4033</f>
        <v>16.546618234776126</v>
      </c>
    </row>
    <row r="4023" spans="1:13">
      <c r="A4023" t="s">
        <v>4363</v>
      </c>
      <c r="B4023" t="s">
        <v>4344</v>
      </c>
      <c r="C4023" t="s">
        <v>23</v>
      </c>
      <c r="D4023" t="s">
        <v>16</v>
      </c>
      <c r="E4023" t="str">
        <f t="shared" si="5433"/>
        <v>pso.full</v>
      </c>
      <c r="F4023" t="s">
        <v>24</v>
      </c>
      <c r="G4023">
        <v>89.25</v>
      </c>
      <c r="H4023">
        <v>0.08</v>
      </c>
      <c r="I4023" s="1">
        <v>7.14</v>
      </c>
      <c r="J4023" t="s">
        <v>8336</v>
      </c>
      <c r="K4023">
        <f t="shared" ref="K4023:K4086" si="5504">SUMIF(E4020:E4033,"pso.full",I4020:I4033)</f>
        <v>7.14</v>
      </c>
      <c r="L4023" t="s">
        <v>8369</v>
      </c>
      <c r="M4023">
        <f t="shared" ref="M4023:M4086" si="5505">K4026/K4030+K4027/K4031+K4028/K4032+K4029/K4033</f>
        <v>3.8079607139204663</v>
      </c>
    </row>
    <row r="4024" spans="1:13">
      <c r="A4024" t="s">
        <v>4364</v>
      </c>
      <c r="B4024" t="s">
        <v>4344</v>
      </c>
      <c r="C4024" t="s">
        <v>23</v>
      </c>
      <c r="D4024" t="s">
        <v>19</v>
      </c>
      <c r="E4024" t="str">
        <f t="shared" si="5433"/>
        <v>pso.oepc</v>
      </c>
      <c r="F4024" t="s">
        <v>24</v>
      </c>
      <c r="G4024">
        <v>92.375</v>
      </c>
      <c r="H4024">
        <v>0.08</v>
      </c>
      <c r="I4024" s="1">
        <v>7.39</v>
      </c>
      <c r="J4024" t="s">
        <v>8353</v>
      </c>
      <c r="K4024">
        <f t="shared" ref="K4024:K4087" si="5506">SUMIF(E4020:E4033,"rmo.full",I4020:I4033)</f>
        <v>3.69</v>
      </c>
    </row>
    <row r="4025" spans="1:13">
      <c r="A4025" t="s">
        <v>4365</v>
      </c>
      <c r="B4025" t="s">
        <v>4344</v>
      </c>
      <c r="C4025" t="s">
        <v>23</v>
      </c>
      <c r="D4025" t="s">
        <v>21</v>
      </c>
      <c r="E4025" t="str">
        <f t="shared" si="5433"/>
        <v>pso.opt</v>
      </c>
      <c r="F4025" t="s">
        <v>24</v>
      </c>
      <c r="G4025">
        <v>85</v>
      </c>
      <c r="H4025">
        <v>0.08</v>
      </c>
      <c r="I4025" s="1">
        <v>6.8</v>
      </c>
      <c r="J4025" t="s">
        <v>8354</v>
      </c>
      <c r="K4025">
        <f t="shared" ref="K4025:K4088" si="5507">SUMIF(E4020:E4033,"power.full",I4020:I4033)</f>
        <v>9.77</v>
      </c>
      <c r="L4025" t="s">
        <v>26</v>
      </c>
      <c r="M4025">
        <f t="shared" ref="M4025:M4088" si="5508">K4022/K4026</f>
        <v>1.1773940345368916</v>
      </c>
    </row>
    <row r="4026" spans="1:13">
      <c r="A4026" t="s">
        <v>4334</v>
      </c>
      <c r="B4026" t="s">
        <v>4344</v>
      </c>
      <c r="C4026" t="s">
        <v>51</v>
      </c>
      <c r="D4026" t="s">
        <v>16</v>
      </c>
      <c r="E4026" t="str">
        <f t="shared" si="5433"/>
        <v>rmo.full</v>
      </c>
      <c r="F4026" t="s">
        <v>17</v>
      </c>
      <c r="G4026">
        <v>46.125</v>
      </c>
      <c r="H4026">
        <v>0.08</v>
      </c>
      <c r="I4026" s="1">
        <v>3.69</v>
      </c>
      <c r="J4026" t="s">
        <v>8355</v>
      </c>
      <c r="K4026">
        <f t="shared" ref="K4026:K4089" si="5509">SUMIF(E4020:E4033,"tso.oepc",I4020:I4033)</f>
        <v>6.37</v>
      </c>
      <c r="L4026" t="s">
        <v>27</v>
      </c>
      <c r="M4026">
        <f t="shared" si="5508"/>
        <v>0.96617050067658994</v>
      </c>
    </row>
    <row r="4027" spans="1:13">
      <c r="A4027" t="s">
        <v>4335</v>
      </c>
      <c r="B4027" t="s">
        <v>4344</v>
      </c>
      <c r="C4027" t="s">
        <v>51</v>
      </c>
      <c r="D4027" t="s">
        <v>19</v>
      </c>
      <c r="E4027" t="str">
        <f t="shared" si="5433"/>
        <v>rmo.oepc</v>
      </c>
      <c r="F4027" t="s">
        <v>17</v>
      </c>
      <c r="G4027">
        <v>7.25</v>
      </c>
      <c r="H4027">
        <v>0.08</v>
      </c>
      <c r="I4027" s="1">
        <v>0.57999999999999996</v>
      </c>
      <c r="J4027" t="s">
        <v>8356</v>
      </c>
      <c r="K4027">
        <f t="shared" ref="K4027:K4090" si="5510">SUMIF(E4020:E4033,"pso.oepc",I4020:I4033)</f>
        <v>7.39</v>
      </c>
      <c r="L4027" t="s">
        <v>28</v>
      </c>
      <c r="M4027">
        <f t="shared" si="5508"/>
        <v>6.362068965517242</v>
      </c>
    </row>
    <row r="4028" spans="1:13">
      <c r="A4028" t="s">
        <v>4336</v>
      </c>
      <c r="B4028" t="s">
        <v>4344</v>
      </c>
      <c r="C4028" t="s">
        <v>51</v>
      </c>
      <c r="D4028" t="s">
        <v>21</v>
      </c>
      <c r="E4028" t="str">
        <f t="shared" si="5433"/>
        <v>rmo.opt</v>
      </c>
      <c r="F4028" t="s">
        <v>17</v>
      </c>
      <c r="G4028">
        <v>9</v>
      </c>
      <c r="H4028">
        <v>0.08</v>
      </c>
      <c r="I4028" s="1">
        <v>0.72</v>
      </c>
      <c r="J4028" t="s">
        <v>8357</v>
      </c>
      <c r="K4028">
        <f t="shared" ref="K4028:K4091" si="5511">SUMIF(E4020:E4033,"rmo.oepc",I4020:I4033)</f>
        <v>0.57999999999999996</v>
      </c>
      <c r="L4028" t="s">
        <v>29</v>
      </c>
      <c r="M4028">
        <f t="shared" si="5508"/>
        <v>9.2169811320754711</v>
      </c>
    </row>
    <row r="4029" spans="1:13">
      <c r="A4029" t="s">
        <v>4337</v>
      </c>
      <c r="B4029" t="s">
        <v>4344</v>
      </c>
      <c r="C4029" t="s">
        <v>55</v>
      </c>
      <c r="D4029" t="s">
        <v>56</v>
      </c>
      <c r="E4029" t="str">
        <f t="shared" si="5433"/>
        <v>sc.none</v>
      </c>
      <c r="F4029" t="s">
        <v>24</v>
      </c>
      <c r="I4029" s="1">
        <v>0.08</v>
      </c>
      <c r="J4029" t="s">
        <v>8358</v>
      </c>
      <c r="K4029">
        <f t="shared" ref="K4029:K4092" si="5512">SUMIF(E4020:E4033,"power.oepc",I4020:I4033)</f>
        <v>1.06</v>
      </c>
    </row>
    <row r="4030" spans="1:13">
      <c r="A4030" t="s">
        <v>4338</v>
      </c>
      <c r="B4030" t="s">
        <v>4344</v>
      </c>
      <c r="C4030" t="s">
        <v>58</v>
      </c>
      <c r="D4030" t="s">
        <v>59</v>
      </c>
      <c r="E4030" t="str">
        <f t="shared" si="5433"/>
        <v>tso.cav11</v>
      </c>
      <c r="F4030" t="s">
        <v>17</v>
      </c>
      <c r="G4030">
        <v>1030.5</v>
      </c>
      <c r="H4030">
        <v>0.08</v>
      </c>
      <c r="I4030" s="1">
        <v>82.44</v>
      </c>
      <c r="J4030" t="s">
        <v>8359</v>
      </c>
      <c r="K4030">
        <f t="shared" ref="K4030:K4093" si="5513">SUMIF(E4020:E4033,"tso.opt",I4020:I4033)</f>
        <v>7.03</v>
      </c>
      <c r="L4030" t="s">
        <v>30</v>
      </c>
      <c r="M4030">
        <f t="shared" ref="M4030:M4093" si="5514">K4022/K4030</f>
        <v>1.0668563300142246</v>
      </c>
    </row>
    <row r="4031" spans="1:13">
      <c r="A4031" t="s">
        <v>4355</v>
      </c>
      <c r="B4031" t="s">
        <v>4344</v>
      </c>
      <c r="C4031" t="s">
        <v>58</v>
      </c>
      <c r="D4031" t="s">
        <v>16</v>
      </c>
      <c r="E4031" t="str">
        <f t="shared" si="5433"/>
        <v>tso.full</v>
      </c>
      <c r="F4031" t="s">
        <v>24</v>
      </c>
      <c r="G4031">
        <v>93.75</v>
      </c>
      <c r="H4031">
        <v>0.08</v>
      </c>
      <c r="I4031" s="1">
        <v>7.5</v>
      </c>
      <c r="J4031" t="s">
        <v>8360</v>
      </c>
      <c r="K4031">
        <f t="shared" ref="K4031:K4094" si="5515">SUMIF(E4020:E4033,"pso.opt",I4020:I4033)</f>
        <v>6.8</v>
      </c>
      <c r="L4031" t="s">
        <v>33</v>
      </c>
      <c r="M4031">
        <f t="shared" si="5514"/>
        <v>1.05</v>
      </c>
    </row>
    <row r="4032" spans="1:13">
      <c r="A4032" t="s">
        <v>4356</v>
      </c>
      <c r="B4032" t="s">
        <v>4344</v>
      </c>
      <c r="C4032" t="s">
        <v>58</v>
      </c>
      <c r="D4032" t="s">
        <v>19</v>
      </c>
      <c r="E4032" t="str">
        <f t="shared" si="5433"/>
        <v>tso.oepc</v>
      </c>
      <c r="F4032" t="s">
        <v>24</v>
      </c>
      <c r="G4032">
        <v>79.625</v>
      </c>
      <c r="H4032">
        <v>0.08</v>
      </c>
      <c r="I4032" s="1">
        <v>6.37</v>
      </c>
      <c r="J4032" t="s">
        <v>8361</v>
      </c>
      <c r="K4032">
        <f t="shared" ref="K4032:K4095" si="5516">SUMIF(E4020:E4033,"rmo.opt",I4020:I4033)</f>
        <v>0.72</v>
      </c>
      <c r="L4032" t="s">
        <v>32</v>
      </c>
      <c r="M4032">
        <f t="shared" si="5514"/>
        <v>5.125</v>
      </c>
    </row>
    <row r="4033" spans="1:13">
      <c r="A4033" t="s">
        <v>4357</v>
      </c>
      <c r="B4033" t="s">
        <v>4344</v>
      </c>
      <c r="C4033" t="s">
        <v>58</v>
      </c>
      <c r="D4033" t="s">
        <v>21</v>
      </c>
      <c r="E4033" t="str">
        <f t="shared" si="5433"/>
        <v>tso.opt</v>
      </c>
      <c r="F4033" t="s">
        <v>24</v>
      </c>
      <c r="G4033">
        <v>87.875</v>
      </c>
      <c r="H4033">
        <v>0.08</v>
      </c>
      <c r="I4033" s="1">
        <v>7.03</v>
      </c>
      <c r="J4033" t="s">
        <v>8362</v>
      </c>
      <c r="K4033">
        <f t="shared" ref="K4033:K4096" si="5517">SUMIF(E4020:E4033,"power.opt",I4020:I4033)</f>
        <v>1.05</v>
      </c>
      <c r="L4033" t="s">
        <v>31</v>
      </c>
      <c r="M4033">
        <f t="shared" si="5514"/>
        <v>9.3047619047619037</v>
      </c>
    </row>
    <row r="4034" spans="1:13">
      <c r="A4034" t="s">
        <v>4358</v>
      </c>
      <c r="B4034" t="s">
        <v>4359</v>
      </c>
      <c r="C4034" t="s">
        <v>15</v>
      </c>
      <c r="D4034" t="s">
        <v>16</v>
      </c>
      <c r="E4034" t="str">
        <f t="shared" si="5433"/>
        <v>power.full</v>
      </c>
      <c r="F4034" t="s">
        <v>17</v>
      </c>
      <c r="G4034">
        <v>15.6</v>
      </c>
      <c r="H4034">
        <v>0.1</v>
      </c>
      <c r="I4034" s="1">
        <v>1.56</v>
      </c>
      <c r="L4034" t="s">
        <v>8363</v>
      </c>
      <c r="M4034">
        <f t="shared" ref="M4034:M4097" si="5518">K4035/K4044</f>
        <v>427.2</v>
      </c>
    </row>
    <row r="4035" spans="1:13">
      <c r="A4035" t="s">
        <v>4360</v>
      </c>
      <c r="B4035" t="s">
        <v>4359</v>
      </c>
      <c r="C4035" t="s">
        <v>15</v>
      </c>
      <c r="D4035" t="s">
        <v>19</v>
      </c>
      <c r="E4035" t="str">
        <f t="shared" ref="E4035:E4098" si="5519">CONCATENATE(C4035,".",D4035)</f>
        <v>power.oepc</v>
      </c>
      <c r="F4035" t="s">
        <v>17</v>
      </c>
      <c r="G4035">
        <v>9.9</v>
      </c>
      <c r="H4035">
        <v>0.1</v>
      </c>
      <c r="I4035" s="1">
        <v>0.99</v>
      </c>
      <c r="J4035" t="s">
        <v>8333</v>
      </c>
      <c r="K4035">
        <f t="shared" ref="K4035:K4098" si="5520">SUMIF(E4034:E4047,"tso.cav11",I4034:I4047)</f>
        <v>42.72</v>
      </c>
      <c r="L4035" t="s">
        <v>8364</v>
      </c>
      <c r="M4035">
        <f t="shared" ref="M4035:M4098" si="5521">K4036/K4040+K4037/K4041+K4038/K4042+K4039/K4043</f>
        <v>4.9160353535353538</v>
      </c>
    </row>
    <row r="4036" spans="1:13">
      <c r="A4036" t="s">
        <v>4361</v>
      </c>
      <c r="B4036" t="s">
        <v>4359</v>
      </c>
      <c r="C4036" t="s">
        <v>15</v>
      </c>
      <c r="D4036" t="s">
        <v>21</v>
      </c>
      <c r="E4036" t="str">
        <f t="shared" si="5519"/>
        <v>power.opt</v>
      </c>
      <c r="F4036" t="s">
        <v>17</v>
      </c>
      <c r="G4036">
        <v>19.399999999999999</v>
      </c>
      <c r="H4036">
        <v>0.1</v>
      </c>
      <c r="I4036" s="1">
        <v>1.94</v>
      </c>
      <c r="J4036" t="s">
        <v>8335</v>
      </c>
      <c r="K4036">
        <f t="shared" ref="K4036:K4099" si="5522">SUMIF(E4034:E4047,"tso.full",I4034:I4047)</f>
        <v>0.15</v>
      </c>
      <c r="L4036" t="s">
        <v>8365</v>
      </c>
      <c r="M4036">
        <f t="shared" ref="M4036:M4099" si="5523">K4036/K4044+K4037/K4045+K4038/K4046+K4039/K4047</f>
        <v>4.2373789806610489</v>
      </c>
    </row>
    <row r="4037" spans="1:13">
      <c r="A4037" t="s">
        <v>4362</v>
      </c>
      <c r="B4037" t="s">
        <v>4359</v>
      </c>
      <c r="C4037" t="s">
        <v>23</v>
      </c>
      <c r="D4037" t="s">
        <v>16</v>
      </c>
      <c r="E4037" t="str">
        <f t="shared" si="5519"/>
        <v>pso.full</v>
      </c>
      <c r="F4037" t="s">
        <v>24</v>
      </c>
      <c r="G4037">
        <v>0.9</v>
      </c>
      <c r="H4037">
        <v>0.1</v>
      </c>
      <c r="I4037" s="1">
        <v>0.09</v>
      </c>
      <c r="J4037" t="s">
        <v>8336</v>
      </c>
      <c r="K4037">
        <f t="shared" ref="K4037:K4100" si="5524">SUMIF(E4034:E4047,"pso.full",I4034:I4047)</f>
        <v>0.09</v>
      </c>
      <c r="L4037" t="s">
        <v>8369</v>
      </c>
      <c r="M4037">
        <f t="shared" ref="M4037:M4100" si="5525">K4040/K4044+K4041/K4045+K4042/K4046+K4043/K4047</f>
        <v>3.7334942900601171</v>
      </c>
    </row>
    <row r="4038" spans="1:13">
      <c r="A4038" t="s">
        <v>4379</v>
      </c>
      <c r="B4038" t="s">
        <v>4359</v>
      </c>
      <c r="C4038" t="s">
        <v>23</v>
      </c>
      <c r="D4038" t="s">
        <v>19</v>
      </c>
      <c r="E4038" t="str">
        <f t="shared" si="5519"/>
        <v>pso.oepc</v>
      </c>
      <c r="F4038" t="s">
        <v>24</v>
      </c>
      <c r="G4038">
        <v>0.8</v>
      </c>
      <c r="H4038">
        <v>0.1</v>
      </c>
      <c r="I4038" s="1">
        <v>0.08</v>
      </c>
      <c r="J4038" t="s">
        <v>8353</v>
      </c>
      <c r="K4038">
        <f t="shared" ref="K4038:K4101" si="5526">SUMIF(E4034:E4047,"rmo.full",I4034:I4047)</f>
        <v>0.79</v>
      </c>
    </row>
    <row r="4039" spans="1:13">
      <c r="A4039" t="s">
        <v>4380</v>
      </c>
      <c r="B4039" t="s">
        <v>4359</v>
      </c>
      <c r="C4039" t="s">
        <v>23</v>
      </c>
      <c r="D4039" t="s">
        <v>21</v>
      </c>
      <c r="E4039" t="str">
        <f t="shared" si="5519"/>
        <v>pso.opt</v>
      </c>
      <c r="F4039" t="s">
        <v>24</v>
      </c>
      <c r="G4039">
        <v>0.7</v>
      </c>
      <c r="H4039">
        <v>0.1</v>
      </c>
      <c r="I4039" s="1">
        <v>7.0000000000000007E-2</v>
      </c>
      <c r="J4039" t="s">
        <v>8354</v>
      </c>
      <c r="K4039">
        <f t="shared" ref="K4039:K4102" si="5527">SUMIF(E4034:E4047,"power.full",I4034:I4047)</f>
        <v>1.56</v>
      </c>
      <c r="L4039" t="s">
        <v>26</v>
      </c>
      <c r="M4039">
        <f t="shared" ref="M4039:M4102" si="5528">K4036/K4040</f>
        <v>1.6666666666666667</v>
      </c>
    </row>
    <row r="4040" spans="1:13">
      <c r="A4040" t="s">
        <v>4381</v>
      </c>
      <c r="B4040" t="s">
        <v>4359</v>
      </c>
      <c r="C4040" t="s">
        <v>51</v>
      </c>
      <c r="D4040" t="s">
        <v>16</v>
      </c>
      <c r="E4040" t="str">
        <f t="shared" si="5519"/>
        <v>rmo.full</v>
      </c>
      <c r="F4040" t="s">
        <v>17</v>
      </c>
      <c r="G4040">
        <v>7.9</v>
      </c>
      <c r="H4040">
        <v>0.1</v>
      </c>
      <c r="I4040" s="1">
        <v>0.79</v>
      </c>
      <c r="J4040" t="s">
        <v>8355</v>
      </c>
      <c r="K4040">
        <f t="shared" ref="K4040:K4103" si="5529">SUMIF(E4034:E4047,"tso.oepc",I4034:I4047)</f>
        <v>0.09</v>
      </c>
      <c r="L4040" t="s">
        <v>27</v>
      </c>
      <c r="M4040">
        <f t="shared" si="5528"/>
        <v>1.125</v>
      </c>
    </row>
    <row r="4041" spans="1:13">
      <c r="A4041" t="s">
        <v>4350</v>
      </c>
      <c r="B4041" t="s">
        <v>4359</v>
      </c>
      <c r="C4041" t="s">
        <v>51</v>
      </c>
      <c r="D4041" t="s">
        <v>19</v>
      </c>
      <c r="E4041" t="str">
        <f t="shared" si="5519"/>
        <v>rmo.oepc</v>
      </c>
      <c r="F4041" t="s">
        <v>17</v>
      </c>
      <c r="G4041">
        <v>14.4</v>
      </c>
      <c r="H4041">
        <v>0.1</v>
      </c>
      <c r="I4041" s="1">
        <v>1.44</v>
      </c>
      <c r="J4041" t="s">
        <v>8356</v>
      </c>
      <c r="K4041">
        <f t="shared" ref="K4041:K4104" si="5530">SUMIF(E4034:E4047,"pso.oepc",I4034:I4047)</f>
        <v>0.08</v>
      </c>
      <c r="L4041" t="s">
        <v>28</v>
      </c>
      <c r="M4041">
        <f t="shared" si="5528"/>
        <v>0.54861111111111116</v>
      </c>
    </row>
    <row r="4042" spans="1:13">
      <c r="A4042" t="s">
        <v>4351</v>
      </c>
      <c r="B4042" t="s">
        <v>4359</v>
      </c>
      <c r="C4042" t="s">
        <v>51</v>
      </c>
      <c r="D4042" t="s">
        <v>21</v>
      </c>
      <c r="E4042" t="str">
        <f t="shared" si="5519"/>
        <v>rmo.opt</v>
      </c>
      <c r="F4042" t="s">
        <v>17</v>
      </c>
      <c r="G4042">
        <v>12.2</v>
      </c>
      <c r="H4042">
        <v>0.1</v>
      </c>
      <c r="I4042" s="1">
        <v>1.22</v>
      </c>
      <c r="J4042" t="s">
        <v>8357</v>
      </c>
      <c r="K4042">
        <f t="shared" ref="K4042:K4105" si="5531">SUMIF(E4034:E4047,"rmo.oepc",I4034:I4047)</f>
        <v>1.44</v>
      </c>
      <c r="L4042" t="s">
        <v>29</v>
      </c>
      <c r="M4042">
        <f t="shared" si="5528"/>
        <v>1.5757575757575759</v>
      </c>
    </row>
    <row r="4043" spans="1:13">
      <c r="A4043" t="s">
        <v>4352</v>
      </c>
      <c r="B4043" t="s">
        <v>4359</v>
      </c>
      <c r="C4043" t="s">
        <v>55</v>
      </c>
      <c r="D4043" t="s">
        <v>56</v>
      </c>
      <c r="E4043" t="str">
        <f t="shared" si="5519"/>
        <v>sc.none</v>
      </c>
      <c r="F4043" t="s">
        <v>24</v>
      </c>
      <c r="I4043" s="1">
        <v>0.1</v>
      </c>
      <c r="J4043" t="s">
        <v>8358</v>
      </c>
      <c r="K4043">
        <f t="shared" ref="K4043:K4106" si="5532">SUMIF(E4034:E4047,"power.oepc",I4034:I4047)</f>
        <v>0.99</v>
      </c>
    </row>
    <row r="4044" spans="1:13">
      <c r="A4044" t="s">
        <v>4353</v>
      </c>
      <c r="B4044" t="s">
        <v>4359</v>
      </c>
      <c r="C4044" t="s">
        <v>58</v>
      </c>
      <c r="D4044" t="s">
        <v>59</v>
      </c>
      <c r="E4044" t="str">
        <f t="shared" si="5519"/>
        <v>tso.cav11</v>
      </c>
      <c r="F4044" t="s">
        <v>24</v>
      </c>
      <c r="G4044">
        <v>427.2</v>
      </c>
      <c r="H4044">
        <v>0.1</v>
      </c>
      <c r="I4044" s="1">
        <v>42.72</v>
      </c>
      <c r="J4044" t="s">
        <v>8359</v>
      </c>
      <c r="K4044">
        <f t="shared" ref="K4044:K4107" si="5533">SUMIF(E4034:E4047,"tso.opt",I4034:I4047)</f>
        <v>0.1</v>
      </c>
      <c r="L4044" t="s">
        <v>30</v>
      </c>
      <c r="M4044">
        <f t="shared" ref="M4044:M4107" si="5534">K4036/K4044</f>
        <v>1.4999999999999998</v>
      </c>
    </row>
    <row r="4045" spans="1:13">
      <c r="A4045" t="s">
        <v>4354</v>
      </c>
      <c r="B4045" t="s">
        <v>4359</v>
      </c>
      <c r="C4045" t="s">
        <v>58</v>
      </c>
      <c r="D4045" t="s">
        <v>16</v>
      </c>
      <c r="E4045" t="str">
        <f t="shared" si="5519"/>
        <v>tso.full</v>
      </c>
      <c r="F4045" t="s">
        <v>24</v>
      </c>
      <c r="G4045">
        <v>1.5</v>
      </c>
      <c r="H4045">
        <v>0.1</v>
      </c>
      <c r="I4045" s="1">
        <v>0.15</v>
      </c>
      <c r="J4045" t="s">
        <v>8360</v>
      </c>
      <c r="K4045">
        <f t="shared" ref="K4045:K4108" si="5535">SUMIF(E4034:E4047,"pso.opt",I4034:I4047)</f>
        <v>7.0000000000000007E-2</v>
      </c>
      <c r="L4045" t="s">
        <v>33</v>
      </c>
      <c r="M4045">
        <f t="shared" si="5534"/>
        <v>1.2857142857142856</v>
      </c>
    </row>
    <row r="4046" spans="1:13">
      <c r="A4046" t="s">
        <v>4371</v>
      </c>
      <c r="B4046" t="s">
        <v>4359</v>
      </c>
      <c r="C4046" t="s">
        <v>58</v>
      </c>
      <c r="D4046" t="s">
        <v>19</v>
      </c>
      <c r="E4046" t="str">
        <f t="shared" si="5519"/>
        <v>tso.oepc</v>
      </c>
      <c r="F4046" t="s">
        <v>24</v>
      </c>
      <c r="G4046">
        <v>0.9</v>
      </c>
      <c r="H4046">
        <v>0.1</v>
      </c>
      <c r="I4046" s="1">
        <v>0.09</v>
      </c>
      <c r="J4046" t="s">
        <v>8361</v>
      </c>
      <c r="K4046">
        <f t="shared" ref="K4046:K4109" si="5536">SUMIF(E4034:E4047,"rmo.opt",I4034:I4047)</f>
        <v>1.22</v>
      </c>
      <c r="L4046" t="s">
        <v>32</v>
      </c>
      <c r="M4046">
        <f t="shared" si="5534"/>
        <v>0.64754098360655743</v>
      </c>
    </row>
    <row r="4047" spans="1:13">
      <c r="A4047" t="s">
        <v>4372</v>
      </c>
      <c r="B4047" t="s">
        <v>4359</v>
      </c>
      <c r="C4047" t="s">
        <v>58</v>
      </c>
      <c r="D4047" t="s">
        <v>21</v>
      </c>
      <c r="E4047" t="str">
        <f t="shared" si="5519"/>
        <v>tso.opt</v>
      </c>
      <c r="F4047" t="s">
        <v>24</v>
      </c>
      <c r="G4047">
        <v>1</v>
      </c>
      <c r="H4047">
        <v>0.1</v>
      </c>
      <c r="I4047" s="1">
        <v>0.1</v>
      </c>
      <c r="J4047" t="s">
        <v>8362</v>
      </c>
      <c r="K4047">
        <f t="shared" ref="K4047:K4110" si="5537">SUMIF(E4034:E4047,"power.opt",I4034:I4047)</f>
        <v>1.94</v>
      </c>
      <c r="L4047" t="s">
        <v>31</v>
      </c>
      <c r="M4047">
        <f t="shared" si="5534"/>
        <v>0.80412371134020622</v>
      </c>
    </row>
    <row r="4048" spans="1:13">
      <c r="A4048" t="s">
        <v>4373</v>
      </c>
      <c r="B4048" t="s">
        <v>4374</v>
      </c>
      <c r="C4048" t="s">
        <v>15</v>
      </c>
      <c r="D4048" t="s">
        <v>16</v>
      </c>
      <c r="E4048" t="str">
        <f t="shared" si="5519"/>
        <v>power.full</v>
      </c>
      <c r="F4048" t="s">
        <v>17</v>
      </c>
      <c r="G4048">
        <v>114.111111111111</v>
      </c>
      <c r="H4048">
        <v>0.09</v>
      </c>
      <c r="I4048" s="1">
        <v>10.27</v>
      </c>
      <c r="L4048" t="s">
        <v>8363</v>
      </c>
      <c r="M4048">
        <f t="shared" ref="M4048:M4111" si="5538">K4049/K4058</f>
        <v>714.28571428571422</v>
      </c>
    </row>
    <row r="4049" spans="1:13">
      <c r="A4049" t="s">
        <v>4375</v>
      </c>
      <c r="B4049" t="s">
        <v>4374</v>
      </c>
      <c r="C4049" t="s">
        <v>15</v>
      </c>
      <c r="D4049" t="s">
        <v>19</v>
      </c>
      <c r="E4049" t="str">
        <f t="shared" si="5519"/>
        <v>power.oepc</v>
      </c>
      <c r="F4049" t="s">
        <v>17</v>
      </c>
      <c r="G4049">
        <v>14</v>
      </c>
      <c r="H4049">
        <v>0.09</v>
      </c>
      <c r="I4049" s="1">
        <v>1.26</v>
      </c>
      <c r="J4049" t="s">
        <v>8333</v>
      </c>
      <c r="K4049">
        <f t="shared" ref="K4049:K4112" si="5539">SUMIF(E4048:E4061,"tso.cav11",I4048:I4061)</f>
        <v>50</v>
      </c>
      <c r="L4049" t="s">
        <v>8364</v>
      </c>
      <c r="M4049">
        <f t="shared" ref="M4049:M4112" si="5540">K4050/K4054+K4051/K4055+K4052/K4056+K4053/K4057</f>
        <v>10.923207443897098</v>
      </c>
    </row>
    <row r="4050" spans="1:13">
      <c r="A4050" t="s">
        <v>4376</v>
      </c>
      <c r="B4050" t="s">
        <v>4374</v>
      </c>
      <c r="C4050" t="s">
        <v>15</v>
      </c>
      <c r="D4050" t="s">
        <v>21</v>
      </c>
      <c r="E4050" t="str">
        <f t="shared" si="5519"/>
        <v>power.opt</v>
      </c>
      <c r="F4050" t="s">
        <v>17</v>
      </c>
      <c r="G4050">
        <v>13.7777777777778</v>
      </c>
      <c r="H4050">
        <v>0.09</v>
      </c>
      <c r="I4050" s="1">
        <v>1.24</v>
      </c>
      <c r="J4050" t="s">
        <v>8335</v>
      </c>
      <c r="K4050">
        <f t="shared" ref="K4050:K4113" si="5541">SUMIF(E4048:E4061,"tso.full",I4048:I4061)</f>
        <v>0.06</v>
      </c>
      <c r="L4050" t="s">
        <v>8365</v>
      </c>
      <c r="M4050">
        <f t="shared" ref="M4050:M4113" si="5542">K4050/K4058+K4051/K4059+K4052/K4060+K4053/K4061</f>
        <v>10.983845366103429</v>
      </c>
    </row>
    <row r="4051" spans="1:13">
      <c r="A4051" t="s">
        <v>4377</v>
      </c>
      <c r="B4051" t="s">
        <v>4374</v>
      </c>
      <c r="C4051" t="s">
        <v>23</v>
      </c>
      <c r="D4051" t="s">
        <v>16</v>
      </c>
      <c r="E4051" t="str">
        <f t="shared" si="5519"/>
        <v>pso.full</v>
      </c>
      <c r="F4051" t="s">
        <v>24</v>
      </c>
      <c r="G4051">
        <v>1</v>
      </c>
      <c r="H4051">
        <v>0.09</v>
      </c>
      <c r="I4051" s="1">
        <v>0.09</v>
      </c>
      <c r="J4051" t="s">
        <v>8336</v>
      </c>
      <c r="K4051">
        <f t="shared" ref="K4051:K4114" si="5543">SUMIF(E4048:E4061,"pso.full",I4048:I4061)</f>
        <v>0.09</v>
      </c>
      <c r="L4051" t="s">
        <v>8369</v>
      </c>
      <c r="M4051">
        <f t="shared" ref="M4051:M4114" si="5544">K4054/K4058+K4055/K4059+K4056/K4060+K4057/K4061</f>
        <v>4.1502560163850486</v>
      </c>
    </row>
    <row r="4052" spans="1:13">
      <c r="A4052" t="s">
        <v>4378</v>
      </c>
      <c r="B4052" t="s">
        <v>4374</v>
      </c>
      <c r="C4052" t="s">
        <v>23</v>
      </c>
      <c r="D4052" t="s">
        <v>19</v>
      </c>
      <c r="E4052" t="str">
        <f t="shared" si="5519"/>
        <v>pso.oepc</v>
      </c>
      <c r="F4052" t="s">
        <v>24</v>
      </c>
      <c r="G4052">
        <v>1</v>
      </c>
      <c r="H4052">
        <v>0.09</v>
      </c>
      <c r="I4052" s="1">
        <v>0.09</v>
      </c>
      <c r="J4052" t="s">
        <v>8353</v>
      </c>
      <c r="K4052">
        <f t="shared" ref="K4052:K4115" si="5545">SUMIF(E4048:E4061,"rmo.full",I4048:I4061)</f>
        <v>1.02</v>
      </c>
    </row>
    <row r="4053" spans="1:13">
      <c r="A4053" t="s">
        <v>4397</v>
      </c>
      <c r="B4053" t="s">
        <v>4374</v>
      </c>
      <c r="C4053" t="s">
        <v>23</v>
      </c>
      <c r="D4053" t="s">
        <v>21</v>
      </c>
      <c r="E4053" t="str">
        <f t="shared" si="5519"/>
        <v>pso.opt</v>
      </c>
      <c r="F4053" t="s">
        <v>24</v>
      </c>
      <c r="G4053">
        <v>1.1111111111111101</v>
      </c>
      <c r="H4053">
        <v>0.09</v>
      </c>
      <c r="I4053" s="1">
        <v>0.1</v>
      </c>
      <c r="J4053" t="s">
        <v>8354</v>
      </c>
      <c r="K4053">
        <f t="shared" ref="K4053:K4116" si="5546">SUMIF(E4048:E4061,"power.full",I4048:I4061)</f>
        <v>10.27</v>
      </c>
      <c r="L4053" t="s">
        <v>26</v>
      </c>
      <c r="M4053">
        <f t="shared" ref="M4053:M4116" si="5547">K4050/K4054</f>
        <v>0.6</v>
      </c>
    </row>
    <row r="4054" spans="1:13">
      <c r="A4054" t="s">
        <v>4398</v>
      </c>
      <c r="B4054" t="s">
        <v>4374</v>
      </c>
      <c r="C4054" t="s">
        <v>51</v>
      </c>
      <c r="D4054" t="s">
        <v>16</v>
      </c>
      <c r="E4054" t="str">
        <f t="shared" si="5519"/>
        <v>rmo.full</v>
      </c>
      <c r="F4054" t="s">
        <v>17</v>
      </c>
      <c r="G4054">
        <v>11.3333333333333</v>
      </c>
      <c r="H4054">
        <v>0.09</v>
      </c>
      <c r="I4054" s="1">
        <v>1.02</v>
      </c>
      <c r="J4054" t="s">
        <v>8355</v>
      </c>
      <c r="K4054">
        <f t="shared" ref="K4054:K4117" si="5548">SUMIF(E4048:E4061,"tso.oepc",I4048:I4061)</f>
        <v>0.1</v>
      </c>
      <c r="L4054" t="s">
        <v>27</v>
      </c>
      <c r="M4054">
        <f t="shared" si="5547"/>
        <v>1</v>
      </c>
    </row>
    <row r="4055" spans="1:13">
      <c r="A4055" t="s">
        <v>4399</v>
      </c>
      <c r="B4055" t="s">
        <v>4374</v>
      </c>
      <c r="C4055" t="s">
        <v>51</v>
      </c>
      <c r="D4055" t="s">
        <v>19</v>
      </c>
      <c r="E4055" t="str">
        <f t="shared" si="5519"/>
        <v>rmo.oepc</v>
      </c>
      <c r="F4055" t="s">
        <v>17</v>
      </c>
      <c r="G4055">
        <v>9.6666666666666696</v>
      </c>
      <c r="H4055">
        <v>0.09</v>
      </c>
      <c r="I4055" s="1">
        <v>0.87</v>
      </c>
      <c r="J4055" t="s">
        <v>8356</v>
      </c>
      <c r="K4055">
        <f t="shared" ref="K4055:K4118" si="5549">SUMIF(E4048:E4061,"pso.oepc",I4048:I4061)</f>
        <v>0.09</v>
      </c>
      <c r="L4055" t="s">
        <v>28</v>
      </c>
      <c r="M4055">
        <f t="shared" si="5547"/>
        <v>1.1724137931034484</v>
      </c>
    </row>
    <row r="4056" spans="1:13">
      <c r="A4056" t="s">
        <v>4366</v>
      </c>
      <c r="B4056" t="s">
        <v>4374</v>
      </c>
      <c r="C4056" t="s">
        <v>51</v>
      </c>
      <c r="D4056" t="s">
        <v>21</v>
      </c>
      <c r="E4056" t="str">
        <f t="shared" si="5519"/>
        <v>rmo.opt</v>
      </c>
      <c r="F4056" t="s">
        <v>17</v>
      </c>
      <c r="G4056">
        <v>12</v>
      </c>
      <c r="H4056">
        <v>0.09</v>
      </c>
      <c r="I4056" s="1">
        <v>1.08</v>
      </c>
      <c r="J4056" t="s">
        <v>8357</v>
      </c>
      <c r="K4056">
        <f t="shared" ref="K4056:K4119" si="5550">SUMIF(E4048:E4061,"rmo.oepc",I4048:I4061)</f>
        <v>0.87</v>
      </c>
      <c r="L4056" t="s">
        <v>29</v>
      </c>
      <c r="M4056">
        <f t="shared" si="5547"/>
        <v>8.1507936507936503</v>
      </c>
    </row>
    <row r="4057" spans="1:13">
      <c r="A4057" t="s">
        <v>4367</v>
      </c>
      <c r="B4057" t="s">
        <v>4374</v>
      </c>
      <c r="C4057" t="s">
        <v>55</v>
      </c>
      <c r="D4057" t="s">
        <v>56</v>
      </c>
      <c r="E4057" t="str">
        <f t="shared" si="5519"/>
        <v>sc.none</v>
      </c>
      <c r="F4057" t="s">
        <v>24</v>
      </c>
      <c r="I4057" s="1">
        <v>0.09</v>
      </c>
      <c r="J4057" t="s">
        <v>8358</v>
      </c>
      <c r="K4057">
        <f t="shared" ref="K4057:K4120" si="5551">SUMIF(E4048:E4061,"power.oepc",I4048:I4061)</f>
        <v>1.26</v>
      </c>
    </row>
    <row r="4058" spans="1:13">
      <c r="A4058" t="s">
        <v>4368</v>
      </c>
      <c r="B4058" t="s">
        <v>4374</v>
      </c>
      <c r="C4058" t="s">
        <v>58</v>
      </c>
      <c r="D4058" t="s">
        <v>59</v>
      </c>
      <c r="E4058" t="str">
        <f t="shared" si="5519"/>
        <v>tso.cav11</v>
      </c>
      <c r="F4058" t="s">
        <v>17</v>
      </c>
      <c r="G4058">
        <v>555.555555555556</v>
      </c>
      <c r="H4058">
        <v>0.09</v>
      </c>
      <c r="I4058" s="1">
        <v>50</v>
      </c>
      <c r="J4058" t="s">
        <v>8359</v>
      </c>
      <c r="K4058">
        <f t="shared" ref="K4058:K4121" si="5552">SUMIF(E4048:E4061,"tso.opt",I4048:I4061)</f>
        <v>7.0000000000000007E-2</v>
      </c>
      <c r="L4058" t="s">
        <v>30</v>
      </c>
      <c r="M4058">
        <f t="shared" ref="M4058:M4121" si="5553">K4050/K4058</f>
        <v>0.85714285714285698</v>
      </c>
    </row>
    <row r="4059" spans="1:13">
      <c r="A4059" t="s">
        <v>4369</v>
      </c>
      <c r="B4059" t="s">
        <v>4374</v>
      </c>
      <c r="C4059" t="s">
        <v>58</v>
      </c>
      <c r="D4059" t="s">
        <v>16</v>
      </c>
      <c r="E4059" t="str">
        <f t="shared" si="5519"/>
        <v>tso.full</v>
      </c>
      <c r="F4059" t="s">
        <v>24</v>
      </c>
      <c r="G4059">
        <v>0.66666666666666696</v>
      </c>
      <c r="H4059">
        <v>0.09</v>
      </c>
      <c r="I4059" s="1">
        <v>0.06</v>
      </c>
      <c r="J4059" t="s">
        <v>8360</v>
      </c>
      <c r="K4059">
        <f t="shared" ref="K4059:K4122" si="5554">SUMIF(E4048:E4061,"pso.opt",I4048:I4061)</f>
        <v>0.1</v>
      </c>
      <c r="L4059" t="s">
        <v>33</v>
      </c>
      <c r="M4059">
        <f t="shared" si="5553"/>
        <v>0.89999999999999991</v>
      </c>
    </row>
    <row r="4060" spans="1:13">
      <c r="A4060" t="s">
        <v>4370</v>
      </c>
      <c r="B4060" t="s">
        <v>4374</v>
      </c>
      <c r="C4060" t="s">
        <v>58</v>
      </c>
      <c r="D4060" t="s">
        <v>19</v>
      </c>
      <c r="E4060" t="str">
        <f t="shared" si="5519"/>
        <v>tso.oepc</v>
      </c>
      <c r="F4060" t="s">
        <v>24</v>
      </c>
      <c r="G4060">
        <v>1.1111111111111101</v>
      </c>
      <c r="H4060">
        <v>0.09</v>
      </c>
      <c r="I4060" s="1">
        <v>0.1</v>
      </c>
      <c r="J4060" t="s">
        <v>8361</v>
      </c>
      <c r="K4060">
        <f t="shared" ref="K4060:K4123" si="5555">SUMIF(E4048:E4061,"rmo.opt",I4048:I4061)</f>
        <v>1.08</v>
      </c>
      <c r="L4060" t="s">
        <v>32</v>
      </c>
      <c r="M4060">
        <f t="shared" si="5553"/>
        <v>0.94444444444444442</v>
      </c>
    </row>
    <row r="4061" spans="1:13">
      <c r="A4061" t="s">
        <v>4389</v>
      </c>
      <c r="B4061" t="s">
        <v>4374</v>
      </c>
      <c r="C4061" t="s">
        <v>58</v>
      </c>
      <c r="D4061" t="s">
        <v>21</v>
      </c>
      <c r="E4061" t="str">
        <f t="shared" si="5519"/>
        <v>tso.opt</v>
      </c>
      <c r="F4061" t="s">
        <v>24</v>
      </c>
      <c r="G4061">
        <v>0.77777777777777801</v>
      </c>
      <c r="H4061">
        <v>0.09</v>
      </c>
      <c r="I4061" s="1">
        <v>7.0000000000000007E-2</v>
      </c>
      <c r="J4061" t="s">
        <v>8362</v>
      </c>
      <c r="K4061">
        <f t="shared" ref="K4061:K4124" si="5556">SUMIF(E4048:E4061,"power.opt",I4048:I4061)</f>
        <v>1.24</v>
      </c>
      <c r="L4061" t="s">
        <v>31</v>
      </c>
      <c r="M4061">
        <f t="shared" si="5553"/>
        <v>8.2822580645161281</v>
      </c>
    </row>
    <row r="4062" spans="1:13">
      <c r="A4062" t="s">
        <v>4390</v>
      </c>
      <c r="B4062" t="s">
        <v>4391</v>
      </c>
      <c r="C4062" t="s">
        <v>15</v>
      </c>
      <c r="D4062" t="s">
        <v>16</v>
      </c>
      <c r="E4062" t="str">
        <f t="shared" si="5519"/>
        <v>power.full</v>
      </c>
      <c r="F4062" t="s">
        <v>17</v>
      </c>
      <c r="G4062">
        <v>92.75</v>
      </c>
      <c r="H4062">
        <v>0.04</v>
      </c>
      <c r="I4062" s="1">
        <v>3.71</v>
      </c>
      <c r="L4062" t="s">
        <v>8363</v>
      </c>
      <c r="M4062">
        <f t="shared" ref="M4062:M4125" si="5557">K4063/K4072</f>
        <v>5.166666666666667</v>
      </c>
    </row>
    <row r="4063" spans="1:13">
      <c r="A4063" t="s">
        <v>4392</v>
      </c>
      <c r="B4063" t="s">
        <v>4391</v>
      </c>
      <c r="C4063" t="s">
        <v>15</v>
      </c>
      <c r="D4063" t="s">
        <v>19</v>
      </c>
      <c r="E4063" t="str">
        <f t="shared" si="5519"/>
        <v>power.oepc</v>
      </c>
      <c r="F4063" t="s">
        <v>17</v>
      </c>
      <c r="G4063">
        <v>16</v>
      </c>
      <c r="H4063">
        <v>0.04</v>
      </c>
      <c r="I4063" s="1">
        <v>0.64</v>
      </c>
      <c r="J4063" t="s">
        <v>8333</v>
      </c>
      <c r="K4063">
        <f t="shared" ref="K4063:K4126" si="5558">SUMIF(E4062:E4075,"tso.cav11",I4062:I4075)</f>
        <v>3.72</v>
      </c>
      <c r="L4063" t="s">
        <v>8364</v>
      </c>
      <c r="M4063">
        <f t="shared" ref="M4063:M4126" si="5559">K4064/K4068+K4065/K4069+K4066/K4070+K4067/K4071</f>
        <v>22.196818470887507</v>
      </c>
    </row>
    <row r="4064" spans="1:13">
      <c r="A4064" t="s">
        <v>4393</v>
      </c>
      <c r="B4064" t="s">
        <v>4391</v>
      </c>
      <c r="C4064" t="s">
        <v>15</v>
      </c>
      <c r="D4064" t="s">
        <v>21</v>
      </c>
      <c r="E4064" t="str">
        <f t="shared" si="5519"/>
        <v>power.opt</v>
      </c>
      <c r="F4064" t="s">
        <v>17</v>
      </c>
      <c r="G4064">
        <v>15.25</v>
      </c>
      <c r="H4064">
        <v>0.04</v>
      </c>
      <c r="I4064" s="1">
        <v>0.61</v>
      </c>
      <c r="J4064" t="s">
        <v>8335</v>
      </c>
      <c r="K4064">
        <f t="shared" ref="K4064:K4127" si="5560">SUMIF(E4062:E4075,"tso.full",I4062:I4075)</f>
        <v>3.69</v>
      </c>
      <c r="L4064" t="s">
        <v>8365</v>
      </c>
      <c r="M4064">
        <f t="shared" ref="M4064:M4127" si="5561">K4064/K4072+K4065/K4073+K4066/K4074+K4067/K4075</f>
        <v>20.648961785706341</v>
      </c>
    </row>
    <row r="4065" spans="1:13">
      <c r="A4065" t="s">
        <v>4394</v>
      </c>
      <c r="B4065" t="s">
        <v>4391</v>
      </c>
      <c r="C4065" t="s">
        <v>23</v>
      </c>
      <c r="D4065" t="s">
        <v>16</v>
      </c>
      <c r="E4065" t="str">
        <f t="shared" si="5519"/>
        <v>pso.full</v>
      </c>
      <c r="F4065" t="s">
        <v>17</v>
      </c>
      <c r="G4065">
        <v>89.25</v>
      </c>
      <c r="H4065">
        <v>0.04</v>
      </c>
      <c r="I4065" s="1">
        <v>3.57</v>
      </c>
      <c r="J4065" t="s">
        <v>8336</v>
      </c>
      <c r="K4065">
        <f t="shared" ref="K4065:K4128" si="5562">SUMIF(E4062:E4075,"pso.full",I4062:I4075)</f>
        <v>3.57</v>
      </c>
      <c r="L4065" t="s">
        <v>8369</v>
      </c>
      <c r="M4065">
        <f t="shared" ref="M4065:M4128" si="5563">K4068/K4072+K4069/K4073+K4070/K4074+K4071/K4075</f>
        <v>3.8464251642927936</v>
      </c>
    </row>
    <row r="4066" spans="1:13">
      <c r="A4066" t="s">
        <v>4395</v>
      </c>
      <c r="B4066" t="s">
        <v>4391</v>
      </c>
      <c r="C4066" t="s">
        <v>23</v>
      </c>
      <c r="D4066" t="s">
        <v>19</v>
      </c>
      <c r="E4066" t="str">
        <f t="shared" si="5519"/>
        <v>pso.oepc</v>
      </c>
      <c r="F4066" t="s">
        <v>17</v>
      </c>
      <c r="G4066">
        <v>21.75</v>
      </c>
      <c r="H4066">
        <v>0.04</v>
      </c>
      <c r="I4066" s="1">
        <v>0.87</v>
      </c>
      <c r="J4066" t="s">
        <v>8353</v>
      </c>
      <c r="K4066">
        <f t="shared" ref="K4066:K4129" si="5564">SUMIF(E4062:E4075,"rmo.full",I4062:I4075)</f>
        <v>3.62</v>
      </c>
    </row>
    <row r="4067" spans="1:13">
      <c r="A4067" t="s">
        <v>4396</v>
      </c>
      <c r="B4067" t="s">
        <v>4391</v>
      </c>
      <c r="C4067" t="s">
        <v>23</v>
      </c>
      <c r="D4067" t="s">
        <v>21</v>
      </c>
      <c r="E4067" t="str">
        <f t="shared" si="5519"/>
        <v>pso.opt</v>
      </c>
      <c r="F4067" t="s">
        <v>17</v>
      </c>
      <c r="G4067">
        <v>16.75</v>
      </c>
      <c r="H4067">
        <v>0.04</v>
      </c>
      <c r="I4067" s="1">
        <v>0.67</v>
      </c>
      <c r="J4067" t="s">
        <v>8354</v>
      </c>
      <c r="K4067">
        <f t="shared" ref="K4067:K4130" si="5565">SUMIF(E4062:E4075,"power.full",I4062:I4075)</f>
        <v>3.71</v>
      </c>
      <c r="L4067" t="s">
        <v>26</v>
      </c>
      <c r="M4067">
        <f t="shared" ref="M4067:M4130" si="5566">K4064/K4068</f>
        <v>6.362068965517242</v>
      </c>
    </row>
    <row r="4068" spans="1:13">
      <c r="A4068" t="s">
        <v>4414</v>
      </c>
      <c r="B4068" t="s">
        <v>4391</v>
      </c>
      <c r="C4068" t="s">
        <v>51</v>
      </c>
      <c r="D4068" t="s">
        <v>16</v>
      </c>
      <c r="E4068" t="str">
        <f t="shared" si="5519"/>
        <v>rmo.full</v>
      </c>
      <c r="F4068" t="s">
        <v>17</v>
      </c>
      <c r="G4068">
        <v>90.5</v>
      </c>
      <c r="H4068">
        <v>0.04</v>
      </c>
      <c r="I4068" s="1">
        <v>3.62</v>
      </c>
      <c r="J4068" t="s">
        <v>8355</v>
      </c>
      <c r="K4068">
        <f t="shared" ref="K4068:K4131" si="5567">SUMIF(E4062:E4075,"tso.oepc",I4062:I4075)</f>
        <v>0.57999999999999996</v>
      </c>
      <c r="L4068" t="s">
        <v>27</v>
      </c>
      <c r="M4068">
        <f t="shared" si="5566"/>
        <v>4.1034482758620685</v>
      </c>
    </row>
    <row r="4069" spans="1:13">
      <c r="A4069" t="s">
        <v>4415</v>
      </c>
      <c r="B4069" t="s">
        <v>4391</v>
      </c>
      <c r="C4069" t="s">
        <v>51</v>
      </c>
      <c r="D4069" t="s">
        <v>19</v>
      </c>
      <c r="E4069" t="str">
        <f t="shared" si="5519"/>
        <v>rmo.oepc</v>
      </c>
      <c r="F4069" t="s">
        <v>17</v>
      </c>
      <c r="G4069">
        <v>15.25</v>
      </c>
      <c r="H4069">
        <v>0.04</v>
      </c>
      <c r="I4069" s="1">
        <v>0.61</v>
      </c>
      <c r="J4069" t="s">
        <v>8356</v>
      </c>
      <c r="K4069">
        <f t="shared" ref="K4069:K4132" si="5568">SUMIF(E4062:E4075,"pso.oepc",I4062:I4075)</f>
        <v>0.87</v>
      </c>
      <c r="L4069" t="s">
        <v>28</v>
      </c>
      <c r="M4069">
        <f t="shared" si="5566"/>
        <v>5.9344262295081966</v>
      </c>
    </row>
    <row r="4070" spans="1:13">
      <c r="A4070" t="s">
        <v>4416</v>
      </c>
      <c r="B4070" t="s">
        <v>4391</v>
      </c>
      <c r="C4070" t="s">
        <v>51</v>
      </c>
      <c r="D4070" t="s">
        <v>21</v>
      </c>
      <c r="E4070" t="str">
        <f t="shared" si="5519"/>
        <v>rmo.opt</v>
      </c>
      <c r="F4070" t="s">
        <v>17</v>
      </c>
      <c r="G4070">
        <v>22</v>
      </c>
      <c r="H4070">
        <v>0.04</v>
      </c>
      <c r="I4070" s="1">
        <v>0.88</v>
      </c>
      <c r="J4070" t="s">
        <v>8357</v>
      </c>
      <c r="K4070">
        <f t="shared" ref="K4070:K4133" si="5569">SUMIF(E4062:E4075,"rmo.oepc",I4062:I4075)</f>
        <v>0.61</v>
      </c>
      <c r="L4070" t="s">
        <v>29</v>
      </c>
      <c r="M4070">
        <f t="shared" si="5566"/>
        <v>5.796875</v>
      </c>
    </row>
    <row r="4071" spans="1:13">
      <c r="A4071" t="s">
        <v>4382</v>
      </c>
      <c r="B4071" t="s">
        <v>4391</v>
      </c>
      <c r="C4071" t="s">
        <v>55</v>
      </c>
      <c r="D4071" t="s">
        <v>56</v>
      </c>
      <c r="E4071" t="str">
        <f t="shared" si="5519"/>
        <v>sc.none</v>
      </c>
      <c r="F4071" t="s">
        <v>24</v>
      </c>
      <c r="I4071" s="1">
        <v>0.04</v>
      </c>
      <c r="J4071" t="s">
        <v>8358</v>
      </c>
      <c r="K4071">
        <f t="shared" ref="K4071:K4134" si="5570">SUMIF(E4062:E4075,"power.oepc",I4062:I4075)</f>
        <v>0.64</v>
      </c>
    </row>
    <row r="4072" spans="1:13">
      <c r="A4072" t="s">
        <v>4383</v>
      </c>
      <c r="B4072" t="s">
        <v>4391</v>
      </c>
      <c r="C4072" t="s">
        <v>58</v>
      </c>
      <c r="D4072" t="s">
        <v>59</v>
      </c>
      <c r="E4072" t="str">
        <f t="shared" si="5519"/>
        <v>tso.cav11</v>
      </c>
      <c r="F4072" t="s">
        <v>17</v>
      </c>
      <c r="G4072">
        <v>93</v>
      </c>
      <c r="H4072">
        <v>0.04</v>
      </c>
      <c r="I4072" s="1">
        <v>3.72</v>
      </c>
      <c r="J4072" t="s">
        <v>8359</v>
      </c>
      <c r="K4072">
        <f t="shared" ref="K4072:K4135" si="5571">SUMIF(E4062:E4075,"tso.opt",I4062:I4075)</f>
        <v>0.72</v>
      </c>
      <c r="L4072" t="s">
        <v>30</v>
      </c>
      <c r="M4072">
        <f t="shared" ref="M4072:M4135" si="5572">K4064/K4072</f>
        <v>5.125</v>
      </c>
    </row>
    <row r="4073" spans="1:13">
      <c r="A4073" t="s">
        <v>4384</v>
      </c>
      <c r="B4073" t="s">
        <v>4391</v>
      </c>
      <c r="C4073" t="s">
        <v>58</v>
      </c>
      <c r="D4073" t="s">
        <v>16</v>
      </c>
      <c r="E4073" t="str">
        <f t="shared" si="5519"/>
        <v>tso.full</v>
      </c>
      <c r="F4073" t="s">
        <v>17</v>
      </c>
      <c r="G4073">
        <v>92.25</v>
      </c>
      <c r="H4073">
        <v>0.04</v>
      </c>
      <c r="I4073" s="1">
        <v>3.69</v>
      </c>
      <c r="J4073" t="s">
        <v>8360</v>
      </c>
      <c r="K4073">
        <f t="shared" ref="K4073:K4136" si="5573">SUMIF(E4062:E4075,"pso.opt",I4062:I4075)</f>
        <v>0.67</v>
      </c>
      <c r="L4073" t="s">
        <v>33</v>
      </c>
      <c r="M4073">
        <f t="shared" si="5572"/>
        <v>5.3283582089552235</v>
      </c>
    </row>
    <row r="4074" spans="1:13">
      <c r="A4074" t="s">
        <v>4385</v>
      </c>
      <c r="B4074" t="s">
        <v>4391</v>
      </c>
      <c r="C4074" t="s">
        <v>58</v>
      </c>
      <c r="D4074" t="s">
        <v>19</v>
      </c>
      <c r="E4074" t="str">
        <f t="shared" si="5519"/>
        <v>tso.oepc</v>
      </c>
      <c r="F4074" t="s">
        <v>17</v>
      </c>
      <c r="G4074">
        <v>14.5</v>
      </c>
      <c r="H4074">
        <v>0.04</v>
      </c>
      <c r="I4074" s="1">
        <v>0.57999999999999996</v>
      </c>
      <c r="J4074" t="s">
        <v>8361</v>
      </c>
      <c r="K4074">
        <f t="shared" ref="K4074:K4137" si="5574">SUMIF(E4062:E4075,"rmo.opt",I4062:I4075)</f>
        <v>0.88</v>
      </c>
      <c r="L4074" t="s">
        <v>32</v>
      </c>
      <c r="M4074">
        <f t="shared" si="5572"/>
        <v>4.1136363636363633</v>
      </c>
    </row>
    <row r="4075" spans="1:13">
      <c r="A4075" t="s">
        <v>4386</v>
      </c>
      <c r="B4075" t="s">
        <v>4391</v>
      </c>
      <c r="C4075" t="s">
        <v>58</v>
      </c>
      <c r="D4075" t="s">
        <v>21</v>
      </c>
      <c r="E4075" t="str">
        <f t="shared" si="5519"/>
        <v>tso.opt</v>
      </c>
      <c r="F4075" t="s">
        <v>17</v>
      </c>
      <c r="G4075">
        <v>18</v>
      </c>
      <c r="H4075">
        <v>0.04</v>
      </c>
      <c r="I4075" s="1">
        <v>0.72</v>
      </c>
      <c r="J4075" t="s">
        <v>8362</v>
      </c>
      <c r="K4075">
        <f t="shared" ref="K4075:K4138" si="5575">SUMIF(E4062:E4075,"power.opt",I4062:I4075)</f>
        <v>0.61</v>
      </c>
      <c r="L4075" t="s">
        <v>31</v>
      </c>
      <c r="M4075">
        <f t="shared" si="5572"/>
        <v>6.081967213114754</v>
      </c>
    </row>
    <row r="4076" spans="1:13">
      <c r="A4076" t="s">
        <v>4387</v>
      </c>
      <c r="B4076" t="s">
        <v>4388</v>
      </c>
      <c r="C4076" t="s">
        <v>15</v>
      </c>
      <c r="D4076" t="s">
        <v>16</v>
      </c>
      <c r="E4076" t="str">
        <f t="shared" si="5519"/>
        <v>power.full</v>
      </c>
      <c r="F4076" t="s">
        <v>17</v>
      </c>
      <c r="G4076">
        <v>108.75</v>
      </c>
      <c r="H4076">
        <v>0.08</v>
      </c>
      <c r="I4076" s="1">
        <v>8.6999999999999993</v>
      </c>
      <c r="L4076" t="s">
        <v>8363</v>
      </c>
      <c r="M4076">
        <f t="shared" ref="M4076:M4139" si="5576">K4077/K4086</f>
        <v>12.024096385542169</v>
      </c>
    </row>
    <row r="4077" spans="1:13">
      <c r="A4077" t="s">
        <v>4406</v>
      </c>
      <c r="B4077" t="s">
        <v>4388</v>
      </c>
      <c r="C4077" t="s">
        <v>15</v>
      </c>
      <c r="D4077" t="s">
        <v>19</v>
      </c>
      <c r="E4077" t="str">
        <f t="shared" si="5519"/>
        <v>power.oepc</v>
      </c>
      <c r="F4077" t="s">
        <v>17</v>
      </c>
      <c r="G4077">
        <v>11.25</v>
      </c>
      <c r="H4077">
        <v>0.08</v>
      </c>
      <c r="I4077" s="1">
        <v>0.9</v>
      </c>
      <c r="J4077" t="s">
        <v>8333</v>
      </c>
      <c r="K4077">
        <f t="shared" ref="K4077:K4140" si="5577">SUMIF(E4076:E4089,"tso.cav11",I4076:I4089)</f>
        <v>9.98</v>
      </c>
      <c r="L4077" t="s">
        <v>8364</v>
      </c>
      <c r="M4077">
        <f t="shared" ref="M4077:M4140" si="5578">K4078/K4082+K4079/K4083+K4080/K4084+K4081/K4085</f>
        <v>40.572950236200086</v>
      </c>
    </row>
    <row r="4078" spans="1:13">
      <c r="A4078" t="s">
        <v>4407</v>
      </c>
      <c r="B4078" t="s">
        <v>4388</v>
      </c>
      <c r="C4078" t="s">
        <v>15</v>
      </c>
      <c r="D4078" t="s">
        <v>21</v>
      </c>
      <c r="E4078" t="str">
        <f t="shared" si="5519"/>
        <v>power.opt</v>
      </c>
      <c r="F4078" t="s">
        <v>17</v>
      </c>
      <c r="G4078">
        <v>9.75</v>
      </c>
      <c r="H4078">
        <v>0.08</v>
      </c>
      <c r="I4078" s="1">
        <v>0.78</v>
      </c>
      <c r="J4078" t="s">
        <v>8335</v>
      </c>
      <c r="K4078">
        <f t="shared" ref="K4078:K4141" si="5579">SUMIF(E4076:E4089,"tso.full",I4076:I4089)</f>
        <v>8.99</v>
      </c>
      <c r="L4078" t="s">
        <v>8365</v>
      </c>
      <c r="M4078">
        <f t="shared" ref="M4078:M4141" si="5580">K4078/K4086+K4079/K4087+K4080/K4088+K4081/K4089</f>
        <v>42.031894499448434</v>
      </c>
    </row>
    <row r="4079" spans="1:13">
      <c r="A4079" t="s">
        <v>4408</v>
      </c>
      <c r="B4079" t="s">
        <v>4388</v>
      </c>
      <c r="C4079" t="s">
        <v>23</v>
      </c>
      <c r="D4079" t="s">
        <v>16</v>
      </c>
      <c r="E4079" t="str">
        <f t="shared" si="5519"/>
        <v>pso.full</v>
      </c>
      <c r="F4079" t="s">
        <v>17</v>
      </c>
      <c r="G4079">
        <v>120.875</v>
      </c>
      <c r="H4079">
        <v>0.08</v>
      </c>
      <c r="I4079" s="1">
        <v>9.67</v>
      </c>
      <c r="J4079" t="s">
        <v>8336</v>
      </c>
      <c r="K4079">
        <f t="shared" ref="K4079:K4142" si="5581">SUMIF(E4076:E4089,"pso.full",I4076:I4089)</f>
        <v>9.67</v>
      </c>
      <c r="L4079" t="s">
        <v>8369</v>
      </c>
      <c r="M4079">
        <f t="shared" ref="M4079:M4142" si="5582">K4082/K4086+K4083/K4087+K4084/K4088+K4085/K4089</f>
        <v>4.1426359854771171</v>
      </c>
    </row>
    <row r="4080" spans="1:13">
      <c r="A4080" t="s">
        <v>4409</v>
      </c>
      <c r="B4080" t="s">
        <v>4388</v>
      </c>
      <c r="C4080" t="s">
        <v>23</v>
      </c>
      <c r="D4080" t="s">
        <v>19</v>
      </c>
      <c r="E4080" t="str">
        <f t="shared" si="5519"/>
        <v>pso.oepc</v>
      </c>
      <c r="F4080" t="s">
        <v>17</v>
      </c>
      <c r="G4080">
        <v>12.625</v>
      </c>
      <c r="H4080">
        <v>0.08</v>
      </c>
      <c r="I4080" s="1">
        <v>1.01</v>
      </c>
      <c r="J4080" t="s">
        <v>8353</v>
      </c>
      <c r="K4080">
        <f t="shared" ref="K4080:K4143" si="5583">SUMIF(E4076:E4089,"rmo.full",I4076:I4089)</f>
        <v>9.68</v>
      </c>
    </row>
    <row r="4081" spans="1:13">
      <c r="A4081" t="s">
        <v>4410</v>
      </c>
      <c r="B4081" t="s">
        <v>4388</v>
      </c>
      <c r="C4081" t="s">
        <v>23</v>
      </c>
      <c r="D4081" t="s">
        <v>21</v>
      </c>
      <c r="E4081" t="str">
        <f t="shared" si="5519"/>
        <v>pso.opt</v>
      </c>
      <c r="F4081" t="s">
        <v>17</v>
      </c>
      <c r="G4081">
        <v>13.75</v>
      </c>
      <c r="H4081">
        <v>0.08</v>
      </c>
      <c r="I4081" s="1">
        <v>1.1000000000000001</v>
      </c>
      <c r="J4081" t="s">
        <v>8354</v>
      </c>
      <c r="K4081">
        <f t="shared" ref="K4081:K4144" si="5584">SUMIF(E4076:E4089,"power.full",I4076:I4089)</f>
        <v>8.6999999999999993</v>
      </c>
      <c r="L4081" t="s">
        <v>26</v>
      </c>
      <c r="M4081">
        <f t="shared" ref="M4081:M4144" si="5585">K4078/K4082</f>
        <v>10.576470588235294</v>
      </c>
    </row>
    <row r="4082" spans="1:13">
      <c r="A4082" t="s">
        <v>4411</v>
      </c>
      <c r="B4082" t="s">
        <v>4388</v>
      </c>
      <c r="C4082" t="s">
        <v>51</v>
      </c>
      <c r="D4082" t="s">
        <v>16</v>
      </c>
      <c r="E4082" t="str">
        <f t="shared" si="5519"/>
        <v>rmo.full</v>
      </c>
      <c r="F4082" t="s">
        <v>17</v>
      </c>
      <c r="G4082">
        <v>121</v>
      </c>
      <c r="H4082">
        <v>0.08</v>
      </c>
      <c r="I4082" s="1">
        <v>9.68</v>
      </c>
      <c r="J4082" t="s">
        <v>8355</v>
      </c>
      <c r="K4082">
        <f t="shared" ref="K4082:K4145" si="5586">SUMIF(E4076:E4089,"tso.oepc",I4076:I4089)</f>
        <v>0.85</v>
      </c>
      <c r="L4082" t="s">
        <v>27</v>
      </c>
      <c r="M4082">
        <f t="shared" si="5585"/>
        <v>9.5742574257425748</v>
      </c>
    </row>
    <row r="4083" spans="1:13">
      <c r="A4083" t="s">
        <v>4412</v>
      </c>
      <c r="B4083" t="s">
        <v>4388</v>
      </c>
      <c r="C4083" t="s">
        <v>51</v>
      </c>
      <c r="D4083" t="s">
        <v>19</v>
      </c>
      <c r="E4083" t="str">
        <f t="shared" si="5519"/>
        <v>rmo.oepc</v>
      </c>
      <c r="F4083" t="s">
        <v>17</v>
      </c>
      <c r="G4083">
        <v>11.25</v>
      </c>
      <c r="H4083">
        <v>0.08</v>
      </c>
      <c r="I4083" s="1">
        <v>0.9</v>
      </c>
      <c r="J4083" t="s">
        <v>8356</v>
      </c>
      <c r="K4083">
        <f t="shared" ref="K4083:K4146" si="5587">SUMIF(E4076:E4089,"pso.oepc",I4076:I4089)</f>
        <v>1.01</v>
      </c>
      <c r="L4083" t="s">
        <v>28</v>
      </c>
      <c r="M4083">
        <f t="shared" si="5585"/>
        <v>10.755555555555555</v>
      </c>
    </row>
    <row r="4084" spans="1:13">
      <c r="A4084" t="s">
        <v>4413</v>
      </c>
      <c r="B4084" t="s">
        <v>4388</v>
      </c>
      <c r="C4084" t="s">
        <v>51</v>
      </c>
      <c r="D4084" t="s">
        <v>21</v>
      </c>
      <c r="E4084" t="str">
        <f t="shared" si="5519"/>
        <v>rmo.opt</v>
      </c>
      <c r="F4084" t="s">
        <v>17</v>
      </c>
      <c r="G4084">
        <v>10.75</v>
      </c>
      <c r="H4084">
        <v>0.08</v>
      </c>
      <c r="I4084" s="1">
        <v>0.86</v>
      </c>
      <c r="J4084" t="s">
        <v>8357</v>
      </c>
      <c r="K4084">
        <f t="shared" ref="K4084:K4147" si="5588">SUMIF(E4076:E4089,"rmo.oepc",I4076:I4089)</f>
        <v>0.9</v>
      </c>
      <c r="L4084" t="s">
        <v>29</v>
      </c>
      <c r="M4084">
        <f t="shared" si="5585"/>
        <v>9.6666666666666661</v>
      </c>
    </row>
    <row r="4085" spans="1:13">
      <c r="A4085" t="s">
        <v>4431</v>
      </c>
      <c r="B4085" t="s">
        <v>4388</v>
      </c>
      <c r="C4085" t="s">
        <v>55</v>
      </c>
      <c r="D4085" t="s">
        <v>56</v>
      </c>
      <c r="E4085" t="str">
        <f t="shared" si="5519"/>
        <v>sc.none</v>
      </c>
      <c r="F4085" t="s">
        <v>24</v>
      </c>
      <c r="I4085" s="1">
        <v>0.08</v>
      </c>
      <c r="J4085" t="s">
        <v>8358</v>
      </c>
      <c r="K4085">
        <f t="shared" ref="K4085:K4148" si="5589">SUMIF(E4076:E4089,"power.oepc",I4076:I4089)</f>
        <v>0.9</v>
      </c>
    </row>
    <row r="4086" spans="1:13">
      <c r="A4086" t="s">
        <v>4432</v>
      </c>
      <c r="B4086" t="s">
        <v>4388</v>
      </c>
      <c r="C4086" t="s">
        <v>58</v>
      </c>
      <c r="D4086" t="s">
        <v>59</v>
      </c>
      <c r="E4086" t="str">
        <f t="shared" si="5519"/>
        <v>tso.cav11</v>
      </c>
      <c r="F4086" t="s">
        <v>17</v>
      </c>
      <c r="G4086">
        <v>124.75</v>
      </c>
      <c r="H4086">
        <v>0.08</v>
      </c>
      <c r="I4086" s="1">
        <v>9.98</v>
      </c>
      <c r="J4086" t="s">
        <v>8359</v>
      </c>
      <c r="K4086">
        <f t="shared" ref="K4086:K4149" si="5590">SUMIF(E4076:E4089,"tso.opt",I4076:I4089)</f>
        <v>0.83</v>
      </c>
      <c r="L4086" t="s">
        <v>30</v>
      </c>
      <c r="M4086">
        <f t="shared" ref="M4086:M4149" si="5591">K4078/K4086</f>
        <v>10.831325301204821</v>
      </c>
    </row>
    <row r="4087" spans="1:13">
      <c r="A4087" t="s">
        <v>4433</v>
      </c>
      <c r="B4087" t="s">
        <v>4388</v>
      </c>
      <c r="C4087" t="s">
        <v>58</v>
      </c>
      <c r="D4087" t="s">
        <v>16</v>
      </c>
      <c r="E4087" t="str">
        <f t="shared" si="5519"/>
        <v>tso.full</v>
      </c>
      <c r="F4087" t="s">
        <v>17</v>
      </c>
      <c r="G4087">
        <v>112.375</v>
      </c>
      <c r="H4087">
        <v>0.08</v>
      </c>
      <c r="I4087" s="1">
        <v>8.99</v>
      </c>
      <c r="J4087" t="s">
        <v>8360</v>
      </c>
      <c r="K4087">
        <f t="shared" ref="K4087:K4150" si="5592">SUMIF(E4076:E4089,"pso.opt",I4076:I4089)</f>
        <v>1.1000000000000001</v>
      </c>
      <c r="L4087" t="s">
        <v>33</v>
      </c>
      <c r="M4087">
        <f t="shared" si="5591"/>
        <v>8.790909090909091</v>
      </c>
    </row>
    <row r="4088" spans="1:13">
      <c r="A4088" t="s">
        <v>4400</v>
      </c>
      <c r="B4088" t="s">
        <v>4388</v>
      </c>
      <c r="C4088" t="s">
        <v>58</v>
      </c>
      <c r="D4088" t="s">
        <v>19</v>
      </c>
      <c r="E4088" t="str">
        <f t="shared" si="5519"/>
        <v>tso.oepc</v>
      </c>
      <c r="F4088" t="s">
        <v>17</v>
      </c>
      <c r="G4088">
        <v>10.625</v>
      </c>
      <c r="H4088">
        <v>0.08</v>
      </c>
      <c r="I4088" s="1">
        <v>0.85</v>
      </c>
      <c r="J4088" t="s">
        <v>8361</v>
      </c>
      <c r="K4088">
        <f t="shared" ref="K4088:K4151" si="5593">SUMIF(E4076:E4089,"rmo.opt",I4076:I4089)</f>
        <v>0.86</v>
      </c>
      <c r="L4088" t="s">
        <v>32</v>
      </c>
      <c r="M4088">
        <f t="shared" si="5591"/>
        <v>11.255813953488373</v>
      </c>
    </row>
    <row r="4089" spans="1:13">
      <c r="A4089" t="s">
        <v>4401</v>
      </c>
      <c r="B4089" t="s">
        <v>4388</v>
      </c>
      <c r="C4089" t="s">
        <v>58</v>
      </c>
      <c r="D4089" t="s">
        <v>21</v>
      </c>
      <c r="E4089" t="str">
        <f t="shared" si="5519"/>
        <v>tso.opt</v>
      </c>
      <c r="F4089" t="s">
        <v>17</v>
      </c>
      <c r="G4089">
        <v>10.375</v>
      </c>
      <c r="H4089">
        <v>0.08</v>
      </c>
      <c r="I4089" s="1">
        <v>0.83</v>
      </c>
      <c r="J4089" t="s">
        <v>8362</v>
      </c>
      <c r="K4089">
        <f t="shared" ref="K4089:K4152" si="5594">SUMIF(E4076:E4089,"power.opt",I4076:I4089)</f>
        <v>0.78</v>
      </c>
      <c r="L4089" t="s">
        <v>31</v>
      </c>
      <c r="M4089">
        <f t="shared" si="5591"/>
        <v>11.153846153846153</v>
      </c>
    </row>
    <row r="4090" spans="1:13">
      <c r="A4090" t="s">
        <v>4402</v>
      </c>
      <c r="B4090" t="s">
        <v>4403</v>
      </c>
      <c r="C4090" t="s">
        <v>15</v>
      </c>
      <c r="D4090" t="s">
        <v>16</v>
      </c>
      <c r="E4090" t="str">
        <f t="shared" si="5519"/>
        <v>power.full</v>
      </c>
      <c r="F4090" t="s">
        <v>17</v>
      </c>
      <c r="G4090">
        <v>309.75</v>
      </c>
      <c r="H4090">
        <v>0.04</v>
      </c>
      <c r="I4090" s="1">
        <v>12.39</v>
      </c>
      <c r="L4090" t="s">
        <v>8363</v>
      </c>
      <c r="M4090">
        <f t="shared" ref="M4090:M4153" si="5595">K4091/K4100</f>
        <v>129.79999999999998</v>
      </c>
    </row>
    <row r="4091" spans="1:13">
      <c r="A4091" t="s">
        <v>4404</v>
      </c>
      <c r="B4091" t="s">
        <v>4403</v>
      </c>
      <c r="C4091" t="s">
        <v>15</v>
      </c>
      <c r="D4091" t="s">
        <v>19</v>
      </c>
      <c r="E4091" t="str">
        <f t="shared" si="5519"/>
        <v>power.oepc</v>
      </c>
      <c r="F4091" t="s">
        <v>17</v>
      </c>
      <c r="G4091">
        <v>15.25</v>
      </c>
      <c r="H4091">
        <v>0.04</v>
      </c>
      <c r="I4091" s="1">
        <v>0.61</v>
      </c>
      <c r="J4091" t="s">
        <v>8333</v>
      </c>
      <c r="K4091">
        <f t="shared" ref="K4091:K4154" si="5596">SUMIF(E4090:E4103,"tso.cav11",I4090:I4103)</f>
        <v>6.49</v>
      </c>
      <c r="L4091" t="s">
        <v>8364</v>
      </c>
      <c r="M4091">
        <f t="shared" ref="M4091:M4154" si="5597">K4092/K4096+K4093/K4097+K4094/K4098+K4095/K4099</f>
        <v>38.761952104751316</v>
      </c>
    </row>
    <row r="4092" spans="1:13">
      <c r="A4092" t="s">
        <v>4405</v>
      </c>
      <c r="B4092" t="s">
        <v>4403</v>
      </c>
      <c r="C4092" t="s">
        <v>15</v>
      </c>
      <c r="D4092" t="s">
        <v>21</v>
      </c>
      <c r="E4092" t="str">
        <f t="shared" si="5519"/>
        <v>power.opt</v>
      </c>
      <c r="F4092" t="s">
        <v>17</v>
      </c>
      <c r="G4092">
        <v>20</v>
      </c>
      <c r="H4092">
        <v>0.04</v>
      </c>
      <c r="I4092" s="1">
        <v>0.8</v>
      </c>
      <c r="J4092" t="s">
        <v>8335</v>
      </c>
      <c r="K4092">
        <f t="shared" ref="K4092:K4155" si="5598">SUMIF(E4090:E4103,"tso.full",I4090:I4103)</f>
        <v>0.02</v>
      </c>
      <c r="L4092" t="s">
        <v>8365</v>
      </c>
      <c r="M4092">
        <f t="shared" ref="M4092:M4155" si="5599">K4092/K4100+K4093/K4101+K4094/K4102+K4095/K4103</f>
        <v>36.60843837535014</v>
      </c>
    </row>
    <row r="4093" spans="1:13">
      <c r="A4093" t="s">
        <v>4423</v>
      </c>
      <c r="B4093" t="s">
        <v>4403</v>
      </c>
      <c r="C4093" t="s">
        <v>23</v>
      </c>
      <c r="D4093" t="s">
        <v>16</v>
      </c>
      <c r="E4093" t="str">
        <f t="shared" si="5519"/>
        <v>pso.full</v>
      </c>
      <c r="F4093" t="s">
        <v>17</v>
      </c>
      <c r="G4093">
        <v>132.25</v>
      </c>
      <c r="H4093">
        <v>0.04</v>
      </c>
      <c r="I4093" s="1">
        <v>5.29</v>
      </c>
      <c r="J4093" t="s">
        <v>8336</v>
      </c>
      <c r="K4093">
        <f t="shared" ref="K4093:K4156" si="5600">SUMIF(E4090:E4103,"pso.full",I4090:I4103)</f>
        <v>5.29</v>
      </c>
      <c r="L4093" t="s">
        <v>8369</v>
      </c>
      <c r="M4093">
        <f t="shared" ref="M4093:M4156" si="5601">K4096/K4100+K4097/K4101+K4098/K4102+K4099/K4103</f>
        <v>3.8709733893557416</v>
      </c>
    </row>
    <row r="4094" spans="1:13">
      <c r="A4094" t="s">
        <v>4424</v>
      </c>
      <c r="B4094" t="s">
        <v>4403</v>
      </c>
      <c r="C4094" t="s">
        <v>23</v>
      </c>
      <c r="D4094" t="s">
        <v>19</v>
      </c>
      <c r="E4094" t="str">
        <f t="shared" si="5519"/>
        <v>pso.oepc</v>
      </c>
      <c r="F4094" t="s">
        <v>17</v>
      </c>
      <c r="G4094">
        <v>14.75</v>
      </c>
      <c r="H4094">
        <v>0.04</v>
      </c>
      <c r="I4094" s="1">
        <v>0.59</v>
      </c>
      <c r="J4094" t="s">
        <v>8353</v>
      </c>
      <c r="K4094">
        <f t="shared" ref="K4094:K4157" si="5602">SUMIF(E4090:E4103,"rmo.full",I4090:I4103)</f>
        <v>5.75</v>
      </c>
    </row>
    <row r="4095" spans="1:13">
      <c r="A4095" t="s">
        <v>4425</v>
      </c>
      <c r="B4095" t="s">
        <v>4403</v>
      </c>
      <c r="C4095" t="s">
        <v>23</v>
      </c>
      <c r="D4095" t="s">
        <v>21</v>
      </c>
      <c r="E4095" t="str">
        <f t="shared" si="5519"/>
        <v>pso.opt</v>
      </c>
      <c r="F4095" t="s">
        <v>17</v>
      </c>
      <c r="G4095">
        <v>14</v>
      </c>
      <c r="H4095">
        <v>0.04</v>
      </c>
      <c r="I4095" s="1">
        <v>0.56000000000000005</v>
      </c>
      <c r="J4095" t="s">
        <v>8354</v>
      </c>
      <c r="K4095">
        <f t="shared" ref="K4095:K4158" si="5603">SUMIF(E4090:E4103,"power.full",I4090:I4103)</f>
        <v>12.39</v>
      </c>
      <c r="L4095" t="s">
        <v>26</v>
      </c>
      <c r="M4095">
        <f t="shared" ref="M4095:M4158" si="5604">K4092/K4096</f>
        <v>0.5</v>
      </c>
    </row>
    <row r="4096" spans="1:13">
      <c r="A4096" t="s">
        <v>4426</v>
      </c>
      <c r="B4096" t="s">
        <v>4403</v>
      </c>
      <c r="C4096" t="s">
        <v>51</v>
      </c>
      <c r="D4096" t="s">
        <v>16</v>
      </c>
      <c r="E4096" t="str">
        <f t="shared" si="5519"/>
        <v>rmo.full</v>
      </c>
      <c r="F4096" t="s">
        <v>17</v>
      </c>
      <c r="G4096">
        <v>143.75</v>
      </c>
      <c r="H4096">
        <v>0.04</v>
      </c>
      <c r="I4096" s="1">
        <v>5.75</v>
      </c>
      <c r="J4096" t="s">
        <v>8355</v>
      </c>
      <c r="K4096">
        <f t="shared" ref="K4096:K4159" si="5605">SUMIF(E4090:E4103,"tso.oepc",I4090:I4103)</f>
        <v>0.04</v>
      </c>
      <c r="L4096" t="s">
        <v>27</v>
      </c>
      <c r="M4096">
        <f t="shared" si="5604"/>
        <v>8.9661016949152543</v>
      </c>
    </row>
    <row r="4097" spans="1:13">
      <c r="A4097" t="s">
        <v>4427</v>
      </c>
      <c r="B4097" t="s">
        <v>4403</v>
      </c>
      <c r="C4097" t="s">
        <v>51</v>
      </c>
      <c r="D4097" t="s">
        <v>19</v>
      </c>
      <c r="E4097" t="str">
        <f t="shared" si="5519"/>
        <v>rmo.oepc</v>
      </c>
      <c r="F4097" t="s">
        <v>17</v>
      </c>
      <c r="G4097">
        <v>16</v>
      </c>
      <c r="H4097">
        <v>0.04</v>
      </c>
      <c r="I4097" s="1">
        <v>0.64</v>
      </c>
      <c r="J4097" t="s">
        <v>8356</v>
      </c>
      <c r="K4097">
        <f t="shared" ref="K4097:K4160" si="5606">SUMIF(E4090:E4103,"pso.oepc",I4090:I4103)</f>
        <v>0.59</v>
      </c>
      <c r="L4097" t="s">
        <v>28</v>
      </c>
      <c r="M4097">
        <f t="shared" si="5604"/>
        <v>8.984375</v>
      </c>
    </row>
    <row r="4098" spans="1:13">
      <c r="A4098" t="s">
        <v>4428</v>
      </c>
      <c r="B4098" t="s">
        <v>4403</v>
      </c>
      <c r="C4098" t="s">
        <v>51</v>
      </c>
      <c r="D4098" t="s">
        <v>21</v>
      </c>
      <c r="E4098" t="str">
        <f t="shared" si="5519"/>
        <v>rmo.opt</v>
      </c>
      <c r="F4098" t="s">
        <v>17</v>
      </c>
      <c r="G4098">
        <v>12.75</v>
      </c>
      <c r="H4098">
        <v>0.04</v>
      </c>
      <c r="I4098" s="1">
        <v>0.51</v>
      </c>
      <c r="J4098" t="s">
        <v>8357</v>
      </c>
      <c r="K4098">
        <f t="shared" ref="K4098:K4161" si="5607">SUMIF(E4090:E4103,"rmo.oepc",I4090:I4103)</f>
        <v>0.64</v>
      </c>
      <c r="L4098" t="s">
        <v>29</v>
      </c>
      <c r="M4098">
        <f t="shared" si="5604"/>
        <v>20.311475409836067</v>
      </c>
    </row>
    <row r="4099" spans="1:13">
      <c r="A4099" t="s">
        <v>4429</v>
      </c>
      <c r="B4099" t="s">
        <v>4403</v>
      </c>
      <c r="C4099" t="s">
        <v>55</v>
      </c>
      <c r="D4099" t="s">
        <v>56</v>
      </c>
      <c r="E4099" t="str">
        <f t="shared" ref="E4099:E4162" si="5608">CONCATENATE(C4099,".",D4099)</f>
        <v>sc.none</v>
      </c>
      <c r="F4099" t="s">
        <v>24</v>
      </c>
      <c r="I4099" s="1">
        <v>0.04</v>
      </c>
      <c r="J4099" t="s">
        <v>8358</v>
      </c>
      <c r="K4099">
        <f t="shared" ref="K4099:K4162" si="5609">SUMIF(E4090:E4103,"power.oepc",I4090:I4103)</f>
        <v>0.61</v>
      </c>
    </row>
    <row r="4100" spans="1:13">
      <c r="A4100" t="s">
        <v>4430</v>
      </c>
      <c r="B4100" t="s">
        <v>4403</v>
      </c>
      <c r="C4100" t="s">
        <v>58</v>
      </c>
      <c r="D4100" t="s">
        <v>59</v>
      </c>
      <c r="E4100" t="str">
        <f t="shared" si="5608"/>
        <v>tso.cav11</v>
      </c>
      <c r="F4100" t="s">
        <v>17</v>
      </c>
      <c r="G4100">
        <v>162.25</v>
      </c>
      <c r="H4100">
        <v>0.04</v>
      </c>
      <c r="I4100" s="1">
        <v>6.49</v>
      </c>
      <c r="J4100" t="s">
        <v>8359</v>
      </c>
      <c r="K4100">
        <f t="shared" ref="K4100:K4163" si="5610">SUMIF(E4090:E4103,"tso.opt",I4090:I4103)</f>
        <v>0.05</v>
      </c>
      <c r="L4100" t="s">
        <v>30</v>
      </c>
      <c r="M4100">
        <f t="shared" ref="M4100:M4163" si="5611">K4092/K4100</f>
        <v>0.39999999999999997</v>
      </c>
    </row>
    <row r="4101" spans="1:13">
      <c r="A4101" t="s">
        <v>4448</v>
      </c>
      <c r="B4101" t="s">
        <v>4403</v>
      </c>
      <c r="C4101" t="s">
        <v>58</v>
      </c>
      <c r="D4101" t="s">
        <v>16</v>
      </c>
      <c r="E4101" t="str">
        <f t="shared" si="5608"/>
        <v>tso.full</v>
      </c>
      <c r="F4101" t="s">
        <v>24</v>
      </c>
      <c r="G4101">
        <v>0.5</v>
      </c>
      <c r="H4101">
        <v>0.04</v>
      </c>
      <c r="I4101" s="1">
        <v>0.02</v>
      </c>
      <c r="J4101" t="s">
        <v>8360</v>
      </c>
      <c r="K4101">
        <f t="shared" ref="K4101:K4164" si="5612">SUMIF(E4090:E4103,"pso.opt",I4090:I4103)</f>
        <v>0.56000000000000005</v>
      </c>
      <c r="L4101" t="s">
        <v>33</v>
      </c>
      <c r="M4101">
        <f t="shared" si="5611"/>
        <v>9.4464285714285712</v>
      </c>
    </row>
    <row r="4102" spans="1:13">
      <c r="A4102" t="s">
        <v>4449</v>
      </c>
      <c r="B4102" t="s">
        <v>4403</v>
      </c>
      <c r="C4102" t="s">
        <v>58</v>
      </c>
      <c r="D4102" t="s">
        <v>19</v>
      </c>
      <c r="E4102" t="str">
        <f t="shared" si="5608"/>
        <v>tso.oepc</v>
      </c>
      <c r="F4102" t="s">
        <v>24</v>
      </c>
      <c r="G4102">
        <v>1</v>
      </c>
      <c r="H4102">
        <v>0.04</v>
      </c>
      <c r="I4102" s="1">
        <v>0.04</v>
      </c>
      <c r="J4102" t="s">
        <v>8361</v>
      </c>
      <c r="K4102">
        <f t="shared" ref="K4102:K4165" si="5613">SUMIF(E4090:E4103,"rmo.opt",I4090:I4103)</f>
        <v>0.51</v>
      </c>
      <c r="L4102" t="s">
        <v>32</v>
      </c>
      <c r="M4102">
        <f t="shared" si="5611"/>
        <v>11.274509803921568</v>
      </c>
    </row>
    <row r="4103" spans="1:13">
      <c r="A4103" t="s">
        <v>4417</v>
      </c>
      <c r="B4103" t="s">
        <v>4403</v>
      </c>
      <c r="C4103" t="s">
        <v>58</v>
      </c>
      <c r="D4103" t="s">
        <v>21</v>
      </c>
      <c r="E4103" t="str">
        <f t="shared" si="5608"/>
        <v>tso.opt</v>
      </c>
      <c r="F4103" t="s">
        <v>24</v>
      </c>
      <c r="G4103">
        <v>1.25</v>
      </c>
      <c r="H4103">
        <v>0.04</v>
      </c>
      <c r="I4103" s="1">
        <v>0.05</v>
      </c>
      <c r="J4103" t="s">
        <v>8362</v>
      </c>
      <c r="K4103">
        <f t="shared" ref="K4103:K4166" si="5614">SUMIF(E4090:E4103,"power.opt",I4090:I4103)</f>
        <v>0.8</v>
      </c>
      <c r="L4103" t="s">
        <v>31</v>
      </c>
      <c r="M4103">
        <f t="shared" si="5611"/>
        <v>15.487500000000001</v>
      </c>
    </row>
    <row r="4104" spans="1:13">
      <c r="A4104" t="s">
        <v>4418</v>
      </c>
      <c r="B4104" t="s">
        <v>4419</v>
      </c>
      <c r="C4104" t="s">
        <v>15</v>
      </c>
      <c r="D4104" t="s">
        <v>16</v>
      </c>
      <c r="E4104" t="str">
        <f t="shared" si="5608"/>
        <v>power.full</v>
      </c>
      <c r="F4104" t="s">
        <v>17</v>
      </c>
      <c r="G4104">
        <v>389.42857142857099</v>
      </c>
      <c r="H4104">
        <v>7.0000000000000007E-2</v>
      </c>
      <c r="I4104" s="1">
        <v>27.26</v>
      </c>
      <c r="L4104" t="s">
        <v>8363</v>
      </c>
      <c r="M4104">
        <f t="shared" ref="M4104:M4167" si="5615">K4105/K4114</f>
        <v>326.39999999999998</v>
      </c>
    </row>
    <row r="4105" spans="1:13">
      <c r="A4105" t="s">
        <v>4420</v>
      </c>
      <c r="B4105" t="s">
        <v>4419</v>
      </c>
      <c r="C4105" t="s">
        <v>15</v>
      </c>
      <c r="D4105" t="s">
        <v>19</v>
      </c>
      <c r="E4105" t="str">
        <f t="shared" si="5608"/>
        <v>power.oepc</v>
      </c>
      <c r="F4105" t="s">
        <v>17</v>
      </c>
      <c r="G4105">
        <v>14.8571428571429</v>
      </c>
      <c r="H4105">
        <v>7.0000000000000007E-2</v>
      </c>
      <c r="I4105" s="1">
        <v>1.04</v>
      </c>
      <c r="J4105" t="s">
        <v>8333</v>
      </c>
      <c r="K4105">
        <f t="shared" ref="K4105:K4168" si="5616">SUMIF(E4104:E4117,"tso.cav11",I4104:I4117)</f>
        <v>32.64</v>
      </c>
      <c r="L4105" t="s">
        <v>8364</v>
      </c>
      <c r="M4105">
        <f t="shared" ref="M4105:M4168" si="5617">K4106/K4110+K4107/K4111+K4108/K4112+K4109/K4113</f>
        <v>66.096666198764737</v>
      </c>
    </row>
    <row r="4106" spans="1:13">
      <c r="A4106" t="s">
        <v>4421</v>
      </c>
      <c r="B4106" t="s">
        <v>4419</v>
      </c>
      <c r="C4106" t="s">
        <v>15</v>
      </c>
      <c r="D4106" t="s">
        <v>21</v>
      </c>
      <c r="E4106" t="str">
        <f t="shared" si="5608"/>
        <v>power.opt</v>
      </c>
      <c r="F4106" t="s">
        <v>17</v>
      </c>
      <c r="G4106">
        <v>11.8571428571429</v>
      </c>
      <c r="H4106">
        <v>7.0000000000000007E-2</v>
      </c>
      <c r="I4106" s="1">
        <v>0.83</v>
      </c>
      <c r="J4106" t="s">
        <v>8335</v>
      </c>
      <c r="K4106">
        <f t="shared" ref="K4106:K4169" si="5618">SUMIF(E4104:E4117,"tso.full",I4104:I4117)</f>
        <v>0.09</v>
      </c>
      <c r="L4106" t="s">
        <v>8365</v>
      </c>
      <c r="M4106">
        <f t="shared" ref="M4106:M4169" si="5619">K4106/K4114+K4107/K4115+K4108/K4116+K4109/K4117</f>
        <v>82.282619161661927</v>
      </c>
    </row>
    <row r="4107" spans="1:13">
      <c r="A4107" t="s">
        <v>4422</v>
      </c>
      <c r="B4107" t="s">
        <v>4419</v>
      </c>
      <c r="C4107" t="s">
        <v>23</v>
      </c>
      <c r="D4107" t="s">
        <v>16</v>
      </c>
      <c r="E4107" t="str">
        <f t="shared" si="5608"/>
        <v>pso.full</v>
      </c>
      <c r="F4107" t="s">
        <v>17</v>
      </c>
      <c r="G4107">
        <v>259</v>
      </c>
      <c r="H4107">
        <v>7.0000000000000007E-2</v>
      </c>
      <c r="I4107" s="1">
        <v>18.13</v>
      </c>
      <c r="J4107" t="s">
        <v>8336</v>
      </c>
      <c r="K4107">
        <f t="shared" ref="K4107:K4170" si="5620">SUMIF(E4104:E4117,"pso.full",I4104:I4117)</f>
        <v>18.13</v>
      </c>
      <c r="L4107" t="s">
        <v>8369</v>
      </c>
      <c r="M4107">
        <f t="shared" ref="M4107:M4170" si="5621">K4110/K4114+K4111/K4115+K4112/K4116+K4113/K4117</f>
        <v>4.3797340519789945</v>
      </c>
    </row>
    <row r="4108" spans="1:13">
      <c r="A4108" t="s">
        <v>4439</v>
      </c>
      <c r="B4108" t="s">
        <v>4419</v>
      </c>
      <c r="C4108" t="s">
        <v>23</v>
      </c>
      <c r="D4108" t="s">
        <v>19</v>
      </c>
      <c r="E4108" t="str">
        <f t="shared" si="5608"/>
        <v>pso.oepc</v>
      </c>
      <c r="F4108" t="s">
        <v>17</v>
      </c>
      <c r="G4108">
        <v>11.4285714285714</v>
      </c>
      <c r="H4108">
        <v>7.0000000000000007E-2</v>
      </c>
      <c r="I4108" s="1">
        <v>0.8</v>
      </c>
      <c r="J4108" t="s">
        <v>8353</v>
      </c>
      <c r="K4108">
        <f t="shared" ref="K4108:K4171" si="5622">SUMIF(E4104:E4117,"rmo.full",I4104:I4117)</f>
        <v>21.54</v>
      </c>
    </row>
    <row r="4109" spans="1:13">
      <c r="A4109" t="s">
        <v>4440</v>
      </c>
      <c r="B4109" t="s">
        <v>4419</v>
      </c>
      <c r="C4109" t="s">
        <v>23</v>
      </c>
      <c r="D4109" t="s">
        <v>21</v>
      </c>
      <c r="E4109" t="str">
        <f t="shared" si="5608"/>
        <v>pso.opt</v>
      </c>
      <c r="F4109" t="s">
        <v>17</v>
      </c>
      <c r="G4109">
        <v>9</v>
      </c>
      <c r="H4109">
        <v>7.0000000000000007E-2</v>
      </c>
      <c r="I4109" s="1">
        <v>0.63</v>
      </c>
      <c r="J4109" t="s">
        <v>8354</v>
      </c>
      <c r="K4109">
        <f t="shared" ref="K4109:K4172" si="5623">SUMIF(E4104:E4117,"power.full",I4104:I4117)</f>
        <v>27.26</v>
      </c>
      <c r="L4109" t="s">
        <v>26</v>
      </c>
      <c r="M4109">
        <f t="shared" ref="M4109:M4172" si="5624">K4106/K4110</f>
        <v>1.5</v>
      </c>
    </row>
    <row r="4110" spans="1:13">
      <c r="A4110" t="s">
        <v>4441</v>
      </c>
      <c r="B4110" t="s">
        <v>4419</v>
      </c>
      <c r="C4110" t="s">
        <v>51</v>
      </c>
      <c r="D4110" t="s">
        <v>16</v>
      </c>
      <c r="E4110" t="str">
        <f t="shared" si="5608"/>
        <v>rmo.full</v>
      </c>
      <c r="F4110" t="s">
        <v>17</v>
      </c>
      <c r="G4110">
        <v>307.71428571428601</v>
      </c>
      <c r="H4110">
        <v>7.0000000000000007E-2</v>
      </c>
      <c r="I4110" s="1">
        <v>21.54</v>
      </c>
      <c r="J4110" t="s">
        <v>8355</v>
      </c>
      <c r="K4110">
        <f t="shared" ref="K4110:K4173" si="5625">SUMIF(E4104:E4117,"tso.oepc",I4104:I4117)</f>
        <v>0.06</v>
      </c>
      <c r="L4110" t="s">
        <v>27</v>
      </c>
      <c r="M4110">
        <f t="shared" si="5624"/>
        <v>22.662499999999998</v>
      </c>
    </row>
    <row r="4111" spans="1:13">
      <c r="A4111" t="s">
        <v>4442</v>
      </c>
      <c r="B4111" t="s">
        <v>4419</v>
      </c>
      <c r="C4111" t="s">
        <v>51</v>
      </c>
      <c r="D4111" t="s">
        <v>19</v>
      </c>
      <c r="E4111" t="str">
        <f t="shared" si="5608"/>
        <v>rmo.oepc</v>
      </c>
      <c r="F4111" t="s">
        <v>17</v>
      </c>
      <c r="G4111">
        <v>19.571428571428601</v>
      </c>
      <c r="H4111">
        <v>7.0000000000000007E-2</v>
      </c>
      <c r="I4111" s="1">
        <v>1.37</v>
      </c>
      <c r="J4111" t="s">
        <v>8356</v>
      </c>
      <c r="K4111">
        <f t="shared" ref="K4111:K4174" si="5626">SUMIF(E4104:E4117,"pso.oepc",I4104:I4117)</f>
        <v>0.8</v>
      </c>
      <c r="L4111" t="s">
        <v>28</v>
      </c>
      <c r="M4111">
        <f t="shared" si="5624"/>
        <v>15.722627737226276</v>
      </c>
    </row>
    <row r="4112" spans="1:13">
      <c r="A4112" t="s">
        <v>4443</v>
      </c>
      <c r="B4112" t="s">
        <v>4419</v>
      </c>
      <c r="C4112" t="s">
        <v>51</v>
      </c>
      <c r="D4112" t="s">
        <v>21</v>
      </c>
      <c r="E4112" t="str">
        <f t="shared" si="5608"/>
        <v>rmo.opt</v>
      </c>
      <c r="F4112" t="s">
        <v>17</v>
      </c>
      <c r="G4112">
        <v>15.5714285714286</v>
      </c>
      <c r="H4112">
        <v>7.0000000000000007E-2</v>
      </c>
      <c r="I4112" s="1">
        <v>1.0900000000000001</v>
      </c>
      <c r="J4112" t="s">
        <v>8357</v>
      </c>
      <c r="K4112">
        <f t="shared" ref="K4112:K4175" si="5627">SUMIF(E4104:E4117,"rmo.oepc",I4104:I4117)</f>
        <v>1.37</v>
      </c>
      <c r="L4112" t="s">
        <v>29</v>
      </c>
      <c r="M4112">
        <f t="shared" si="5624"/>
        <v>26.211538461538463</v>
      </c>
    </row>
    <row r="4113" spans="1:13">
      <c r="A4113" t="s">
        <v>4444</v>
      </c>
      <c r="B4113" t="s">
        <v>4419</v>
      </c>
      <c r="C4113" t="s">
        <v>55</v>
      </c>
      <c r="D4113" t="s">
        <v>56</v>
      </c>
      <c r="E4113" t="str">
        <f t="shared" si="5608"/>
        <v>sc.none</v>
      </c>
      <c r="F4113" t="s">
        <v>24</v>
      </c>
      <c r="I4113" s="1">
        <v>7.0000000000000007E-2</v>
      </c>
      <c r="J4113" t="s">
        <v>8358</v>
      </c>
      <c r="K4113">
        <f t="shared" ref="K4113:K4176" si="5628">SUMIF(E4104:E4117,"power.oepc",I4104:I4117)</f>
        <v>1.04</v>
      </c>
    </row>
    <row r="4114" spans="1:13">
      <c r="A4114" t="s">
        <v>4445</v>
      </c>
      <c r="B4114" t="s">
        <v>4419</v>
      </c>
      <c r="C4114" t="s">
        <v>58</v>
      </c>
      <c r="D4114" t="s">
        <v>59</v>
      </c>
      <c r="E4114" t="str">
        <f t="shared" si="5608"/>
        <v>tso.cav11</v>
      </c>
      <c r="F4114" t="s">
        <v>17</v>
      </c>
      <c r="G4114">
        <v>466.28571428571399</v>
      </c>
      <c r="H4114">
        <v>7.0000000000000007E-2</v>
      </c>
      <c r="I4114" s="1">
        <v>32.64</v>
      </c>
      <c r="J4114" t="s">
        <v>8359</v>
      </c>
      <c r="K4114">
        <f t="shared" ref="K4114:K4177" si="5629">SUMIF(E4104:E4117,"tso.opt",I4104:I4117)</f>
        <v>0.1</v>
      </c>
      <c r="L4114" t="s">
        <v>30</v>
      </c>
      <c r="M4114">
        <f t="shared" ref="M4114:M4177" si="5630">K4106/K4114</f>
        <v>0.89999999999999991</v>
      </c>
    </row>
    <row r="4115" spans="1:13">
      <c r="A4115" t="s">
        <v>4446</v>
      </c>
      <c r="B4115" t="s">
        <v>4419</v>
      </c>
      <c r="C4115" t="s">
        <v>58</v>
      </c>
      <c r="D4115" t="s">
        <v>16</v>
      </c>
      <c r="E4115" t="str">
        <f t="shared" si="5608"/>
        <v>tso.full</v>
      </c>
      <c r="F4115" t="s">
        <v>24</v>
      </c>
      <c r="G4115">
        <v>1.28571428571429</v>
      </c>
      <c r="H4115">
        <v>7.0000000000000007E-2</v>
      </c>
      <c r="I4115" s="1">
        <v>0.09</v>
      </c>
      <c r="J4115" t="s">
        <v>8360</v>
      </c>
      <c r="K4115">
        <f t="shared" ref="K4115:K4178" si="5631">SUMIF(E4104:E4117,"pso.opt",I4104:I4117)</f>
        <v>0.63</v>
      </c>
      <c r="L4115" t="s">
        <v>33</v>
      </c>
      <c r="M4115">
        <f t="shared" si="5630"/>
        <v>28.777777777777775</v>
      </c>
    </row>
    <row r="4116" spans="1:13">
      <c r="A4116" t="s">
        <v>4447</v>
      </c>
      <c r="B4116" t="s">
        <v>4419</v>
      </c>
      <c r="C4116" t="s">
        <v>58</v>
      </c>
      <c r="D4116" t="s">
        <v>19</v>
      </c>
      <c r="E4116" t="str">
        <f t="shared" si="5608"/>
        <v>tso.oepc</v>
      </c>
      <c r="F4116" t="s">
        <v>24</v>
      </c>
      <c r="G4116">
        <v>0.85714285714285698</v>
      </c>
      <c r="H4116">
        <v>7.0000000000000007E-2</v>
      </c>
      <c r="I4116" s="1">
        <v>0.06</v>
      </c>
      <c r="J4116" t="s">
        <v>8361</v>
      </c>
      <c r="K4116">
        <f t="shared" ref="K4116:K4179" si="5632">SUMIF(E4104:E4117,"rmo.opt",I4104:I4117)</f>
        <v>1.0900000000000001</v>
      </c>
      <c r="L4116" t="s">
        <v>32</v>
      </c>
      <c r="M4116">
        <f t="shared" si="5630"/>
        <v>19.761467889908253</v>
      </c>
    </row>
    <row r="4117" spans="1:13">
      <c r="A4117" t="s">
        <v>4464</v>
      </c>
      <c r="B4117" t="s">
        <v>4419</v>
      </c>
      <c r="C4117" t="s">
        <v>58</v>
      </c>
      <c r="D4117" t="s">
        <v>21</v>
      </c>
      <c r="E4117" t="str">
        <f t="shared" si="5608"/>
        <v>tso.opt</v>
      </c>
      <c r="F4117" t="s">
        <v>24</v>
      </c>
      <c r="G4117">
        <v>1.4285714285714299</v>
      </c>
      <c r="H4117">
        <v>7.0000000000000007E-2</v>
      </c>
      <c r="I4117" s="1">
        <v>0.1</v>
      </c>
      <c r="J4117" t="s">
        <v>8362</v>
      </c>
      <c r="K4117">
        <f t="shared" ref="K4117:K4180" si="5633">SUMIF(E4104:E4117,"power.opt",I4104:I4117)</f>
        <v>0.83</v>
      </c>
      <c r="L4117" t="s">
        <v>31</v>
      </c>
      <c r="M4117">
        <f t="shared" si="5630"/>
        <v>32.843373493975911</v>
      </c>
    </row>
    <row r="4118" spans="1:13">
      <c r="A4118" t="s">
        <v>4465</v>
      </c>
      <c r="B4118" t="s">
        <v>4466</v>
      </c>
      <c r="C4118" t="s">
        <v>15</v>
      </c>
      <c r="D4118" t="s">
        <v>16</v>
      </c>
      <c r="E4118" t="str">
        <f t="shared" si="5608"/>
        <v>power.full</v>
      </c>
      <c r="F4118" t="s">
        <v>17</v>
      </c>
      <c r="G4118">
        <v>41.1666666666667</v>
      </c>
      <c r="H4118">
        <v>0.06</v>
      </c>
      <c r="I4118" s="1">
        <v>2.4700000000000002</v>
      </c>
      <c r="L4118" t="s">
        <v>8363</v>
      </c>
      <c r="M4118">
        <f t="shared" ref="M4118:M4181" si="5634">K4119/K4128</f>
        <v>246.16666666666666</v>
      </c>
    </row>
    <row r="4119" spans="1:13">
      <c r="A4119" t="s">
        <v>4467</v>
      </c>
      <c r="B4119" t="s">
        <v>4466</v>
      </c>
      <c r="C4119" t="s">
        <v>15</v>
      </c>
      <c r="D4119" t="s">
        <v>19</v>
      </c>
      <c r="E4119" t="str">
        <f t="shared" si="5608"/>
        <v>power.oepc</v>
      </c>
      <c r="F4119" t="s">
        <v>17</v>
      </c>
      <c r="G4119">
        <v>44</v>
      </c>
      <c r="H4119">
        <v>0.06</v>
      </c>
      <c r="I4119" s="1">
        <v>2.64</v>
      </c>
      <c r="J4119" t="s">
        <v>8333</v>
      </c>
      <c r="K4119">
        <f t="shared" ref="K4119:K4182" si="5635">SUMIF(E4118:E4131,"tso.cav11",I4118:I4131)</f>
        <v>14.77</v>
      </c>
      <c r="L4119" t="s">
        <v>8364</v>
      </c>
      <c r="M4119">
        <f t="shared" ref="M4119:M4182" si="5636">K4120/K4124+K4121/K4125+K4122/K4126+K4123/K4127</f>
        <v>3.3011738261738262</v>
      </c>
    </row>
    <row r="4120" spans="1:13">
      <c r="A4120" t="s">
        <v>4434</v>
      </c>
      <c r="B4120" t="s">
        <v>4466</v>
      </c>
      <c r="C4120" t="s">
        <v>15</v>
      </c>
      <c r="D4120" t="s">
        <v>21</v>
      </c>
      <c r="E4120" t="str">
        <f t="shared" si="5608"/>
        <v>power.opt</v>
      </c>
      <c r="F4120" t="s">
        <v>17</v>
      </c>
      <c r="G4120">
        <v>43.1666666666667</v>
      </c>
      <c r="H4120">
        <v>0.06</v>
      </c>
      <c r="I4120" s="1">
        <v>2.59</v>
      </c>
      <c r="J4120" t="s">
        <v>8335</v>
      </c>
      <c r="K4120">
        <f t="shared" ref="K4120:K4183" si="5637">SUMIF(E4118:E4131,"tso.full",I4118:I4131)</f>
        <v>0.05</v>
      </c>
      <c r="L4120" t="s">
        <v>8365</v>
      </c>
      <c r="M4120">
        <f t="shared" ref="M4120:M4183" si="5638">K4120/K4128+K4121/K4129+K4122/K4130+K4123/K4131</f>
        <v>3.9108950923110219</v>
      </c>
    </row>
    <row r="4121" spans="1:13">
      <c r="A4121" t="s">
        <v>4435</v>
      </c>
      <c r="B4121" t="s">
        <v>4466</v>
      </c>
      <c r="C4121" t="s">
        <v>23</v>
      </c>
      <c r="D4121" t="s">
        <v>16</v>
      </c>
      <c r="E4121" t="str">
        <f t="shared" si="5608"/>
        <v>pso.full</v>
      </c>
      <c r="F4121" t="s">
        <v>24</v>
      </c>
      <c r="G4121">
        <v>0.83333333333333304</v>
      </c>
      <c r="H4121">
        <v>0.06</v>
      </c>
      <c r="I4121" s="1">
        <v>0.05</v>
      </c>
      <c r="J4121" t="s">
        <v>8336</v>
      </c>
      <c r="K4121">
        <f t="shared" ref="K4121:K4184" si="5639">SUMIF(E4118:E4131,"pso.full",I4118:I4131)</f>
        <v>0.05</v>
      </c>
      <c r="L4121" t="s">
        <v>8369</v>
      </c>
      <c r="M4121">
        <f t="shared" ref="M4121:M4184" si="5640">K4124/K4128+K4125/K4129+K4126/K4130+K4127/K4131</f>
        <v>4.9783020694525124</v>
      </c>
    </row>
    <row r="4122" spans="1:13">
      <c r="A4122" t="s">
        <v>4436</v>
      </c>
      <c r="B4122" t="s">
        <v>4466</v>
      </c>
      <c r="C4122" t="s">
        <v>23</v>
      </c>
      <c r="D4122" t="s">
        <v>19</v>
      </c>
      <c r="E4122" t="str">
        <f t="shared" si="5608"/>
        <v>pso.oepc</v>
      </c>
      <c r="F4122" t="s">
        <v>24</v>
      </c>
      <c r="G4122">
        <v>1.1666666666666701</v>
      </c>
      <c r="H4122">
        <v>0.06</v>
      </c>
      <c r="I4122" s="1">
        <v>7.0000000000000007E-2</v>
      </c>
      <c r="J4122" t="s">
        <v>8353</v>
      </c>
      <c r="K4122">
        <f t="shared" ref="K4122:K4185" si="5641">SUMIF(E4118:E4131,"rmo.full",I4118:I4131)</f>
        <v>1.27</v>
      </c>
    </row>
    <row r="4123" spans="1:13">
      <c r="A4123" t="s">
        <v>4437</v>
      </c>
      <c r="B4123" t="s">
        <v>4466</v>
      </c>
      <c r="C4123" t="s">
        <v>23</v>
      </c>
      <c r="D4123" t="s">
        <v>21</v>
      </c>
      <c r="E4123" t="str">
        <f t="shared" si="5608"/>
        <v>pso.opt</v>
      </c>
      <c r="F4123" t="s">
        <v>24</v>
      </c>
      <c r="G4123">
        <v>0.83333333333333304</v>
      </c>
      <c r="H4123">
        <v>0.06</v>
      </c>
      <c r="I4123" s="1">
        <v>0.05</v>
      </c>
      <c r="J4123" t="s">
        <v>8354</v>
      </c>
      <c r="K4123">
        <f t="shared" ref="K4123:K4186" si="5642">SUMIF(E4118:E4131,"power.full",I4118:I4131)</f>
        <v>2.4700000000000002</v>
      </c>
      <c r="L4123" t="s">
        <v>26</v>
      </c>
      <c r="M4123">
        <f t="shared" ref="M4123:M4186" si="5643">K4120/K4124</f>
        <v>1</v>
      </c>
    </row>
    <row r="4124" spans="1:13">
      <c r="A4124" t="s">
        <v>4438</v>
      </c>
      <c r="B4124" t="s">
        <v>4466</v>
      </c>
      <c r="C4124" t="s">
        <v>51</v>
      </c>
      <c r="D4124" t="s">
        <v>16</v>
      </c>
      <c r="E4124" t="str">
        <f t="shared" si="5608"/>
        <v>rmo.full</v>
      </c>
      <c r="F4124" t="s">
        <v>17</v>
      </c>
      <c r="G4124">
        <v>21.1666666666667</v>
      </c>
      <c r="H4124">
        <v>0.06</v>
      </c>
      <c r="I4124" s="1">
        <v>1.27</v>
      </c>
      <c r="J4124" t="s">
        <v>8355</v>
      </c>
      <c r="K4124">
        <f t="shared" ref="K4124:K4187" si="5644">SUMIF(E4118:E4131,"tso.oepc",I4118:I4131)</f>
        <v>0.05</v>
      </c>
      <c r="L4124" t="s">
        <v>27</v>
      </c>
      <c r="M4124">
        <f t="shared" si="5643"/>
        <v>0.7142857142857143</v>
      </c>
    </row>
    <row r="4125" spans="1:13">
      <c r="A4125" t="s">
        <v>4455</v>
      </c>
      <c r="B4125" t="s">
        <v>4466</v>
      </c>
      <c r="C4125" t="s">
        <v>51</v>
      </c>
      <c r="D4125" t="s">
        <v>19</v>
      </c>
      <c r="E4125" t="str">
        <f t="shared" si="5608"/>
        <v>rmo.oepc</v>
      </c>
      <c r="F4125" t="s">
        <v>17</v>
      </c>
      <c r="G4125">
        <v>32.5</v>
      </c>
      <c r="H4125">
        <v>0.06</v>
      </c>
      <c r="I4125" s="1">
        <v>1.95</v>
      </c>
      <c r="J4125" t="s">
        <v>8356</v>
      </c>
      <c r="K4125">
        <f t="shared" ref="K4125:K4188" si="5645">SUMIF(E4118:E4131,"pso.oepc",I4118:I4131)</f>
        <v>7.0000000000000007E-2</v>
      </c>
      <c r="L4125" t="s">
        <v>28</v>
      </c>
      <c r="M4125">
        <f t="shared" si="5643"/>
        <v>0.6512820512820513</v>
      </c>
    </row>
    <row r="4126" spans="1:13">
      <c r="A4126" t="s">
        <v>4456</v>
      </c>
      <c r="B4126" t="s">
        <v>4466</v>
      </c>
      <c r="C4126" t="s">
        <v>51</v>
      </c>
      <c r="D4126" t="s">
        <v>21</v>
      </c>
      <c r="E4126" t="str">
        <f t="shared" si="5608"/>
        <v>rmo.opt</v>
      </c>
      <c r="F4126" t="s">
        <v>17</v>
      </c>
      <c r="G4126">
        <v>18.8333333333333</v>
      </c>
      <c r="H4126">
        <v>0.06</v>
      </c>
      <c r="I4126" s="1">
        <v>1.1299999999999999</v>
      </c>
      <c r="J4126" t="s">
        <v>8357</v>
      </c>
      <c r="K4126">
        <f t="shared" ref="K4126:K4189" si="5646">SUMIF(E4118:E4131,"rmo.oepc",I4118:I4131)</f>
        <v>1.95</v>
      </c>
      <c r="L4126" t="s">
        <v>29</v>
      </c>
      <c r="M4126">
        <f t="shared" si="5643"/>
        <v>0.93560606060606066</v>
      </c>
    </row>
    <row r="4127" spans="1:13">
      <c r="A4127" t="s">
        <v>4457</v>
      </c>
      <c r="B4127" t="s">
        <v>4466</v>
      </c>
      <c r="C4127" t="s">
        <v>55</v>
      </c>
      <c r="D4127" t="s">
        <v>56</v>
      </c>
      <c r="E4127" t="str">
        <f t="shared" si="5608"/>
        <v>sc.none</v>
      </c>
      <c r="F4127" t="s">
        <v>24</v>
      </c>
      <c r="I4127" s="1">
        <v>0.06</v>
      </c>
      <c r="J4127" t="s">
        <v>8358</v>
      </c>
      <c r="K4127">
        <f t="shared" ref="K4127:K4190" si="5647">SUMIF(E4118:E4131,"power.oepc",I4118:I4131)</f>
        <v>2.64</v>
      </c>
    </row>
    <row r="4128" spans="1:13">
      <c r="A4128" t="s">
        <v>4458</v>
      </c>
      <c r="B4128" t="s">
        <v>4466</v>
      </c>
      <c r="C4128" t="s">
        <v>58</v>
      </c>
      <c r="D4128" t="s">
        <v>59</v>
      </c>
      <c r="E4128" t="str">
        <f t="shared" si="5608"/>
        <v>tso.cav11</v>
      </c>
      <c r="F4128" t="s">
        <v>24</v>
      </c>
      <c r="G4128">
        <v>246.166666666667</v>
      </c>
      <c r="H4128">
        <v>0.06</v>
      </c>
      <c r="I4128" s="1">
        <v>14.77</v>
      </c>
      <c r="J4128" t="s">
        <v>8359</v>
      </c>
      <c r="K4128">
        <f t="shared" ref="K4128:K4191" si="5648">SUMIF(E4118:E4131,"tso.opt",I4118:I4131)</f>
        <v>0.06</v>
      </c>
      <c r="L4128" t="s">
        <v>30</v>
      </c>
      <c r="M4128">
        <f t="shared" ref="M4128:M4191" si="5649">K4120/K4128</f>
        <v>0.83333333333333337</v>
      </c>
    </row>
    <row r="4129" spans="1:13">
      <c r="A4129" t="s">
        <v>4459</v>
      </c>
      <c r="B4129" t="s">
        <v>4466</v>
      </c>
      <c r="C4129" t="s">
        <v>58</v>
      </c>
      <c r="D4129" t="s">
        <v>16</v>
      </c>
      <c r="E4129" t="str">
        <f t="shared" si="5608"/>
        <v>tso.full</v>
      </c>
      <c r="F4129" t="s">
        <v>24</v>
      </c>
      <c r="G4129">
        <v>0.83333333333333304</v>
      </c>
      <c r="H4129">
        <v>0.06</v>
      </c>
      <c r="I4129" s="1">
        <v>0.05</v>
      </c>
      <c r="J4129" t="s">
        <v>8360</v>
      </c>
      <c r="K4129">
        <f t="shared" ref="K4129:K4192" si="5650">SUMIF(E4118:E4131,"pso.opt",I4118:I4131)</f>
        <v>0.05</v>
      </c>
      <c r="L4129" t="s">
        <v>33</v>
      </c>
      <c r="M4129">
        <f t="shared" si="5649"/>
        <v>1</v>
      </c>
    </row>
    <row r="4130" spans="1:13">
      <c r="A4130" t="s">
        <v>4460</v>
      </c>
      <c r="B4130" t="s">
        <v>4466</v>
      </c>
      <c r="C4130" t="s">
        <v>58</v>
      </c>
      <c r="D4130" t="s">
        <v>19</v>
      </c>
      <c r="E4130" t="str">
        <f t="shared" si="5608"/>
        <v>tso.oepc</v>
      </c>
      <c r="F4130" t="s">
        <v>24</v>
      </c>
      <c r="G4130">
        <v>0.83333333333333304</v>
      </c>
      <c r="H4130">
        <v>0.06</v>
      </c>
      <c r="I4130" s="1">
        <v>0.05</v>
      </c>
      <c r="J4130" t="s">
        <v>8361</v>
      </c>
      <c r="K4130">
        <f t="shared" ref="K4130:K4193" si="5651">SUMIF(E4118:E4131,"rmo.opt",I4118:I4131)</f>
        <v>1.1299999999999999</v>
      </c>
      <c r="L4130" t="s">
        <v>32</v>
      </c>
      <c r="M4130">
        <f t="shared" si="5649"/>
        <v>1.1238938053097347</v>
      </c>
    </row>
    <row r="4131" spans="1:13">
      <c r="A4131" t="s">
        <v>4461</v>
      </c>
      <c r="B4131" t="s">
        <v>4466</v>
      </c>
      <c r="C4131" t="s">
        <v>58</v>
      </c>
      <c r="D4131" t="s">
        <v>21</v>
      </c>
      <c r="E4131" t="str">
        <f t="shared" si="5608"/>
        <v>tso.opt</v>
      </c>
      <c r="F4131" t="s">
        <v>24</v>
      </c>
      <c r="G4131">
        <v>1</v>
      </c>
      <c r="H4131">
        <v>0.06</v>
      </c>
      <c r="I4131" s="1">
        <v>0.06</v>
      </c>
      <c r="J4131" t="s">
        <v>8362</v>
      </c>
      <c r="K4131">
        <f t="shared" ref="K4131:K4194" si="5652">SUMIF(E4118:E4131,"power.opt",I4118:I4131)</f>
        <v>2.59</v>
      </c>
      <c r="L4131" t="s">
        <v>31</v>
      </c>
      <c r="M4131">
        <f t="shared" si="5649"/>
        <v>0.95366795366795376</v>
      </c>
    </row>
    <row r="4132" spans="1:13">
      <c r="A4132" t="s">
        <v>4462</v>
      </c>
      <c r="B4132" t="s">
        <v>4463</v>
      </c>
      <c r="C4132" t="s">
        <v>15</v>
      </c>
      <c r="D4132" t="s">
        <v>16</v>
      </c>
      <c r="E4132" t="str">
        <f t="shared" si="5608"/>
        <v>power.full</v>
      </c>
      <c r="F4132" t="s">
        <v>17</v>
      </c>
      <c r="G4132">
        <v>11</v>
      </c>
      <c r="H4132">
        <v>7.0000000000000007E-2</v>
      </c>
      <c r="I4132" s="1">
        <v>0.77</v>
      </c>
      <c r="L4132" t="s">
        <v>8363</v>
      </c>
      <c r="M4132">
        <f t="shared" ref="M4132:M4195" si="5653">K4133/K4142</f>
        <v>216.83333333333334</v>
      </c>
    </row>
    <row r="4133" spans="1:13">
      <c r="A4133" t="s">
        <v>4482</v>
      </c>
      <c r="B4133" t="s">
        <v>4463</v>
      </c>
      <c r="C4133" t="s">
        <v>15</v>
      </c>
      <c r="D4133" t="s">
        <v>19</v>
      </c>
      <c r="E4133" t="str">
        <f t="shared" si="5608"/>
        <v>power.oepc</v>
      </c>
      <c r="F4133" t="s">
        <v>17</v>
      </c>
      <c r="G4133">
        <v>9.2857142857142794</v>
      </c>
      <c r="H4133">
        <v>7.0000000000000007E-2</v>
      </c>
      <c r="I4133" s="1">
        <v>0.65</v>
      </c>
      <c r="J4133" t="s">
        <v>8333</v>
      </c>
      <c r="K4133">
        <f t="shared" ref="K4133:K4196" si="5654">SUMIF(E4132:E4145,"tso.cav11",I4132:I4145)</f>
        <v>13.01</v>
      </c>
      <c r="L4133" t="s">
        <v>8364</v>
      </c>
      <c r="M4133">
        <f t="shared" ref="M4133:M4196" si="5655">K4134/K4138+K4135/K4139+K4136/K4140+K4137/K4141</f>
        <v>4.0417582417582416</v>
      </c>
    </row>
    <row r="4134" spans="1:13">
      <c r="A4134" t="s">
        <v>4483</v>
      </c>
      <c r="B4134" t="s">
        <v>4463</v>
      </c>
      <c r="C4134" t="s">
        <v>15</v>
      </c>
      <c r="D4134" t="s">
        <v>21</v>
      </c>
      <c r="E4134" t="str">
        <f t="shared" si="5608"/>
        <v>power.opt</v>
      </c>
      <c r="F4134" t="s">
        <v>17</v>
      </c>
      <c r="G4134">
        <v>10.8571428571429</v>
      </c>
      <c r="H4134">
        <v>7.0000000000000007E-2</v>
      </c>
      <c r="I4134" s="1">
        <v>0.76</v>
      </c>
      <c r="J4134" t="s">
        <v>8335</v>
      </c>
      <c r="K4134">
        <f t="shared" ref="K4134:K4197" si="5656">SUMIF(E4132:E4145,"tso.full",I4132:I4145)</f>
        <v>0.06</v>
      </c>
      <c r="L4134" t="s">
        <v>8365</v>
      </c>
      <c r="M4134">
        <f t="shared" ref="M4134:M4197" si="5657">K4134/K4142+K4135/K4143+K4136/K4144+K4137/K4145</f>
        <v>4.1308049535603715</v>
      </c>
    </row>
    <row r="4135" spans="1:13">
      <c r="A4135" t="s">
        <v>4484</v>
      </c>
      <c r="B4135" t="s">
        <v>4463</v>
      </c>
      <c r="C4135" t="s">
        <v>23</v>
      </c>
      <c r="D4135" t="s">
        <v>16</v>
      </c>
      <c r="E4135" t="str">
        <f t="shared" si="5608"/>
        <v>pso.full</v>
      </c>
      <c r="F4135" t="s">
        <v>24</v>
      </c>
      <c r="G4135">
        <v>0.85714285714285698</v>
      </c>
      <c r="H4135">
        <v>7.0000000000000007E-2</v>
      </c>
      <c r="I4135" s="1">
        <v>0.06</v>
      </c>
      <c r="J4135" t="s">
        <v>8336</v>
      </c>
      <c r="K4135">
        <f t="shared" ref="K4135:K4198" si="5658">SUMIF(E4132:E4145,"pso.full",I4132:I4145)</f>
        <v>0.06</v>
      </c>
      <c r="L4135" t="s">
        <v>8369</v>
      </c>
      <c r="M4135">
        <f t="shared" ref="M4135:M4198" si="5659">K4138/K4142+K4139/K4143+K4140/K4144+K4141/K4145</f>
        <v>4.1395768833849331</v>
      </c>
    </row>
    <row r="4136" spans="1:13">
      <c r="A4136" t="s">
        <v>4450</v>
      </c>
      <c r="B4136" t="s">
        <v>4463</v>
      </c>
      <c r="C4136" t="s">
        <v>23</v>
      </c>
      <c r="D4136" t="s">
        <v>19</v>
      </c>
      <c r="E4136" t="str">
        <f t="shared" si="5608"/>
        <v>pso.oepc</v>
      </c>
      <c r="F4136" t="s">
        <v>24</v>
      </c>
      <c r="G4136">
        <v>0.85714285714285698</v>
      </c>
      <c r="H4136">
        <v>7.0000000000000007E-2</v>
      </c>
      <c r="I4136" s="1">
        <v>0.06</v>
      </c>
      <c r="J4136" t="s">
        <v>8353</v>
      </c>
      <c r="K4136">
        <f t="shared" ref="K4136:K4199" si="5660">SUMIF(E4132:E4145,"rmo.full",I4132:I4145)</f>
        <v>0.78</v>
      </c>
    </row>
    <row r="4137" spans="1:13">
      <c r="A4137" t="s">
        <v>4451</v>
      </c>
      <c r="B4137" t="s">
        <v>4463</v>
      </c>
      <c r="C4137" t="s">
        <v>23</v>
      </c>
      <c r="D4137" t="s">
        <v>21</v>
      </c>
      <c r="E4137" t="str">
        <f t="shared" si="5608"/>
        <v>pso.opt</v>
      </c>
      <c r="F4137" t="s">
        <v>24</v>
      </c>
      <c r="G4137">
        <v>0.71428571428571397</v>
      </c>
      <c r="H4137">
        <v>7.0000000000000007E-2</v>
      </c>
      <c r="I4137" s="1">
        <v>0.05</v>
      </c>
      <c r="J4137" t="s">
        <v>8354</v>
      </c>
      <c r="K4137">
        <f t="shared" ref="K4137:K4200" si="5661">SUMIF(E4132:E4145,"power.full",I4132:I4145)</f>
        <v>0.77</v>
      </c>
      <c r="L4137" t="s">
        <v>26</v>
      </c>
      <c r="M4137">
        <f t="shared" ref="M4137:M4200" si="5662">K4134/K4138</f>
        <v>0.85714285714285698</v>
      </c>
    </row>
    <row r="4138" spans="1:13">
      <c r="A4138" t="s">
        <v>4452</v>
      </c>
      <c r="B4138" t="s">
        <v>4463</v>
      </c>
      <c r="C4138" t="s">
        <v>51</v>
      </c>
      <c r="D4138" t="s">
        <v>16</v>
      </c>
      <c r="E4138" t="str">
        <f t="shared" si="5608"/>
        <v>rmo.full</v>
      </c>
      <c r="F4138" t="s">
        <v>17</v>
      </c>
      <c r="G4138">
        <v>11.1428571428571</v>
      </c>
      <c r="H4138">
        <v>7.0000000000000007E-2</v>
      </c>
      <c r="I4138" s="1">
        <v>0.78</v>
      </c>
      <c r="J4138" t="s">
        <v>8355</v>
      </c>
      <c r="K4138">
        <f t="shared" ref="K4138:K4201" si="5663">SUMIF(E4132:E4145,"tso.oepc",I4132:I4145)</f>
        <v>7.0000000000000007E-2</v>
      </c>
      <c r="L4138" t="s">
        <v>27</v>
      </c>
      <c r="M4138">
        <f t="shared" si="5662"/>
        <v>1</v>
      </c>
    </row>
    <row r="4139" spans="1:13">
      <c r="A4139" t="s">
        <v>4453</v>
      </c>
      <c r="B4139" t="s">
        <v>4463</v>
      </c>
      <c r="C4139" t="s">
        <v>51</v>
      </c>
      <c r="D4139" t="s">
        <v>19</v>
      </c>
      <c r="E4139" t="str">
        <f t="shared" si="5608"/>
        <v>rmo.oepc</v>
      </c>
      <c r="F4139" t="s">
        <v>17</v>
      </c>
      <c r="G4139">
        <v>11.1428571428571</v>
      </c>
      <c r="H4139">
        <v>7.0000000000000007E-2</v>
      </c>
      <c r="I4139" s="1">
        <v>0.78</v>
      </c>
      <c r="J4139" t="s">
        <v>8356</v>
      </c>
      <c r="K4139">
        <f t="shared" ref="K4139:K4202" si="5664">SUMIF(E4132:E4145,"pso.oepc",I4132:I4145)</f>
        <v>0.06</v>
      </c>
      <c r="L4139" t="s">
        <v>28</v>
      </c>
      <c r="M4139">
        <f t="shared" si="5662"/>
        <v>1</v>
      </c>
    </row>
    <row r="4140" spans="1:13">
      <c r="A4140" t="s">
        <v>4454</v>
      </c>
      <c r="B4140" t="s">
        <v>4463</v>
      </c>
      <c r="C4140" t="s">
        <v>51</v>
      </c>
      <c r="D4140" t="s">
        <v>21</v>
      </c>
      <c r="E4140" t="str">
        <f t="shared" si="5608"/>
        <v>rmo.opt</v>
      </c>
      <c r="F4140" t="s">
        <v>17</v>
      </c>
      <c r="G4140">
        <v>12.1428571428571</v>
      </c>
      <c r="H4140">
        <v>7.0000000000000007E-2</v>
      </c>
      <c r="I4140" s="1">
        <v>0.85</v>
      </c>
      <c r="J4140" t="s">
        <v>8357</v>
      </c>
      <c r="K4140">
        <f t="shared" ref="K4140:K4203" si="5665">SUMIF(E4132:E4145,"rmo.oepc",I4132:I4145)</f>
        <v>0.78</v>
      </c>
      <c r="L4140" t="s">
        <v>29</v>
      </c>
      <c r="M4140">
        <f t="shared" si="5662"/>
        <v>1.1846153846153846</v>
      </c>
    </row>
    <row r="4141" spans="1:13">
      <c r="A4141" t="s">
        <v>4474</v>
      </c>
      <c r="B4141" t="s">
        <v>4463</v>
      </c>
      <c r="C4141" t="s">
        <v>55</v>
      </c>
      <c r="D4141" t="s">
        <v>56</v>
      </c>
      <c r="E4141" t="str">
        <f t="shared" si="5608"/>
        <v>sc.none</v>
      </c>
      <c r="F4141" t="s">
        <v>24</v>
      </c>
      <c r="I4141" s="1">
        <v>7.0000000000000007E-2</v>
      </c>
      <c r="J4141" t="s">
        <v>8358</v>
      </c>
      <c r="K4141">
        <f t="shared" ref="K4141:K4204" si="5666">SUMIF(E4132:E4145,"power.oepc",I4132:I4145)</f>
        <v>0.65</v>
      </c>
    </row>
    <row r="4142" spans="1:13">
      <c r="A4142" t="s">
        <v>4475</v>
      </c>
      <c r="B4142" t="s">
        <v>4463</v>
      </c>
      <c r="C4142" t="s">
        <v>58</v>
      </c>
      <c r="D4142" t="s">
        <v>59</v>
      </c>
      <c r="E4142" t="str">
        <f t="shared" si="5608"/>
        <v>tso.cav11</v>
      </c>
      <c r="F4142" t="s">
        <v>24</v>
      </c>
      <c r="G4142">
        <v>185.857142857143</v>
      </c>
      <c r="H4142">
        <v>7.0000000000000007E-2</v>
      </c>
      <c r="I4142" s="1">
        <v>13.01</v>
      </c>
      <c r="J4142" t="s">
        <v>8359</v>
      </c>
      <c r="K4142">
        <f t="shared" ref="K4142:K4205" si="5667">SUMIF(E4132:E4145,"tso.opt",I4132:I4145)</f>
        <v>0.06</v>
      </c>
      <c r="L4142" t="s">
        <v>30</v>
      </c>
      <c r="M4142">
        <f t="shared" ref="M4142:M4205" si="5668">K4134/K4142</f>
        <v>1</v>
      </c>
    </row>
    <row r="4143" spans="1:13">
      <c r="A4143" t="s">
        <v>4476</v>
      </c>
      <c r="B4143" t="s">
        <v>4463</v>
      </c>
      <c r="C4143" t="s">
        <v>58</v>
      </c>
      <c r="D4143" t="s">
        <v>16</v>
      </c>
      <c r="E4143" t="str">
        <f t="shared" si="5608"/>
        <v>tso.full</v>
      </c>
      <c r="F4143" t="s">
        <v>24</v>
      </c>
      <c r="G4143">
        <v>0.85714285714285698</v>
      </c>
      <c r="H4143">
        <v>7.0000000000000007E-2</v>
      </c>
      <c r="I4143" s="1">
        <v>0.06</v>
      </c>
      <c r="J4143" t="s">
        <v>8360</v>
      </c>
      <c r="K4143">
        <f t="shared" ref="K4143:K4206" si="5669">SUMIF(E4132:E4145,"pso.opt",I4132:I4145)</f>
        <v>0.05</v>
      </c>
      <c r="L4143" t="s">
        <v>33</v>
      </c>
      <c r="M4143">
        <f t="shared" si="5668"/>
        <v>1.2</v>
      </c>
    </row>
    <row r="4144" spans="1:13">
      <c r="A4144" t="s">
        <v>4477</v>
      </c>
      <c r="B4144" t="s">
        <v>4463</v>
      </c>
      <c r="C4144" t="s">
        <v>58</v>
      </c>
      <c r="D4144" t="s">
        <v>19</v>
      </c>
      <c r="E4144" t="str">
        <f t="shared" si="5608"/>
        <v>tso.oepc</v>
      </c>
      <c r="F4144" t="s">
        <v>24</v>
      </c>
      <c r="G4144">
        <v>1</v>
      </c>
      <c r="H4144">
        <v>7.0000000000000007E-2</v>
      </c>
      <c r="I4144" s="1">
        <v>7.0000000000000007E-2</v>
      </c>
      <c r="J4144" t="s">
        <v>8361</v>
      </c>
      <c r="K4144">
        <f t="shared" ref="K4144:K4207" si="5670">SUMIF(E4132:E4145,"rmo.opt",I4132:I4145)</f>
        <v>0.85</v>
      </c>
      <c r="L4144" t="s">
        <v>32</v>
      </c>
      <c r="M4144">
        <f t="shared" si="5668"/>
        <v>0.91764705882352948</v>
      </c>
    </row>
    <row r="4145" spans="1:13">
      <c r="A4145" t="s">
        <v>4478</v>
      </c>
      <c r="B4145" t="s">
        <v>4463</v>
      </c>
      <c r="C4145" t="s">
        <v>58</v>
      </c>
      <c r="D4145" t="s">
        <v>21</v>
      </c>
      <c r="E4145" t="str">
        <f t="shared" si="5608"/>
        <v>tso.opt</v>
      </c>
      <c r="F4145" t="s">
        <v>24</v>
      </c>
      <c r="G4145">
        <v>0.85714285714285698</v>
      </c>
      <c r="H4145">
        <v>7.0000000000000007E-2</v>
      </c>
      <c r="I4145" s="1">
        <v>0.06</v>
      </c>
      <c r="J4145" t="s">
        <v>8362</v>
      </c>
      <c r="K4145">
        <f t="shared" ref="K4145:K4208" si="5671">SUMIF(E4132:E4145,"power.opt",I4132:I4145)</f>
        <v>0.76</v>
      </c>
      <c r="L4145" t="s">
        <v>31</v>
      </c>
      <c r="M4145">
        <f t="shared" si="5668"/>
        <v>1.013157894736842</v>
      </c>
    </row>
    <row r="4146" spans="1:13">
      <c r="A4146" t="s">
        <v>4479</v>
      </c>
      <c r="B4146" t="s">
        <v>4480</v>
      </c>
      <c r="C4146" t="s">
        <v>15</v>
      </c>
      <c r="D4146" t="s">
        <v>16</v>
      </c>
      <c r="E4146" t="str">
        <f t="shared" si="5608"/>
        <v>power.full</v>
      </c>
      <c r="F4146" t="s">
        <v>17</v>
      </c>
      <c r="G4146">
        <v>28.428571428571399</v>
      </c>
      <c r="H4146">
        <v>7.0000000000000007E-2</v>
      </c>
      <c r="I4146" s="1">
        <v>1.99</v>
      </c>
      <c r="L4146" t="s">
        <v>8363</v>
      </c>
      <c r="M4146">
        <f t="shared" ref="M4146:M4209" si="5672">K4147/K4156</f>
        <v>150.85714285714286</v>
      </c>
    </row>
    <row r="4147" spans="1:13">
      <c r="A4147" t="s">
        <v>4481</v>
      </c>
      <c r="B4147" t="s">
        <v>4480</v>
      </c>
      <c r="C4147" t="s">
        <v>15</v>
      </c>
      <c r="D4147" t="s">
        <v>19</v>
      </c>
      <c r="E4147" t="str">
        <f t="shared" si="5608"/>
        <v>power.oepc</v>
      </c>
      <c r="F4147" t="s">
        <v>17</v>
      </c>
      <c r="G4147">
        <v>35.428571428571402</v>
      </c>
      <c r="H4147">
        <v>7.0000000000000007E-2</v>
      </c>
      <c r="I4147" s="1">
        <v>2.48</v>
      </c>
      <c r="J4147" t="s">
        <v>8333</v>
      </c>
      <c r="K4147">
        <f t="shared" ref="K4147:K4210" si="5673">SUMIF(E4146:E4159,"tso.cav11",I4146:I4159)</f>
        <v>10.56</v>
      </c>
      <c r="L4147" t="s">
        <v>8364</v>
      </c>
      <c r="M4147">
        <f t="shared" ref="M4147:M4210" si="5674">K4148/K4152+K4149/K4153+K4150/K4154+K4151/K4155</f>
        <v>5.0028698052891603</v>
      </c>
    </row>
    <row r="4148" spans="1:13">
      <c r="A4148" t="s">
        <v>4500</v>
      </c>
      <c r="B4148" t="s">
        <v>4480</v>
      </c>
      <c r="C4148" t="s">
        <v>15</v>
      </c>
      <c r="D4148" t="s">
        <v>21</v>
      </c>
      <c r="E4148" t="str">
        <f t="shared" si="5608"/>
        <v>power.opt</v>
      </c>
      <c r="F4148" t="s">
        <v>17</v>
      </c>
      <c r="G4148">
        <v>34.857142857142897</v>
      </c>
      <c r="H4148">
        <v>7.0000000000000007E-2</v>
      </c>
      <c r="I4148" s="1">
        <v>2.44</v>
      </c>
      <c r="J4148" t="s">
        <v>8335</v>
      </c>
      <c r="K4148">
        <f t="shared" ref="K4148:K4211" si="5675">SUMIF(E4146:E4159,"tso.full",I4146:I4159)</f>
        <v>0.05</v>
      </c>
      <c r="L4148" t="s">
        <v>8365</v>
      </c>
      <c r="M4148">
        <f t="shared" ref="M4148:M4211" si="5676">K4148/K4156+K4149/K4157+K4150/K4158+K4151/K4159</f>
        <v>3.7978450962883095</v>
      </c>
    </row>
    <row r="4149" spans="1:13">
      <c r="A4149" t="s">
        <v>4501</v>
      </c>
      <c r="B4149" t="s">
        <v>4480</v>
      </c>
      <c r="C4149" t="s">
        <v>23</v>
      </c>
      <c r="D4149" t="s">
        <v>16</v>
      </c>
      <c r="E4149" t="str">
        <f t="shared" si="5608"/>
        <v>pso.full</v>
      </c>
      <c r="F4149" t="s">
        <v>24</v>
      </c>
      <c r="G4149">
        <v>0.85714285714285698</v>
      </c>
      <c r="H4149">
        <v>7.0000000000000007E-2</v>
      </c>
      <c r="I4149" s="1">
        <v>0.06</v>
      </c>
      <c r="J4149" t="s">
        <v>8336</v>
      </c>
      <c r="K4149">
        <f t="shared" ref="K4149:K4212" si="5677">SUMIF(E4146:E4159,"pso.full",I4146:I4159)</f>
        <v>0.06</v>
      </c>
      <c r="L4149" t="s">
        <v>8369</v>
      </c>
      <c r="M4149">
        <f t="shared" ref="M4149:M4212" si="5678">K4152/K4156+K4153/K4157+K4154/K4158+K4155/K4159</f>
        <v>3.5599443162097959</v>
      </c>
    </row>
    <row r="4150" spans="1:13">
      <c r="A4150" t="s">
        <v>4468</v>
      </c>
      <c r="B4150" t="s">
        <v>4480</v>
      </c>
      <c r="C4150" t="s">
        <v>23</v>
      </c>
      <c r="D4150" t="s">
        <v>19</v>
      </c>
      <c r="E4150" t="str">
        <f t="shared" si="5608"/>
        <v>pso.oepc</v>
      </c>
      <c r="F4150" t="s">
        <v>24</v>
      </c>
      <c r="G4150">
        <v>0.42857142857142799</v>
      </c>
      <c r="H4150">
        <v>7.0000000000000007E-2</v>
      </c>
      <c r="I4150" s="1">
        <v>0.03</v>
      </c>
      <c r="J4150" t="s">
        <v>8353</v>
      </c>
      <c r="K4150">
        <f t="shared" ref="K4150:K4213" si="5679">SUMIF(E4146:E4159,"rmo.full",I4146:I4159)</f>
        <v>2.11</v>
      </c>
    </row>
    <row r="4151" spans="1:13">
      <c r="A4151" t="s">
        <v>4469</v>
      </c>
      <c r="B4151" t="s">
        <v>4480</v>
      </c>
      <c r="C4151" t="s">
        <v>23</v>
      </c>
      <c r="D4151" t="s">
        <v>21</v>
      </c>
      <c r="E4151" t="str">
        <f t="shared" si="5608"/>
        <v>pso.opt</v>
      </c>
      <c r="F4151" t="s">
        <v>24</v>
      </c>
      <c r="G4151">
        <v>1.1428571428571399</v>
      </c>
      <c r="H4151">
        <v>7.0000000000000007E-2</v>
      </c>
      <c r="I4151" s="1">
        <v>0.08</v>
      </c>
      <c r="J4151" t="s">
        <v>8354</v>
      </c>
      <c r="K4151">
        <f t="shared" ref="K4151:K4214" si="5680">SUMIF(E4146:E4159,"power.full",I4146:I4159)</f>
        <v>1.99</v>
      </c>
      <c r="L4151" t="s">
        <v>26</v>
      </c>
      <c r="M4151">
        <f t="shared" ref="M4151:M4214" si="5681">K4148/K4152</f>
        <v>1.25</v>
      </c>
    </row>
    <row r="4152" spans="1:13">
      <c r="A4152" t="s">
        <v>4470</v>
      </c>
      <c r="B4152" t="s">
        <v>4480</v>
      </c>
      <c r="C4152" t="s">
        <v>51</v>
      </c>
      <c r="D4152" t="s">
        <v>16</v>
      </c>
      <c r="E4152" t="str">
        <f t="shared" si="5608"/>
        <v>rmo.full</v>
      </c>
      <c r="F4152" t="s">
        <v>17</v>
      </c>
      <c r="G4152">
        <v>30.1428571428571</v>
      </c>
      <c r="H4152">
        <v>7.0000000000000007E-2</v>
      </c>
      <c r="I4152" s="1">
        <v>2.11</v>
      </c>
      <c r="J4152" t="s">
        <v>8355</v>
      </c>
      <c r="K4152">
        <f t="shared" ref="K4152:K4215" si="5682">SUMIF(E4146:E4159,"tso.oepc",I4146:I4159)</f>
        <v>0.04</v>
      </c>
      <c r="L4152" t="s">
        <v>27</v>
      </c>
      <c r="M4152">
        <f t="shared" si="5681"/>
        <v>2</v>
      </c>
    </row>
    <row r="4153" spans="1:13">
      <c r="A4153" t="s">
        <v>4471</v>
      </c>
      <c r="B4153" t="s">
        <v>4480</v>
      </c>
      <c r="C4153" t="s">
        <v>51</v>
      </c>
      <c r="D4153" t="s">
        <v>19</v>
      </c>
      <c r="E4153" t="str">
        <f t="shared" si="5608"/>
        <v>rmo.oepc</v>
      </c>
      <c r="F4153" t="s">
        <v>17</v>
      </c>
      <c r="G4153">
        <v>31.714285714285701</v>
      </c>
      <c r="H4153">
        <v>7.0000000000000007E-2</v>
      </c>
      <c r="I4153" s="1">
        <v>2.2200000000000002</v>
      </c>
      <c r="J4153" t="s">
        <v>8356</v>
      </c>
      <c r="K4153">
        <f t="shared" ref="K4153:K4216" si="5683">SUMIF(E4146:E4159,"pso.oepc",I4146:I4159)</f>
        <v>0.03</v>
      </c>
      <c r="L4153" t="s">
        <v>28</v>
      </c>
      <c r="M4153">
        <f t="shared" si="5681"/>
        <v>0.95045045045045029</v>
      </c>
    </row>
    <row r="4154" spans="1:13">
      <c r="A4154" t="s">
        <v>4472</v>
      </c>
      <c r="B4154" t="s">
        <v>4480</v>
      </c>
      <c r="C4154" t="s">
        <v>51</v>
      </c>
      <c r="D4154" t="s">
        <v>21</v>
      </c>
      <c r="E4154" t="str">
        <f t="shared" si="5608"/>
        <v>rmo.opt</v>
      </c>
      <c r="F4154" t="s">
        <v>17</v>
      </c>
      <c r="G4154">
        <v>19.8571428571429</v>
      </c>
      <c r="H4154">
        <v>7.0000000000000007E-2</v>
      </c>
      <c r="I4154" s="1">
        <v>1.39</v>
      </c>
      <c r="J4154" t="s">
        <v>8357</v>
      </c>
      <c r="K4154">
        <f t="shared" ref="K4154:K4217" si="5684">SUMIF(E4146:E4159,"rmo.oepc",I4146:I4159)</f>
        <v>2.2200000000000002</v>
      </c>
      <c r="L4154" t="s">
        <v>29</v>
      </c>
      <c r="M4154">
        <f t="shared" si="5681"/>
        <v>0.80241935483870963</v>
      </c>
    </row>
    <row r="4155" spans="1:13">
      <c r="A4155" t="s">
        <v>4473</v>
      </c>
      <c r="B4155" t="s">
        <v>4480</v>
      </c>
      <c r="C4155" t="s">
        <v>55</v>
      </c>
      <c r="D4155" t="s">
        <v>56</v>
      </c>
      <c r="E4155" t="str">
        <f t="shared" si="5608"/>
        <v>sc.none</v>
      </c>
      <c r="F4155" t="s">
        <v>24</v>
      </c>
      <c r="I4155" s="1">
        <v>7.0000000000000007E-2</v>
      </c>
      <c r="J4155" t="s">
        <v>8358</v>
      </c>
      <c r="K4155">
        <f t="shared" ref="K4155:K4218" si="5685">SUMIF(E4146:E4159,"power.oepc",I4146:I4159)</f>
        <v>2.48</v>
      </c>
    </row>
    <row r="4156" spans="1:13">
      <c r="A4156" t="s">
        <v>4491</v>
      </c>
      <c r="B4156" t="s">
        <v>4480</v>
      </c>
      <c r="C4156" t="s">
        <v>58</v>
      </c>
      <c r="D4156" t="s">
        <v>59</v>
      </c>
      <c r="E4156" t="str">
        <f t="shared" si="5608"/>
        <v>tso.cav11</v>
      </c>
      <c r="F4156" t="s">
        <v>24</v>
      </c>
      <c r="G4156">
        <v>150.857142857143</v>
      </c>
      <c r="H4156">
        <v>7.0000000000000007E-2</v>
      </c>
      <c r="I4156" s="1">
        <v>10.56</v>
      </c>
      <c r="J4156" t="s">
        <v>8359</v>
      </c>
      <c r="K4156">
        <f t="shared" ref="K4156:K4219" si="5686">SUMIF(E4146:E4159,"tso.opt",I4146:I4159)</f>
        <v>7.0000000000000007E-2</v>
      </c>
      <c r="L4156" t="s">
        <v>30</v>
      </c>
      <c r="M4156">
        <f t="shared" ref="M4156:M4219" si="5687">K4148/K4156</f>
        <v>0.7142857142857143</v>
      </c>
    </row>
    <row r="4157" spans="1:13">
      <c r="A4157" t="s">
        <v>4492</v>
      </c>
      <c r="B4157" t="s">
        <v>4480</v>
      </c>
      <c r="C4157" t="s">
        <v>58</v>
      </c>
      <c r="D4157" t="s">
        <v>16</v>
      </c>
      <c r="E4157" t="str">
        <f t="shared" si="5608"/>
        <v>tso.full</v>
      </c>
      <c r="F4157" t="s">
        <v>24</v>
      </c>
      <c r="G4157">
        <v>0.71428571428571397</v>
      </c>
      <c r="H4157">
        <v>7.0000000000000007E-2</v>
      </c>
      <c r="I4157" s="1">
        <v>0.05</v>
      </c>
      <c r="J4157" t="s">
        <v>8360</v>
      </c>
      <c r="K4157">
        <f t="shared" ref="K4157:K4220" si="5688">SUMIF(E4146:E4159,"pso.opt",I4146:I4159)</f>
        <v>0.08</v>
      </c>
      <c r="L4157" t="s">
        <v>33</v>
      </c>
      <c r="M4157">
        <f t="shared" si="5687"/>
        <v>0.75</v>
      </c>
    </row>
    <row r="4158" spans="1:13">
      <c r="A4158" t="s">
        <v>4493</v>
      </c>
      <c r="B4158" t="s">
        <v>4480</v>
      </c>
      <c r="C4158" t="s">
        <v>58</v>
      </c>
      <c r="D4158" t="s">
        <v>19</v>
      </c>
      <c r="E4158" t="str">
        <f t="shared" si="5608"/>
        <v>tso.oepc</v>
      </c>
      <c r="F4158" t="s">
        <v>24</v>
      </c>
      <c r="G4158">
        <v>0.57142857142857095</v>
      </c>
      <c r="H4158">
        <v>7.0000000000000007E-2</v>
      </c>
      <c r="I4158" s="1">
        <v>0.04</v>
      </c>
      <c r="J4158" t="s">
        <v>8361</v>
      </c>
      <c r="K4158">
        <f t="shared" ref="K4158:K4221" si="5689">SUMIF(E4146:E4159,"rmo.opt",I4146:I4159)</f>
        <v>1.39</v>
      </c>
      <c r="L4158" t="s">
        <v>32</v>
      </c>
      <c r="M4158">
        <f t="shared" si="5687"/>
        <v>1.5179856115107915</v>
      </c>
    </row>
    <row r="4159" spans="1:13">
      <c r="A4159" t="s">
        <v>4494</v>
      </c>
      <c r="B4159" t="s">
        <v>4480</v>
      </c>
      <c r="C4159" t="s">
        <v>58</v>
      </c>
      <c r="D4159" t="s">
        <v>21</v>
      </c>
      <c r="E4159" t="str">
        <f t="shared" si="5608"/>
        <v>tso.opt</v>
      </c>
      <c r="F4159" t="s">
        <v>24</v>
      </c>
      <c r="G4159">
        <v>1</v>
      </c>
      <c r="H4159">
        <v>7.0000000000000007E-2</v>
      </c>
      <c r="I4159" s="1">
        <v>7.0000000000000007E-2</v>
      </c>
      <c r="J4159" t="s">
        <v>8362</v>
      </c>
      <c r="K4159">
        <f t="shared" ref="K4159:K4222" si="5690">SUMIF(E4146:E4159,"power.opt",I4146:I4159)</f>
        <v>2.44</v>
      </c>
      <c r="L4159" t="s">
        <v>31</v>
      </c>
      <c r="M4159">
        <f t="shared" si="5687"/>
        <v>0.81557377049180324</v>
      </c>
    </row>
    <row r="4160" spans="1:13">
      <c r="A4160" t="s">
        <v>4495</v>
      </c>
      <c r="B4160" t="s">
        <v>4496</v>
      </c>
      <c r="C4160" t="s">
        <v>15</v>
      </c>
      <c r="D4160" t="s">
        <v>16</v>
      </c>
      <c r="E4160" t="str">
        <f t="shared" si="5608"/>
        <v>power.full</v>
      </c>
      <c r="F4160" t="s">
        <v>17</v>
      </c>
      <c r="G4160">
        <v>38.1666666666667</v>
      </c>
      <c r="H4160">
        <v>0.06</v>
      </c>
      <c r="I4160" s="1">
        <v>2.29</v>
      </c>
      <c r="L4160" t="s">
        <v>8363</v>
      </c>
      <c r="M4160">
        <f t="shared" ref="M4160:M4223" si="5691">K4161/K4170</f>
        <v>229.57142857142856</v>
      </c>
    </row>
    <row r="4161" spans="1:13">
      <c r="A4161" t="s">
        <v>4497</v>
      </c>
      <c r="B4161" t="s">
        <v>4496</v>
      </c>
      <c r="C4161" t="s">
        <v>15</v>
      </c>
      <c r="D4161" t="s">
        <v>19</v>
      </c>
      <c r="E4161" t="str">
        <f t="shared" si="5608"/>
        <v>power.oepc</v>
      </c>
      <c r="F4161" t="s">
        <v>17</v>
      </c>
      <c r="G4161">
        <v>24.3333333333333</v>
      </c>
      <c r="H4161">
        <v>0.06</v>
      </c>
      <c r="I4161" s="1">
        <v>1.46</v>
      </c>
      <c r="J4161" t="s">
        <v>8333</v>
      </c>
      <c r="K4161">
        <f t="shared" ref="K4161:K4224" si="5692">SUMIF(E4160:E4173,"tso.cav11",I4160:I4173)</f>
        <v>16.07</v>
      </c>
      <c r="L4161" t="s">
        <v>8364</v>
      </c>
      <c r="M4161">
        <f t="shared" ref="M4161:M4224" si="5693">K4162/K4166+K4163/K4167+K4164/K4168+K4165/K4169</f>
        <v>6.2858844550327575</v>
      </c>
    </row>
    <row r="4162" spans="1:13">
      <c r="A4162" t="s">
        <v>4498</v>
      </c>
      <c r="B4162" t="s">
        <v>4496</v>
      </c>
      <c r="C4162" t="s">
        <v>15</v>
      </c>
      <c r="D4162" t="s">
        <v>21</v>
      </c>
      <c r="E4162" t="str">
        <f t="shared" si="5608"/>
        <v>power.opt</v>
      </c>
      <c r="F4162" t="s">
        <v>17</v>
      </c>
      <c r="G4162">
        <v>31.6666666666667</v>
      </c>
      <c r="H4162">
        <v>0.06</v>
      </c>
      <c r="I4162" s="1">
        <v>1.9</v>
      </c>
      <c r="J4162" t="s">
        <v>8335</v>
      </c>
      <c r="K4162">
        <f t="shared" ref="K4162:K4225" si="5694">SUMIF(E4160:E4173,"tso.full",I4160:I4173)</f>
        <v>0.11</v>
      </c>
      <c r="L4162" t="s">
        <v>8365</v>
      </c>
      <c r="M4162">
        <f t="shared" ref="M4162:M4225" si="5695">K4162/K4170+K4163/K4171+K4164/K4172+K4165/K4173</f>
        <v>5.6635964912280699</v>
      </c>
    </row>
    <row r="4163" spans="1:13">
      <c r="A4163" t="s">
        <v>4499</v>
      </c>
      <c r="B4163" t="s">
        <v>4496</v>
      </c>
      <c r="C4163" t="s">
        <v>23</v>
      </c>
      <c r="D4163" t="s">
        <v>16</v>
      </c>
      <c r="E4163" t="str">
        <f t="shared" ref="E4163:E4226" si="5696">CONCATENATE(C4163,".",D4163)</f>
        <v>pso.full</v>
      </c>
      <c r="F4163" t="s">
        <v>24</v>
      </c>
      <c r="G4163">
        <v>1.6666666666666701</v>
      </c>
      <c r="H4163">
        <v>0.06</v>
      </c>
      <c r="I4163" s="1">
        <v>0.1</v>
      </c>
      <c r="J4163" t="s">
        <v>8336</v>
      </c>
      <c r="K4163">
        <f t="shared" ref="K4163:K4226" si="5697">SUMIF(E4160:E4173,"pso.full",I4160:I4173)</f>
        <v>0.1</v>
      </c>
      <c r="L4163" t="s">
        <v>8369</v>
      </c>
      <c r="M4163">
        <f t="shared" ref="M4163:M4226" si="5698">K4166/K4170+K4167/K4171+K4168/K4172+K4169/K4173</f>
        <v>3.6806234335839596</v>
      </c>
    </row>
    <row r="4164" spans="1:13">
      <c r="A4164" t="s">
        <v>4517</v>
      </c>
      <c r="B4164" t="s">
        <v>4496</v>
      </c>
      <c r="C4164" t="s">
        <v>23</v>
      </c>
      <c r="D4164" t="s">
        <v>19</v>
      </c>
      <c r="E4164" t="str">
        <f t="shared" si="5696"/>
        <v>pso.oepc</v>
      </c>
      <c r="F4164" t="s">
        <v>24</v>
      </c>
      <c r="G4164">
        <v>1</v>
      </c>
      <c r="H4164">
        <v>0.06</v>
      </c>
      <c r="I4164" s="1">
        <v>0.06</v>
      </c>
      <c r="J4164" t="s">
        <v>8353</v>
      </c>
      <c r="K4164">
        <f t="shared" ref="K4164:K4227" si="5699">SUMIF(E4160:E4173,"rmo.full",I4160:I4173)</f>
        <v>1.4</v>
      </c>
    </row>
    <row r="4165" spans="1:13">
      <c r="A4165" t="s">
        <v>4518</v>
      </c>
      <c r="B4165" t="s">
        <v>4496</v>
      </c>
      <c r="C4165" t="s">
        <v>23</v>
      </c>
      <c r="D4165" t="s">
        <v>21</v>
      </c>
      <c r="E4165" t="str">
        <f t="shared" si="5696"/>
        <v>pso.opt</v>
      </c>
      <c r="F4165" t="s">
        <v>24</v>
      </c>
      <c r="G4165">
        <v>1.1666666666666701</v>
      </c>
      <c r="H4165">
        <v>0.06</v>
      </c>
      <c r="I4165" s="1">
        <v>7.0000000000000007E-2</v>
      </c>
      <c r="J4165" t="s">
        <v>8354</v>
      </c>
      <c r="K4165">
        <f t="shared" ref="K4165:K4228" si="5700">SUMIF(E4160:E4173,"power.full",I4160:I4173)</f>
        <v>2.29</v>
      </c>
      <c r="L4165" t="s">
        <v>26</v>
      </c>
      <c r="M4165">
        <f t="shared" ref="M4165:M4228" si="5701">K4162/K4166</f>
        <v>1.8333333333333335</v>
      </c>
    </row>
    <row r="4166" spans="1:13">
      <c r="A4166" t="s">
        <v>4519</v>
      </c>
      <c r="B4166" t="s">
        <v>4496</v>
      </c>
      <c r="C4166" t="s">
        <v>51</v>
      </c>
      <c r="D4166" t="s">
        <v>16</v>
      </c>
      <c r="E4166" t="str">
        <f t="shared" si="5696"/>
        <v>rmo.full</v>
      </c>
      <c r="F4166" t="s">
        <v>17</v>
      </c>
      <c r="G4166">
        <v>23.3333333333333</v>
      </c>
      <c r="H4166">
        <v>0.06</v>
      </c>
      <c r="I4166" s="1">
        <v>1.4</v>
      </c>
      <c r="J4166" t="s">
        <v>8355</v>
      </c>
      <c r="K4166">
        <f t="shared" ref="K4166:K4229" si="5702">SUMIF(E4160:E4173,"tso.oepc",I4160:I4173)</f>
        <v>0.06</v>
      </c>
      <c r="L4166" t="s">
        <v>27</v>
      </c>
      <c r="M4166">
        <f t="shared" si="5701"/>
        <v>1.6666666666666667</v>
      </c>
    </row>
    <row r="4167" spans="1:13">
      <c r="A4167" t="s">
        <v>4485</v>
      </c>
      <c r="B4167" t="s">
        <v>4496</v>
      </c>
      <c r="C4167" t="s">
        <v>51</v>
      </c>
      <c r="D4167" t="s">
        <v>19</v>
      </c>
      <c r="E4167" t="str">
        <f t="shared" si="5696"/>
        <v>rmo.oepc</v>
      </c>
      <c r="F4167" t="s">
        <v>17</v>
      </c>
      <c r="G4167">
        <v>19.1666666666667</v>
      </c>
      <c r="H4167">
        <v>0.06</v>
      </c>
      <c r="I4167" s="1">
        <v>1.1499999999999999</v>
      </c>
      <c r="J4167" t="s">
        <v>8356</v>
      </c>
      <c r="K4167">
        <f t="shared" ref="K4167:K4230" si="5703">SUMIF(E4160:E4173,"pso.oepc",I4160:I4173)</f>
        <v>0.06</v>
      </c>
      <c r="L4167" t="s">
        <v>28</v>
      </c>
      <c r="M4167">
        <f t="shared" si="5701"/>
        <v>1.2173913043478262</v>
      </c>
    </row>
    <row r="4168" spans="1:13">
      <c r="A4168" t="s">
        <v>4486</v>
      </c>
      <c r="B4168" t="s">
        <v>4496</v>
      </c>
      <c r="C4168" t="s">
        <v>51</v>
      </c>
      <c r="D4168" t="s">
        <v>21</v>
      </c>
      <c r="E4168" t="str">
        <f t="shared" si="5696"/>
        <v>rmo.opt</v>
      </c>
      <c r="F4168" t="s">
        <v>17</v>
      </c>
      <c r="G4168">
        <v>16</v>
      </c>
      <c r="H4168">
        <v>0.06</v>
      </c>
      <c r="I4168" s="1">
        <v>0.96</v>
      </c>
      <c r="J4168" t="s">
        <v>8357</v>
      </c>
      <c r="K4168">
        <f t="shared" ref="K4168:K4231" si="5704">SUMIF(E4160:E4173,"rmo.oepc",I4160:I4173)</f>
        <v>1.1499999999999999</v>
      </c>
      <c r="L4168" t="s">
        <v>29</v>
      </c>
      <c r="M4168">
        <f t="shared" si="5701"/>
        <v>1.5684931506849316</v>
      </c>
    </row>
    <row r="4169" spans="1:13">
      <c r="A4169" t="s">
        <v>4487</v>
      </c>
      <c r="B4169" t="s">
        <v>4496</v>
      </c>
      <c r="C4169" t="s">
        <v>55</v>
      </c>
      <c r="D4169" t="s">
        <v>56</v>
      </c>
      <c r="E4169" t="str">
        <f t="shared" si="5696"/>
        <v>sc.none</v>
      </c>
      <c r="F4169" t="s">
        <v>24</v>
      </c>
      <c r="I4169" s="1">
        <v>0.06</v>
      </c>
      <c r="J4169" t="s">
        <v>8358</v>
      </c>
      <c r="K4169">
        <f t="shared" ref="K4169:K4232" si="5705">SUMIF(E4160:E4173,"power.oepc",I4160:I4173)</f>
        <v>1.46</v>
      </c>
    </row>
    <row r="4170" spans="1:13">
      <c r="A4170" t="s">
        <v>4488</v>
      </c>
      <c r="B4170" t="s">
        <v>4496</v>
      </c>
      <c r="C4170" t="s">
        <v>58</v>
      </c>
      <c r="D4170" t="s">
        <v>59</v>
      </c>
      <c r="E4170" t="str">
        <f t="shared" si="5696"/>
        <v>tso.cav11</v>
      </c>
      <c r="F4170" t="s">
        <v>24</v>
      </c>
      <c r="G4170">
        <v>267.83333333333297</v>
      </c>
      <c r="H4170">
        <v>0.06</v>
      </c>
      <c r="I4170" s="1">
        <v>16.07</v>
      </c>
      <c r="J4170" t="s">
        <v>8359</v>
      </c>
      <c r="K4170">
        <f t="shared" ref="K4170:K4233" si="5706">SUMIF(E4160:E4173,"tso.opt",I4160:I4173)</f>
        <v>7.0000000000000007E-2</v>
      </c>
      <c r="L4170" t="s">
        <v>30</v>
      </c>
      <c r="M4170">
        <f t="shared" ref="M4170:M4233" si="5707">K4162/K4170</f>
        <v>1.5714285714285714</v>
      </c>
    </row>
    <row r="4171" spans="1:13">
      <c r="A4171" t="s">
        <v>4489</v>
      </c>
      <c r="B4171" t="s">
        <v>4496</v>
      </c>
      <c r="C4171" t="s">
        <v>58</v>
      </c>
      <c r="D4171" t="s">
        <v>16</v>
      </c>
      <c r="E4171" t="str">
        <f t="shared" si="5696"/>
        <v>tso.full</v>
      </c>
      <c r="F4171" t="s">
        <v>24</v>
      </c>
      <c r="G4171">
        <v>1.8333333333333299</v>
      </c>
      <c r="H4171">
        <v>0.06</v>
      </c>
      <c r="I4171" s="1">
        <v>0.11</v>
      </c>
      <c r="J4171" t="s">
        <v>8360</v>
      </c>
      <c r="K4171">
        <f t="shared" ref="K4171:K4234" si="5708">SUMIF(E4160:E4173,"pso.opt",I4160:I4173)</f>
        <v>7.0000000000000007E-2</v>
      </c>
      <c r="L4171" t="s">
        <v>33</v>
      </c>
      <c r="M4171">
        <f t="shared" si="5707"/>
        <v>1.4285714285714286</v>
      </c>
    </row>
    <row r="4172" spans="1:13">
      <c r="A4172" t="s">
        <v>4490</v>
      </c>
      <c r="B4172" t="s">
        <v>4496</v>
      </c>
      <c r="C4172" t="s">
        <v>58</v>
      </c>
      <c r="D4172" t="s">
        <v>19</v>
      </c>
      <c r="E4172" t="str">
        <f t="shared" si="5696"/>
        <v>tso.oepc</v>
      </c>
      <c r="F4172" t="s">
        <v>24</v>
      </c>
      <c r="G4172">
        <v>1</v>
      </c>
      <c r="H4172">
        <v>0.06</v>
      </c>
      <c r="I4172" s="1">
        <v>0.06</v>
      </c>
      <c r="J4172" t="s">
        <v>8361</v>
      </c>
      <c r="K4172">
        <f t="shared" ref="K4172:K4235" si="5709">SUMIF(E4160:E4173,"rmo.opt",I4160:I4173)</f>
        <v>0.96</v>
      </c>
      <c r="L4172" t="s">
        <v>32</v>
      </c>
      <c r="M4172">
        <f t="shared" si="5707"/>
        <v>1.4583333333333333</v>
      </c>
    </row>
    <row r="4173" spans="1:13">
      <c r="A4173" t="s">
        <v>4508</v>
      </c>
      <c r="B4173" t="s">
        <v>4496</v>
      </c>
      <c r="C4173" t="s">
        <v>58</v>
      </c>
      <c r="D4173" t="s">
        <v>21</v>
      </c>
      <c r="E4173" t="str">
        <f t="shared" si="5696"/>
        <v>tso.opt</v>
      </c>
      <c r="F4173" t="s">
        <v>24</v>
      </c>
      <c r="G4173">
        <v>1.1666666666666701</v>
      </c>
      <c r="H4173">
        <v>0.06</v>
      </c>
      <c r="I4173" s="1">
        <v>7.0000000000000007E-2</v>
      </c>
      <c r="J4173" t="s">
        <v>8362</v>
      </c>
      <c r="K4173">
        <f t="shared" ref="K4173:K4236" si="5710">SUMIF(E4160:E4173,"power.opt",I4160:I4173)</f>
        <v>1.9</v>
      </c>
      <c r="L4173" t="s">
        <v>31</v>
      </c>
      <c r="M4173">
        <f t="shared" si="5707"/>
        <v>1.2052631578947368</v>
      </c>
    </row>
    <row r="4174" spans="1:13">
      <c r="A4174" t="s">
        <v>4509</v>
      </c>
      <c r="B4174" t="s">
        <v>4510</v>
      </c>
      <c r="C4174" t="s">
        <v>15</v>
      </c>
      <c r="D4174" t="s">
        <v>16</v>
      </c>
      <c r="E4174" t="str">
        <f t="shared" si="5696"/>
        <v>power.full</v>
      </c>
      <c r="F4174" t="s">
        <v>24</v>
      </c>
      <c r="G4174">
        <v>1</v>
      </c>
      <c r="H4174">
        <v>0.08</v>
      </c>
      <c r="I4174" s="1">
        <v>0.08</v>
      </c>
      <c r="L4174" t="s">
        <v>8363</v>
      </c>
      <c r="M4174">
        <f t="shared" ref="M4174:M4237" si="5711">K4175/K4184</f>
        <v>1773.75</v>
      </c>
    </row>
    <row r="4175" spans="1:13">
      <c r="A4175" t="s">
        <v>4511</v>
      </c>
      <c r="B4175" t="s">
        <v>4510</v>
      </c>
      <c r="C4175" t="s">
        <v>15</v>
      </c>
      <c r="D4175" t="s">
        <v>19</v>
      </c>
      <c r="E4175" t="str">
        <f t="shared" si="5696"/>
        <v>power.oepc</v>
      </c>
      <c r="F4175" t="s">
        <v>24</v>
      </c>
      <c r="G4175">
        <v>0.75</v>
      </c>
      <c r="H4175">
        <v>0.08</v>
      </c>
      <c r="I4175" s="1">
        <v>0.06</v>
      </c>
      <c r="J4175" t="s">
        <v>8333</v>
      </c>
      <c r="K4175">
        <f t="shared" ref="K4175:K4238" si="5712">SUMIF(E4174:E4187,"tso.cav11",I4174:I4187)</f>
        <v>141.9</v>
      </c>
      <c r="L4175" t="s">
        <v>8364</v>
      </c>
      <c r="M4175">
        <f t="shared" ref="M4175:M4238" si="5713">K4176/K4180+K4177/K4181+K4178/K4182+K4179/K4183</f>
        <v>5.6190476190476186</v>
      </c>
    </row>
    <row r="4176" spans="1:13">
      <c r="A4176" t="s">
        <v>4512</v>
      </c>
      <c r="B4176" t="s">
        <v>4510</v>
      </c>
      <c r="C4176" t="s">
        <v>15</v>
      </c>
      <c r="D4176" t="s">
        <v>21</v>
      </c>
      <c r="E4176" t="str">
        <f t="shared" si="5696"/>
        <v>power.opt</v>
      </c>
      <c r="F4176" t="s">
        <v>24</v>
      </c>
      <c r="G4176">
        <v>0.75</v>
      </c>
      <c r="H4176">
        <v>0.08</v>
      </c>
      <c r="I4176" s="1">
        <v>0.06</v>
      </c>
      <c r="J4176" t="s">
        <v>8335</v>
      </c>
      <c r="K4176">
        <f t="shared" ref="K4176:K4239" si="5714">SUMIF(E4174:E4187,"tso.full",I4174:I4187)</f>
        <v>0.09</v>
      </c>
      <c r="L4176" t="s">
        <v>8365</v>
      </c>
      <c r="M4176">
        <f t="shared" ref="M4176:M4239" si="5715">K4176/K4184+K4177/K4185+K4178/K4186+K4179/K4187</f>
        <v>4.8583333333333343</v>
      </c>
    </row>
    <row r="4177" spans="1:13">
      <c r="A4177" t="s">
        <v>4513</v>
      </c>
      <c r="B4177" t="s">
        <v>4510</v>
      </c>
      <c r="C4177" t="s">
        <v>23</v>
      </c>
      <c r="D4177" t="s">
        <v>16</v>
      </c>
      <c r="E4177" t="str">
        <f t="shared" si="5696"/>
        <v>pso.full</v>
      </c>
      <c r="F4177" t="s">
        <v>24</v>
      </c>
      <c r="G4177">
        <v>1</v>
      </c>
      <c r="H4177">
        <v>0.08</v>
      </c>
      <c r="I4177" s="1">
        <v>0.08</v>
      </c>
      <c r="J4177" t="s">
        <v>8336</v>
      </c>
      <c r="K4177">
        <f t="shared" ref="K4177:K4240" si="5716">SUMIF(E4174:E4187,"pso.full",I4174:I4187)</f>
        <v>0.08</v>
      </c>
      <c r="L4177" t="s">
        <v>8369</v>
      </c>
      <c r="M4177">
        <f t="shared" ref="M4177:M4240" si="5717">K4180/K4184+K4181/K4185+K4182/K4186+K4183/K4187</f>
        <v>3.5750000000000002</v>
      </c>
    </row>
    <row r="4178" spans="1:13">
      <c r="A4178" t="s">
        <v>4514</v>
      </c>
      <c r="B4178" t="s">
        <v>4510</v>
      </c>
      <c r="C4178" t="s">
        <v>23</v>
      </c>
      <c r="D4178" t="s">
        <v>19</v>
      </c>
      <c r="E4178" t="str">
        <f t="shared" si="5696"/>
        <v>pso.oepc</v>
      </c>
      <c r="F4178" t="s">
        <v>24</v>
      </c>
      <c r="G4178">
        <v>1</v>
      </c>
      <c r="H4178">
        <v>0.08</v>
      </c>
      <c r="I4178" s="1">
        <v>0.08</v>
      </c>
      <c r="J4178" t="s">
        <v>8353</v>
      </c>
      <c r="K4178">
        <f t="shared" ref="K4178:K4241" si="5718">SUMIF(E4174:E4187,"rmo.full",I4174:I4187)</f>
        <v>0.14000000000000001</v>
      </c>
    </row>
    <row r="4179" spans="1:13">
      <c r="A4179" t="s">
        <v>4515</v>
      </c>
      <c r="B4179" t="s">
        <v>4510</v>
      </c>
      <c r="C4179" t="s">
        <v>23</v>
      </c>
      <c r="D4179" t="s">
        <v>21</v>
      </c>
      <c r="E4179" t="str">
        <f t="shared" si="5696"/>
        <v>pso.opt</v>
      </c>
      <c r="F4179" t="s">
        <v>24</v>
      </c>
      <c r="G4179">
        <v>1</v>
      </c>
      <c r="H4179">
        <v>0.08</v>
      </c>
      <c r="I4179" s="1">
        <v>0.08</v>
      </c>
      <c r="J4179" t="s">
        <v>8354</v>
      </c>
      <c r="K4179">
        <f t="shared" ref="K4179:K4242" si="5719">SUMIF(E4174:E4187,"power.full",I4174:I4187)</f>
        <v>0.08</v>
      </c>
      <c r="L4179" t="s">
        <v>26</v>
      </c>
      <c r="M4179">
        <f t="shared" ref="M4179:M4242" si="5720">K4176/K4180</f>
        <v>1.2857142857142856</v>
      </c>
    </row>
    <row r="4180" spans="1:13">
      <c r="A4180" t="s">
        <v>4516</v>
      </c>
      <c r="B4180" t="s">
        <v>4510</v>
      </c>
      <c r="C4180" t="s">
        <v>51</v>
      </c>
      <c r="D4180" t="s">
        <v>16</v>
      </c>
      <c r="E4180" t="str">
        <f t="shared" si="5696"/>
        <v>rmo.full</v>
      </c>
      <c r="F4180" t="s">
        <v>24</v>
      </c>
      <c r="G4180">
        <v>1.75</v>
      </c>
      <c r="H4180">
        <v>0.08</v>
      </c>
      <c r="I4180" s="1">
        <v>0.14000000000000001</v>
      </c>
      <c r="J4180" t="s">
        <v>8355</v>
      </c>
      <c r="K4180">
        <f t="shared" ref="K4180:K4243" si="5721">SUMIF(E4174:E4187,"tso.oepc",I4174:I4187)</f>
        <v>7.0000000000000007E-2</v>
      </c>
      <c r="L4180" t="s">
        <v>27</v>
      </c>
      <c r="M4180">
        <f t="shared" si="5720"/>
        <v>1</v>
      </c>
    </row>
    <row r="4181" spans="1:13">
      <c r="A4181" t="s">
        <v>4535</v>
      </c>
      <c r="B4181" t="s">
        <v>4510</v>
      </c>
      <c r="C4181" t="s">
        <v>51</v>
      </c>
      <c r="D4181" t="s">
        <v>19</v>
      </c>
      <c r="E4181" t="str">
        <f t="shared" si="5696"/>
        <v>rmo.oepc</v>
      </c>
      <c r="F4181" t="s">
        <v>24</v>
      </c>
      <c r="G4181">
        <v>0.875</v>
      </c>
      <c r="H4181">
        <v>0.08</v>
      </c>
      <c r="I4181" s="1">
        <v>7.0000000000000007E-2</v>
      </c>
      <c r="J4181" t="s">
        <v>8356</v>
      </c>
      <c r="K4181">
        <f t="shared" ref="K4181:K4244" si="5722">SUMIF(E4174:E4187,"pso.oepc",I4174:I4187)</f>
        <v>0.08</v>
      </c>
      <c r="L4181" t="s">
        <v>28</v>
      </c>
      <c r="M4181">
        <f t="shared" si="5720"/>
        <v>2</v>
      </c>
    </row>
    <row r="4182" spans="1:13">
      <c r="A4182" t="s">
        <v>4536</v>
      </c>
      <c r="B4182" t="s">
        <v>4510</v>
      </c>
      <c r="C4182" t="s">
        <v>51</v>
      </c>
      <c r="D4182" t="s">
        <v>21</v>
      </c>
      <c r="E4182" t="str">
        <f t="shared" si="5696"/>
        <v>rmo.opt</v>
      </c>
      <c r="F4182" t="s">
        <v>24</v>
      </c>
      <c r="G4182">
        <v>1.25</v>
      </c>
      <c r="H4182">
        <v>0.08</v>
      </c>
      <c r="I4182" s="1">
        <v>0.1</v>
      </c>
      <c r="J4182" t="s">
        <v>8357</v>
      </c>
      <c r="K4182">
        <f t="shared" ref="K4182:K4245" si="5723">SUMIF(E4174:E4187,"rmo.oepc",I4174:I4187)</f>
        <v>7.0000000000000007E-2</v>
      </c>
      <c r="L4182" t="s">
        <v>29</v>
      </c>
      <c r="M4182">
        <f t="shared" si="5720"/>
        <v>1.3333333333333335</v>
      </c>
    </row>
    <row r="4183" spans="1:13">
      <c r="A4183" t="s">
        <v>4537</v>
      </c>
      <c r="B4183" t="s">
        <v>4510</v>
      </c>
      <c r="C4183" t="s">
        <v>55</v>
      </c>
      <c r="D4183" t="s">
        <v>56</v>
      </c>
      <c r="E4183" t="str">
        <f t="shared" si="5696"/>
        <v>sc.none</v>
      </c>
      <c r="F4183" t="s">
        <v>24</v>
      </c>
      <c r="I4183" s="1">
        <v>0.08</v>
      </c>
      <c r="J4183" t="s">
        <v>8358</v>
      </c>
      <c r="K4183">
        <f t="shared" ref="K4183:K4246" si="5724">SUMIF(E4174:E4187,"power.oepc",I4174:I4187)</f>
        <v>0.06</v>
      </c>
    </row>
    <row r="4184" spans="1:13">
      <c r="A4184" t="s">
        <v>4502</v>
      </c>
      <c r="B4184" t="s">
        <v>4510</v>
      </c>
      <c r="C4184" t="s">
        <v>58</v>
      </c>
      <c r="D4184" t="s">
        <v>59</v>
      </c>
      <c r="E4184" t="str">
        <f t="shared" si="5696"/>
        <v>tso.cav11</v>
      </c>
      <c r="F4184" t="s">
        <v>17</v>
      </c>
      <c r="G4184">
        <v>1773.75</v>
      </c>
      <c r="H4184">
        <v>0.08</v>
      </c>
      <c r="I4184" s="1">
        <v>141.9</v>
      </c>
      <c r="J4184" t="s">
        <v>8359</v>
      </c>
      <c r="K4184">
        <f t="shared" ref="K4184:K4247" si="5725">SUMIF(E4174:E4187,"tso.opt",I4174:I4187)</f>
        <v>0.08</v>
      </c>
      <c r="L4184" t="s">
        <v>30</v>
      </c>
      <c r="M4184">
        <f t="shared" ref="M4184:M4247" si="5726">K4176/K4184</f>
        <v>1.125</v>
      </c>
    </row>
    <row r="4185" spans="1:13">
      <c r="A4185" t="s">
        <v>4503</v>
      </c>
      <c r="B4185" t="s">
        <v>4510</v>
      </c>
      <c r="C4185" t="s">
        <v>58</v>
      </c>
      <c r="D4185" t="s">
        <v>16</v>
      </c>
      <c r="E4185" t="str">
        <f t="shared" si="5696"/>
        <v>tso.full</v>
      </c>
      <c r="F4185" t="s">
        <v>24</v>
      </c>
      <c r="G4185">
        <v>1.125</v>
      </c>
      <c r="H4185">
        <v>0.08</v>
      </c>
      <c r="I4185" s="1">
        <v>0.09</v>
      </c>
      <c r="J4185" t="s">
        <v>8360</v>
      </c>
      <c r="K4185">
        <f t="shared" ref="K4185:K4248" si="5727">SUMIF(E4174:E4187,"pso.opt",I4174:I4187)</f>
        <v>0.08</v>
      </c>
      <c r="L4185" t="s">
        <v>33</v>
      </c>
      <c r="M4185">
        <f t="shared" si="5726"/>
        <v>1</v>
      </c>
    </row>
    <row r="4186" spans="1:13">
      <c r="A4186" t="s">
        <v>4504</v>
      </c>
      <c r="B4186" t="s">
        <v>4510</v>
      </c>
      <c r="C4186" t="s">
        <v>58</v>
      </c>
      <c r="D4186" t="s">
        <v>19</v>
      </c>
      <c r="E4186" t="str">
        <f t="shared" si="5696"/>
        <v>tso.oepc</v>
      </c>
      <c r="F4186" t="s">
        <v>24</v>
      </c>
      <c r="G4186">
        <v>0.875</v>
      </c>
      <c r="H4186">
        <v>0.08</v>
      </c>
      <c r="I4186" s="1">
        <v>7.0000000000000007E-2</v>
      </c>
      <c r="J4186" t="s">
        <v>8361</v>
      </c>
      <c r="K4186">
        <f t="shared" ref="K4186:K4249" si="5728">SUMIF(E4174:E4187,"rmo.opt",I4174:I4187)</f>
        <v>0.1</v>
      </c>
      <c r="L4186" t="s">
        <v>32</v>
      </c>
      <c r="M4186">
        <f t="shared" si="5726"/>
        <v>1.4000000000000001</v>
      </c>
    </row>
    <row r="4187" spans="1:13">
      <c r="A4187" t="s">
        <v>4505</v>
      </c>
      <c r="B4187" t="s">
        <v>4510</v>
      </c>
      <c r="C4187" t="s">
        <v>58</v>
      </c>
      <c r="D4187" t="s">
        <v>21</v>
      </c>
      <c r="E4187" t="str">
        <f t="shared" si="5696"/>
        <v>tso.opt</v>
      </c>
      <c r="F4187" t="s">
        <v>24</v>
      </c>
      <c r="G4187">
        <v>1</v>
      </c>
      <c r="H4187">
        <v>0.08</v>
      </c>
      <c r="I4187" s="1">
        <v>0.08</v>
      </c>
      <c r="J4187" t="s">
        <v>8362</v>
      </c>
      <c r="K4187">
        <f t="shared" ref="K4187:K4250" si="5729">SUMIF(E4174:E4187,"power.opt",I4174:I4187)</f>
        <v>0.06</v>
      </c>
      <c r="L4187" t="s">
        <v>31</v>
      </c>
      <c r="M4187">
        <f t="shared" si="5726"/>
        <v>1.3333333333333335</v>
      </c>
    </row>
    <row r="4188" spans="1:13">
      <c r="A4188" t="s">
        <v>4506</v>
      </c>
      <c r="B4188" t="s">
        <v>4507</v>
      </c>
      <c r="C4188" t="s">
        <v>15</v>
      </c>
      <c r="D4188" t="s">
        <v>16</v>
      </c>
      <c r="E4188" t="str">
        <f t="shared" si="5696"/>
        <v>power.full</v>
      </c>
      <c r="F4188" t="s">
        <v>24</v>
      </c>
      <c r="G4188">
        <v>0.66666666666666696</v>
      </c>
      <c r="H4188">
        <v>0.06</v>
      </c>
      <c r="I4188" s="1">
        <v>0.04</v>
      </c>
      <c r="L4188" t="s">
        <v>8363</v>
      </c>
      <c r="M4188">
        <f t="shared" ref="M4188:M4251" si="5730">K4189/K4198</f>
        <v>116.33333333333334</v>
      </c>
    </row>
    <row r="4189" spans="1:13">
      <c r="A4189" t="s">
        <v>4527</v>
      </c>
      <c r="B4189" t="s">
        <v>4507</v>
      </c>
      <c r="C4189" t="s">
        <v>15</v>
      </c>
      <c r="D4189" t="s">
        <v>19</v>
      </c>
      <c r="E4189" t="str">
        <f t="shared" si="5696"/>
        <v>power.oepc</v>
      </c>
      <c r="F4189" t="s">
        <v>24</v>
      </c>
      <c r="G4189">
        <v>0.66666666666666696</v>
      </c>
      <c r="H4189">
        <v>0.06</v>
      </c>
      <c r="I4189" s="1">
        <v>0.04</v>
      </c>
      <c r="J4189" t="s">
        <v>8333</v>
      </c>
      <c r="K4189">
        <f t="shared" ref="K4189:K4252" si="5731">SUMIF(E4188:E4201,"tso.cav11",I4188:I4201)</f>
        <v>3.49</v>
      </c>
      <c r="L4189" t="s">
        <v>8364</v>
      </c>
      <c r="M4189">
        <f t="shared" ref="M4189:M4252" si="5732">K4190/K4194+K4191/K4195+K4192/K4196+K4193/K4197</f>
        <v>4.0833333333333339</v>
      </c>
    </row>
    <row r="4190" spans="1:13">
      <c r="A4190" t="s">
        <v>4528</v>
      </c>
      <c r="B4190" t="s">
        <v>4507</v>
      </c>
      <c r="C4190" t="s">
        <v>15</v>
      </c>
      <c r="D4190" t="s">
        <v>21</v>
      </c>
      <c r="E4190" t="str">
        <f t="shared" si="5696"/>
        <v>power.opt</v>
      </c>
      <c r="F4190" t="s">
        <v>24</v>
      </c>
      <c r="G4190">
        <v>0.5</v>
      </c>
      <c r="H4190">
        <v>0.06</v>
      </c>
      <c r="I4190" s="1">
        <v>0.03</v>
      </c>
      <c r="J4190" t="s">
        <v>8335</v>
      </c>
      <c r="K4190">
        <f t="shared" ref="K4190:K4253" si="5733">SUMIF(E4188:E4201,"tso.full",I4188:I4201)</f>
        <v>0.04</v>
      </c>
      <c r="L4190" t="s">
        <v>8365</v>
      </c>
      <c r="M4190">
        <f t="shared" ref="M4190:M4253" si="5734">K4190/K4198+K4191/K4199+K4192/K4200+K4193/K4201</f>
        <v>4.916666666666667</v>
      </c>
    </row>
    <row r="4191" spans="1:13">
      <c r="A4191" t="s">
        <v>4529</v>
      </c>
      <c r="B4191" t="s">
        <v>4507</v>
      </c>
      <c r="C4191" t="s">
        <v>23</v>
      </c>
      <c r="D4191" t="s">
        <v>16</v>
      </c>
      <c r="E4191" t="str">
        <f t="shared" si="5696"/>
        <v>pso.full</v>
      </c>
      <c r="F4191" t="s">
        <v>24</v>
      </c>
      <c r="G4191">
        <v>0.83333333333333304</v>
      </c>
      <c r="H4191">
        <v>0.06</v>
      </c>
      <c r="I4191" s="1">
        <v>0.05</v>
      </c>
      <c r="J4191" t="s">
        <v>8336</v>
      </c>
      <c r="K4191">
        <f t="shared" ref="K4191:K4254" si="5735">SUMIF(E4188:E4201,"pso.full",I4188:I4201)</f>
        <v>0.05</v>
      </c>
      <c r="L4191" t="s">
        <v>8369</v>
      </c>
      <c r="M4191">
        <f t="shared" ref="M4191:M4254" si="5736">K4194/K4198+K4195/K4199+K4196/K4200+K4197/K4201</f>
        <v>4.916666666666667</v>
      </c>
    </row>
    <row r="4192" spans="1:13">
      <c r="A4192" t="s">
        <v>4530</v>
      </c>
      <c r="B4192" t="s">
        <v>4507</v>
      </c>
      <c r="C4192" t="s">
        <v>23</v>
      </c>
      <c r="D4192" t="s">
        <v>19</v>
      </c>
      <c r="E4192" t="str">
        <f t="shared" si="5696"/>
        <v>pso.oepc</v>
      </c>
      <c r="F4192" t="s">
        <v>24</v>
      </c>
      <c r="G4192">
        <v>0.83333333333333304</v>
      </c>
      <c r="H4192">
        <v>0.06</v>
      </c>
      <c r="I4192" s="1">
        <v>0.05</v>
      </c>
      <c r="J4192" t="s">
        <v>8353</v>
      </c>
      <c r="K4192">
        <f t="shared" ref="K4192:K4255" si="5737">SUMIF(E4188:E4201,"rmo.full",I4188:I4201)</f>
        <v>0.03</v>
      </c>
    </row>
    <row r="4193" spans="1:13">
      <c r="A4193" t="s">
        <v>4531</v>
      </c>
      <c r="B4193" t="s">
        <v>4507</v>
      </c>
      <c r="C4193" t="s">
        <v>23</v>
      </c>
      <c r="D4193" t="s">
        <v>21</v>
      </c>
      <c r="E4193" t="str">
        <f t="shared" si="5696"/>
        <v>pso.opt</v>
      </c>
      <c r="F4193" t="s">
        <v>24</v>
      </c>
      <c r="G4193">
        <v>0.66666666666666696</v>
      </c>
      <c r="H4193">
        <v>0.06</v>
      </c>
      <c r="I4193" s="1">
        <v>0.04</v>
      </c>
      <c r="J4193" t="s">
        <v>8354</v>
      </c>
      <c r="K4193">
        <f t="shared" ref="K4193:K4256" si="5738">SUMIF(E4188:E4201,"power.full",I4188:I4201)</f>
        <v>0.04</v>
      </c>
      <c r="L4193" t="s">
        <v>26</v>
      </c>
      <c r="M4193">
        <f t="shared" ref="M4193:M4256" si="5739">K4190/K4194</f>
        <v>1.3333333333333335</v>
      </c>
    </row>
    <row r="4194" spans="1:13">
      <c r="A4194" t="s">
        <v>4532</v>
      </c>
      <c r="B4194" t="s">
        <v>4507</v>
      </c>
      <c r="C4194" t="s">
        <v>51</v>
      </c>
      <c r="D4194" t="s">
        <v>16</v>
      </c>
      <c r="E4194" t="str">
        <f t="shared" si="5696"/>
        <v>rmo.full</v>
      </c>
      <c r="F4194" t="s">
        <v>24</v>
      </c>
      <c r="G4194">
        <v>0.5</v>
      </c>
      <c r="H4194">
        <v>0.06</v>
      </c>
      <c r="I4194" s="1">
        <v>0.03</v>
      </c>
      <c r="J4194" t="s">
        <v>8355</v>
      </c>
      <c r="K4194">
        <f t="shared" ref="K4194:K4257" si="5740">SUMIF(E4188:E4201,"tso.oepc",I4188:I4201)</f>
        <v>0.03</v>
      </c>
      <c r="L4194" t="s">
        <v>27</v>
      </c>
      <c r="M4194">
        <f t="shared" si="5739"/>
        <v>1</v>
      </c>
    </row>
    <row r="4195" spans="1:13">
      <c r="A4195" t="s">
        <v>4533</v>
      </c>
      <c r="B4195" t="s">
        <v>4507</v>
      </c>
      <c r="C4195" t="s">
        <v>51</v>
      </c>
      <c r="D4195" t="s">
        <v>19</v>
      </c>
      <c r="E4195" t="str">
        <f t="shared" si="5696"/>
        <v>rmo.oepc</v>
      </c>
      <c r="F4195" t="s">
        <v>24</v>
      </c>
      <c r="G4195">
        <v>0.66666666666666696</v>
      </c>
      <c r="H4195">
        <v>0.06</v>
      </c>
      <c r="I4195" s="1">
        <v>0.04</v>
      </c>
      <c r="J4195" t="s">
        <v>8356</v>
      </c>
      <c r="K4195">
        <f t="shared" ref="K4195:K4258" si="5741">SUMIF(E4188:E4201,"pso.oepc",I4188:I4201)</f>
        <v>0.05</v>
      </c>
      <c r="L4195" t="s">
        <v>28</v>
      </c>
      <c r="M4195">
        <f t="shared" si="5739"/>
        <v>0.75</v>
      </c>
    </row>
    <row r="4196" spans="1:13">
      <c r="A4196" t="s">
        <v>4534</v>
      </c>
      <c r="B4196" t="s">
        <v>4507</v>
      </c>
      <c r="C4196" t="s">
        <v>51</v>
      </c>
      <c r="D4196" t="s">
        <v>21</v>
      </c>
      <c r="E4196" t="str">
        <f t="shared" si="5696"/>
        <v>rmo.opt</v>
      </c>
      <c r="F4196" t="s">
        <v>24</v>
      </c>
      <c r="G4196">
        <v>0.5</v>
      </c>
      <c r="H4196">
        <v>0.06</v>
      </c>
      <c r="I4196" s="1">
        <v>0.03</v>
      </c>
      <c r="J4196" t="s">
        <v>8357</v>
      </c>
      <c r="K4196">
        <f t="shared" ref="K4196:K4259" si="5742">SUMIF(E4188:E4201,"rmo.oepc",I4188:I4201)</f>
        <v>0.04</v>
      </c>
      <c r="L4196" t="s">
        <v>29</v>
      </c>
      <c r="M4196">
        <f t="shared" si="5739"/>
        <v>1</v>
      </c>
    </row>
    <row r="4197" spans="1:13">
      <c r="A4197" t="s">
        <v>4553</v>
      </c>
      <c r="B4197" t="s">
        <v>4507</v>
      </c>
      <c r="C4197" t="s">
        <v>55</v>
      </c>
      <c r="D4197" t="s">
        <v>56</v>
      </c>
      <c r="E4197" t="str">
        <f t="shared" si="5696"/>
        <v>sc.none</v>
      </c>
      <c r="F4197" t="s">
        <v>24</v>
      </c>
      <c r="I4197" s="1">
        <v>0.06</v>
      </c>
      <c r="J4197" t="s">
        <v>8358</v>
      </c>
      <c r="K4197">
        <f t="shared" ref="K4197:K4260" si="5743">SUMIF(E4188:E4201,"power.oepc",I4188:I4201)</f>
        <v>0.04</v>
      </c>
    </row>
    <row r="4198" spans="1:13">
      <c r="A4198" t="s">
        <v>4554</v>
      </c>
      <c r="B4198" t="s">
        <v>4507</v>
      </c>
      <c r="C4198" t="s">
        <v>58</v>
      </c>
      <c r="D4198" t="s">
        <v>59</v>
      </c>
      <c r="E4198" t="str">
        <f t="shared" si="5696"/>
        <v>tso.cav11</v>
      </c>
      <c r="F4198" t="s">
        <v>24</v>
      </c>
      <c r="G4198">
        <v>58.1666666666667</v>
      </c>
      <c r="H4198">
        <v>0.06</v>
      </c>
      <c r="I4198" s="1">
        <v>3.49</v>
      </c>
      <c r="J4198" t="s">
        <v>8359</v>
      </c>
      <c r="K4198">
        <f t="shared" ref="K4198:K4261" si="5744">SUMIF(E4188:E4201,"tso.opt",I4188:I4201)</f>
        <v>0.03</v>
      </c>
      <c r="L4198" t="s">
        <v>30</v>
      </c>
      <c r="M4198">
        <f t="shared" ref="M4198:M4261" si="5745">K4190/K4198</f>
        <v>1.3333333333333335</v>
      </c>
    </row>
    <row r="4199" spans="1:13">
      <c r="A4199" t="s">
        <v>4520</v>
      </c>
      <c r="B4199" t="s">
        <v>4507</v>
      </c>
      <c r="C4199" t="s">
        <v>58</v>
      </c>
      <c r="D4199" t="s">
        <v>16</v>
      </c>
      <c r="E4199" t="str">
        <f t="shared" si="5696"/>
        <v>tso.full</v>
      </c>
      <c r="F4199" t="s">
        <v>24</v>
      </c>
      <c r="G4199">
        <v>0.66666666666666696</v>
      </c>
      <c r="H4199">
        <v>0.06</v>
      </c>
      <c r="I4199" s="1">
        <v>0.04</v>
      </c>
      <c r="J4199" t="s">
        <v>8360</v>
      </c>
      <c r="K4199">
        <f t="shared" ref="K4199:K4262" si="5746">SUMIF(E4188:E4201,"pso.opt",I4188:I4201)</f>
        <v>0.04</v>
      </c>
      <c r="L4199" t="s">
        <v>33</v>
      </c>
      <c r="M4199">
        <f t="shared" si="5745"/>
        <v>1.25</v>
      </c>
    </row>
    <row r="4200" spans="1:13">
      <c r="A4200" t="s">
        <v>4521</v>
      </c>
      <c r="B4200" t="s">
        <v>4507</v>
      </c>
      <c r="C4200" t="s">
        <v>58</v>
      </c>
      <c r="D4200" t="s">
        <v>19</v>
      </c>
      <c r="E4200" t="str">
        <f t="shared" si="5696"/>
        <v>tso.oepc</v>
      </c>
      <c r="F4200" t="s">
        <v>24</v>
      </c>
      <c r="G4200">
        <v>0.5</v>
      </c>
      <c r="H4200">
        <v>0.06</v>
      </c>
      <c r="I4200" s="1">
        <v>0.03</v>
      </c>
      <c r="J4200" t="s">
        <v>8361</v>
      </c>
      <c r="K4200">
        <f t="shared" ref="K4200:K4263" si="5747">SUMIF(E4188:E4201,"rmo.opt",I4188:I4201)</f>
        <v>0.03</v>
      </c>
      <c r="L4200" t="s">
        <v>32</v>
      </c>
      <c r="M4200">
        <f t="shared" si="5745"/>
        <v>1</v>
      </c>
    </row>
    <row r="4201" spans="1:13">
      <c r="A4201" t="s">
        <v>4522</v>
      </c>
      <c r="B4201" t="s">
        <v>4507</v>
      </c>
      <c r="C4201" t="s">
        <v>58</v>
      </c>
      <c r="D4201" t="s">
        <v>21</v>
      </c>
      <c r="E4201" t="str">
        <f t="shared" si="5696"/>
        <v>tso.opt</v>
      </c>
      <c r="F4201" t="s">
        <v>24</v>
      </c>
      <c r="G4201">
        <v>0.5</v>
      </c>
      <c r="H4201">
        <v>0.06</v>
      </c>
      <c r="I4201" s="1">
        <v>0.03</v>
      </c>
      <c r="J4201" t="s">
        <v>8362</v>
      </c>
      <c r="K4201">
        <f t="shared" ref="K4201:K4264" si="5748">SUMIF(E4188:E4201,"power.opt",I4188:I4201)</f>
        <v>0.03</v>
      </c>
      <c r="L4201" t="s">
        <v>31</v>
      </c>
      <c r="M4201">
        <f t="shared" si="5745"/>
        <v>1.3333333333333335</v>
      </c>
    </row>
    <row r="4202" spans="1:13">
      <c r="A4202" t="s">
        <v>4523</v>
      </c>
      <c r="B4202" t="s">
        <v>4524</v>
      </c>
      <c r="C4202" t="s">
        <v>15</v>
      </c>
      <c r="D4202" t="s">
        <v>16</v>
      </c>
      <c r="E4202" t="str">
        <f t="shared" si="5696"/>
        <v>power.full</v>
      </c>
      <c r="F4202" t="s">
        <v>24</v>
      </c>
      <c r="G4202">
        <v>1</v>
      </c>
      <c r="H4202">
        <v>0.06</v>
      </c>
      <c r="I4202" s="1">
        <v>0.06</v>
      </c>
      <c r="L4202" t="s">
        <v>8363</v>
      </c>
      <c r="M4202">
        <f t="shared" ref="M4202:M4265" si="5749">K4203/K4212</f>
        <v>200.66666666666666</v>
      </c>
    </row>
    <row r="4203" spans="1:13">
      <c r="A4203" t="s">
        <v>4525</v>
      </c>
      <c r="B4203" t="s">
        <v>4524</v>
      </c>
      <c r="C4203" t="s">
        <v>15</v>
      </c>
      <c r="D4203" t="s">
        <v>19</v>
      </c>
      <c r="E4203" t="str">
        <f t="shared" si="5696"/>
        <v>power.oepc</v>
      </c>
      <c r="F4203" t="s">
        <v>24</v>
      </c>
      <c r="G4203">
        <v>1</v>
      </c>
      <c r="H4203">
        <v>0.06</v>
      </c>
      <c r="I4203" s="1">
        <v>0.06</v>
      </c>
      <c r="J4203" t="s">
        <v>8333</v>
      </c>
      <c r="K4203">
        <f t="shared" ref="K4203:K4266" si="5750">SUMIF(E4202:E4215,"tso.cav11",I4202:I4215)</f>
        <v>12.04</v>
      </c>
      <c r="L4203" t="s">
        <v>8364</v>
      </c>
      <c r="M4203">
        <f t="shared" ref="M4203:M4266" si="5751">K4204/K4208+K4205/K4209+K4206/K4210+K4207/K4211</f>
        <v>3.89047619047619</v>
      </c>
    </row>
    <row r="4204" spans="1:13">
      <c r="A4204" t="s">
        <v>4526</v>
      </c>
      <c r="B4204" t="s">
        <v>4524</v>
      </c>
      <c r="C4204" t="s">
        <v>15</v>
      </c>
      <c r="D4204" t="s">
        <v>21</v>
      </c>
      <c r="E4204" t="str">
        <f t="shared" si="5696"/>
        <v>power.opt</v>
      </c>
      <c r="F4204" t="s">
        <v>24</v>
      </c>
      <c r="G4204">
        <v>0.83333333333333304</v>
      </c>
      <c r="H4204">
        <v>0.06</v>
      </c>
      <c r="I4204" s="1">
        <v>0.05</v>
      </c>
      <c r="J4204" t="s">
        <v>8335</v>
      </c>
      <c r="K4204">
        <f t="shared" ref="K4204:K4267" si="5752">SUMIF(E4202:E4215,"tso.full",I4202:I4215)</f>
        <v>0.06</v>
      </c>
      <c r="L4204" t="s">
        <v>8365</v>
      </c>
      <c r="M4204">
        <f t="shared" ref="M4204:M4267" si="5753">K4204/K4212+K4205/K4213+K4206/K4214+K4207/K4215</f>
        <v>4.0333333333333332</v>
      </c>
    </row>
    <row r="4205" spans="1:13">
      <c r="A4205" t="s">
        <v>4544</v>
      </c>
      <c r="B4205" t="s">
        <v>4524</v>
      </c>
      <c r="C4205" t="s">
        <v>23</v>
      </c>
      <c r="D4205" t="s">
        <v>16</v>
      </c>
      <c r="E4205" t="str">
        <f t="shared" si="5696"/>
        <v>pso.full</v>
      </c>
      <c r="F4205" t="s">
        <v>24</v>
      </c>
      <c r="G4205">
        <v>0.83333333333333304</v>
      </c>
      <c r="H4205">
        <v>0.06</v>
      </c>
      <c r="I4205" s="1">
        <v>0.05</v>
      </c>
      <c r="J4205" t="s">
        <v>8336</v>
      </c>
      <c r="K4205">
        <f t="shared" ref="K4205:K4268" si="5754">SUMIF(E4202:E4215,"pso.full",I4202:I4215)</f>
        <v>0.05</v>
      </c>
      <c r="L4205" t="s">
        <v>8369</v>
      </c>
      <c r="M4205">
        <f t="shared" ref="M4205:M4268" si="5755">K4208/K4212+K4209/K4213+K4210/K4214+K4211/K4215</f>
        <v>4.2</v>
      </c>
    </row>
    <row r="4206" spans="1:13">
      <c r="A4206" t="s">
        <v>4545</v>
      </c>
      <c r="B4206" t="s">
        <v>4524</v>
      </c>
      <c r="C4206" t="s">
        <v>23</v>
      </c>
      <c r="D4206" t="s">
        <v>19</v>
      </c>
      <c r="E4206" t="str">
        <f t="shared" si="5696"/>
        <v>pso.oepc</v>
      </c>
      <c r="F4206" t="s">
        <v>24</v>
      </c>
      <c r="G4206">
        <v>1</v>
      </c>
      <c r="H4206">
        <v>0.06</v>
      </c>
      <c r="I4206" s="1">
        <v>0.06</v>
      </c>
      <c r="J4206" t="s">
        <v>8353</v>
      </c>
      <c r="K4206">
        <f t="shared" ref="K4206:K4269" si="5756">SUMIF(E4202:E4215,"rmo.full",I4202:I4215)</f>
        <v>0.06</v>
      </c>
    </row>
    <row r="4207" spans="1:13">
      <c r="A4207" t="s">
        <v>4546</v>
      </c>
      <c r="B4207" t="s">
        <v>4524</v>
      </c>
      <c r="C4207" t="s">
        <v>23</v>
      </c>
      <c r="D4207" t="s">
        <v>21</v>
      </c>
      <c r="E4207" t="str">
        <f t="shared" si="5696"/>
        <v>pso.opt</v>
      </c>
      <c r="F4207" t="s">
        <v>24</v>
      </c>
      <c r="G4207">
        <v>1</v>
      </c>
      <c r="H4207">
        <v>0.06</v>
      </c>
      <c r="I4207" s="1">
        <v>0.06</v>
      </c>
      <c r="J4207" t="s">
        <v>8354</v>
      </c>
      <c r="K4207">
        <f t="shared" ref="K4207:K4270" si="5757">SUMIF(E4202:E4215,"power.full",I4202:I4215)</f>
        <v>0.06</v>
      </c>
      <c r="L4207" t="s">
        <v>26</v>
      </c>
      <c r="M4207">
        <f t="shared" ref="M4207:M4270" si="5758">K4204/K4208</f>
        <v>1.2</v>
      </c>
    </row>
    <row r="4208" spans="1:13">
      <c r="A4208" t="s">
        <v>4547</v>
      </c>
      <c r="B4208" t="s">
        <v>4524</v>
      </c>
      <c r="C4208" t="s">
        <v>51</v>
      </c>
      <c r="D4208" t="s">
        <v>16</v>
      </c>
      <c r="E4208" t="str">
        <f t="shared" si="5696"/>
        <v>rmo.full</v>
      </c>
      <c r="F4208" t="s">
        <v>24</v>
      </c>
      <c r="G4208">
        <v>1</v>
      </c>
      <c r="H4208">
        <v>0.06</v>
      </c>
      <c r="I4208" s="1">
        <v>0.06</v>
      </c>
      <c r="J4208" t="s">
        <v>8355</v>
      </c>
      <c r="K4208">
        <f t="shared" ref="K4208:K4271" si="5759">SUMIF(E4202:E4215,"tso.oepc",I4202:I4215)</f>
        <v>0.05</v>
      </c>
      <c r="L4208" t="s">
        <v>27</v>
      </c>
      <c r="M4208">
        <f t="shared" si="5758"/>
        <v>0.83333333333333337</v>
      </c>
    </row>
    <row r="4209" spans="1:13">
      <c r="A4209" t="s">
        <v>4548</v>
      </c>
      <c r="B4209" t="s">
        <v>4524</v>
      </c>
      <c r="C4209" t="s">
        <v>51</v>
      </c>
      <c r="D4209" t="s">
        <v>19</v>
      </c>
      <c r="E4209" t="str">
        <f t="shared" si="5696"/>
        <v>rmo.oepc</v>
      </c>
      <c r="F4209" t="s">
        <v>24</v>
      </c>
      <c r="G4209">
        <v>1.1666666666666701</v>
      </c>
      <c r="H4209">
        <v>0.06</v>
      </c>
      <c r="I4209" s="1">
        <v>7.0000000000000007E-2</v>
      </c>
      <c r="J4209" t="s">
        <v>8356</v>
      </c>
      <c r="K4209">
        <f t="shared" ref="K4209:K4272" si="5760">SUMIF(E4202:E4215,"pso.oepc",I4202:I4215)</f>
        <v>0.06</v>
      </c>
      <c r="L4209" t="s">
        <v>28</v>
      </c>
      <c r="M4209">
        <f t="shared" si="5758"/>
        <v>0.85714285714285698</v>
      </c>
    </row>
    <row r="4210" spans="1:13">
      <c r="A4210" t="s">
        <v>4549</v>
      </c>
      <c r="B4210" t="s">
        <v>4524</v>
      </c>
      <c r="C4210" t="s">
        <v>51</v>
      </c>
      <c r="D4210" t="s">
        <v>21</v>
      </c>
      <c r="E4210" t="str">
        <f t="shared" si="5696"/>
        <v>rmo.opt</v>
      </c>
      <c r="F4210" t="s">
        <v>24</v>
      </c>
      <c r="G4210">
        <v>1</v>
      </c>
      <c r="H4210">
        <v>0.06</v>
      </c>
      <c r="I4210" s="1">
        <v>0.06</v>
      </c>
      <c r="J4210" t="s">
        <v>8357</v>
      </c>
      <c r="K4210">
        <f t="shared" ref="K4210:K4273" si="5761">SUMIF(E4202:E4215,"rmo.oepc",I4202:I4215)</f>
        <v>7.0000000000000007E-2</v>
      </c>
      <c r="L4210" t="s">
        <v>29</v>
      </c>
      <c r="M4210">
        <f t="shared" si="5758"/>
        <v>1</v>
      </c>
    </row>
    <row r="4211" spans="1:13">
      <c r="A4211" t="s">
        <v>4550</v>
      </c>
      <c r="B4211" t="s">
        <v>4524</v>
      </c>
      <c r="C4211" t="s">
        <v>55</v>
      </c>
      <c r="D4211" t="s">
        <v>56</v>
      </c>
      <c r="E4211" t="str">
        <f t="shared" si="5696"/>
        <v>sc.none</v>
      </c>
      <c r="F4211" t="s">
        <v>24</v>
      </c>
      <c r="I4211" s="1">
        <v>0.06</v>
      </c>
      <c r="J4211" t="s">
        <v>8358</v>
      </c>
      <c r="K4211">
        <f t="shared" ref="K4211:K4274" si="5762">SUMIF(E4202:E4215,"power.oepc",I4202:I4215)</f>
        <v>0.06</v>
      </c>
    </row>
    <row r="4212" spans="1:13">
      <c r="A4212" t="s">
        <v>4551</v>
      </c>
      <c r="B4212" t="s">
        <v>4524</v>
      </c>
      <c r="C4212" t="s">
        <v>58</v>
      </c>
      <c r="D4212" t="s">
        <v>59</v>
      </c>
      <c r="E4212" t="str">
        <f t="shared" si="5696"/>
        <v>tso.cav11</v>
      </c>
      <c r="F4212" t="s">
        <v>24</v>
      </c>
      <c r="G4212">
        <v>200.666666666667</v>
      </c>
      <c r="H4212">
        <v>0.06</v>
      </c>
      <c r="I4212" s="1">
        <v>12.04</v>
      </c>
      <c r="J4212" t="s">
        <v>8359</v>
      </c>
      <c r="K4212">
        <f t="shared" ref="K4212:K4275" si="5763">SUMIF(E4202:E4215,"tso.opt",I4202:I4215)</f>
        <v>0.06</v>
      </c>
      <c r="L4212" t="s">
        <v>30</v>
      </c>
      <c r="M4212">
        <f t="shared" ref="M4212:M4275" si="5764">K4204/K4212</f>
        <v>1</v>
      </c>
    </row>
    <row r="4213" spans="1:13">
      <c r="A4213" t="s">
        <v>4552</v>
      </c>
      <c r="B4213" t="s">
        <v>4524</v>
      </c>
      <c r="C4213" t="s">
        <v>58</v>
      </c>
      <c r="D4213" t="s">
        <v>16</v>
      </c>
      <c r="E4213" t="str">
        <f t="shared" si="5696"/>
        <v>tso.full</v>
      </c>
      <c r="F4213" t="s">
        <v>24</v>
      </c>
      <c r="G4213">
        <v>1</v>
      </c>
      <c r="H4213">
        <v>0.06</v>
      </c>
      <c r="I4213" s="1">
        <v>0.06</v>
      </c>
      <c r="J4213" t="s">
        <v>8360</v>
      </c>
      <c r="K4213">
        <f t="shared" ref="K4213:K4276" si="5765">SUMIF(E4202:E4215,"pso.opt",I4202:I4215)</f>
        <v>0.06</v>
      </c>
      <c r="L4213" t="s">
        <v>33</v>
      </c>
      <c r="M4213">
        <f t="shared" si="5764"/>
        <v>0.83333333333333337</v>
      </c>
    </row>
    <row r="4214" spans="1:13">
      <c r="A4214" t="s">
        <v>4570</v>
      </c>
      <c r="B4214" t="s">
        <v>4524</v>
      </c>
      <c r="C4214" t="s">
        <v>58</v>
      </c>
      <c r="D4214" t="s">
        <v>19</v>
      </c>
      <c r="E4214" t="str">
        <f t="shared" si="5696"/>
        <v>tso.oepc</v>
      </c>
      <c r="F4214" t="s">
        <v>24</v>
      </c>
      <c r="G4214">
        <v>0.83333333333333304</v>
      </c>
      <c r="H4214">
        <v>0.06</v>
      </c>
      <c r="I4214" s="1">
        <v>0.05</v>
      </c>
      <c r="J4214" t="s">
        <v>8361</v>
      </c>
      <c r="K4214">
        <f t="shared" ref="K4214:K4277" si="5766">SUMIF(E4202:E4215,"rmo.opt",I4202:I4215)</f>
        <v>0.06</v>
      </c>
      <c r="L4214" t="s">
        <v>32</v>
      </c>
      <c r="M4214">
        <f t="shared" si="5764"/>
        <v>1</v>
      </c>
    </row>
    <row r="4215" spans="1:13">
      <c r="A4215" t="s">
        <v>4571</v>
      </c>
      <c r="B4215" t="s">
        <v>4524</v>
      </c>
      <c r="C4215" t="s">
        <v>58</v>
      </c>
      <c r="D4215" t="s">
        <v>21</v>
      </c>
      <c r="E4215" t="str">
        <f t="shared" si="5696"/>
        <v>tso.opt</v>
      </c>
      <c r="F4215" t="s">
        <v>24</v>
      </c>
      <c r="G4215">
        <v>1</v>
      </c>
      <c r="H4215">
        <v>0.06</v>
      </c>
      <c r="I4215" s="1">
        <v>0.06</v>
      </c>
      <c r="J4215" t="s">
        <v>8362</v>
      </c>
      <c r="K4215">
        <f t="shared" ref="K4215:K4278" si="5767">SUMIF(E4202:E4215,"power.opt",I4202:I4215)</f>
        <v>0.05</v>
      </c>
      <c r="L4215" t="s">
        <v>31</v>
      </c>
      <c r="M4215">
        <f t="shared" si="5764"/>
        <v>1.2</v>
      </c>
    </row>
    <row r="4216" spans="1:13">
      <c r="A4216" t="s">
        <v>4572</v>
      </c>
      <c r="B4216" t="s">
        <v>4573</v>
      </c>
      <c r="C4216" t="s">
        <v>15</v>
      </c>
      <c r="D4216" t="s">
        <v>16</v>
      </c>
      <c r="E4216" t="str">
        <f t="shared" si="5696"/>
        <v>power.full</v>
      </c>
      <c r="F4216" t="s">
        <v>17</v>
      </c>
      <c r="G4216">
        <v>386.33333333333297</v>
      </c>
      <c r="H4216">
        <v>0.06</v>
      </c>
      <c r="I4216" s="1">
        <v>23.18</v>
      </c>
      <c r="L4216" t="s">
        <v>8363</v>
      </c>
      <c r="M4216">
        <f t="shared" ref="M4216:M4279" si="5768">K4217/K4226</f>
        <v>140.5</v>
      </c>
    </row>
    <row r="4217" spans="1:13">
      <c r="A4217" t="s">
        <v>4538</v>
      </c>
      <c r="B4217" t="s">
        <v>4573</v>
      </c>
      <c r="C4217" t="s">
        <v>15</v>
      </c>
      <c r="D4217" t="s">
        <v>19</v>
      </c>
      <c r="E4217" t="str">
        <f t="shared" si="5696"/>
        <v>power.oepc</v>
      </c>
      <c r="F4217" t="s">
        <v>17</v>
      </c>
      <c r="G4217">
        <v>44.1666666666667</v>
      </c>
      <c r="H4217">
        <v>0.06</v>
      </c>
      <c r="I4217" s="1">
        <v>2.65</v>
      </c>
      <c r="J4217" t="s">
        <v>8333</v>
      </c>
      <c r="K4217">
        <f t="shared" ref="K4217:K4280" si="5769">SUMIF(E4216:E4229,"tso.cav11",I4216:I4229)</f>
        <v>8.43</v>
      </c>
      <c r="L4217" t="s">
        <v>8364</v>
      </c>
      <c r="M4217">
        <f t="shared" ref="M4217:M4280" si="5770">K4218/K4222+K4219/K4223+K4220/K4224+K4221/K4225</f>
        <v>12.847169811320754</v>
      </c>
    </row>
    <row r="4218" spans="1:13">
      <c r="A4218" t="s">
        <v>4539</v>
      </c>
      <c r="B4218" t="s">
        <v>4573</v>
      </c>
      <c r="C4218" t="s">
        <v>15</v>
      </c>
      <c r="D4218" t="s">
        <v>21</v>
      </c>
      <c r="E4218" t="str">
        <f t="shared" si="5696"/>
        <v>power.opt</v>
      </c>
      <c r="F4218" t="s">
        <v>17</v>
      </c>
      <c r="G4218">
        <v>45.8333333333333</v>
      </c>
      <c r="H4218">
        <v>0.06</v>
      </c>
      <c r="I4218" s="1">
        <v>2.75</v>
      </c>
      <c r="J4218" t="s">
        <v>8335</v>
      </c>
      <c r="K4218">
        <f t="shared" ref="K4218:K4281" si="5771">SUMIF(E4216:E4229,"tso.full",I4216:I4229)</f>
        <v>0.09</v>
      </c>
      <c r="L4218" t="s">
        <v>8365</v>
      </c>
      <c r="M4218">
        <f t="shared" ref="M4218:M4281" si="5772">K4218/K4226+K4219/K4227+K4220/K4228+K4221/K4229</f>
        <v>11.595757575757577</v>
      </c>
    </row>
    <row r="4219" spans="1:13">
      <c r="A4219" t="s">
        <v>4540</v>
      </c>
      <c r="B4219" t="s">
        <v>4573</v>
      </c>
      <c r="C4219" t="s">
        <v>23</v>
      </c>
      <c r="D4219" t="s">
        <v>16</v>
      </c>
      <c r="E4219" t="str">
        <f t="shared" si="5696"/>
        <v>pso.full</v>
      </c>
      <c r="F4219" t="s">
        <v>24</v>
      </c>
      <c r="G4219">
        <v>0.66666666666666696</v>
      </c>
      <c r="H4219">
        <v>0.06</v>
      </c>
      <c r="I4219" s="1">
        <v>0.04</v>
      </c>
      <c r="J4219" t="s">
        <v>8336</v>
      </c>
      <c r="K4219">
        <f t="shared" ref="K4219:K4282" si="5773">SUMIF(E4216:E4229,"pso.full",I4216:I4229)</f>
        <v>0.04</v>
      </c>
      <c r="L4219" t="s">
        <v>8369</v>
      </c>
      <c r="M4219">
        <f t="shared" ref="M4219:M4282" si="5774">K4222/K4226+K4223/K4227+K4224/K4228+K4225/K4229</f>
        <v>3.2969696969696969</v>
      </c>
    </row>
    <row r="4220" spans="1:13">
      <c r="A4220" t="s">
        <v>4541</v>
      </c>
      <c r="B4220" t="s">
        <v>4573</v>
      </c>
      <c r="C4220" t="s">
        <v>23</v>
      </c>
      <c r="D4220" t="s">
        <v>19</v>
      </c>
      <c r="E4220" t="str">
        <f t="shared" si="5696"/>
        <v>pso.oepc</v>
      </c>
      <c r="F4220" t="s">
        <v>24</v>
      </c>
      <c r="G4220">
        <v>0.83333333333333304</v>
      </c>
      <c r="H4220">
        <v>0.06</v>
      </c>
      <c r="I4220" s="1">
        <v>0.05</v>
      </c>
      <c r="J4220" t="s">
        <v>8353</v>
      </c>
      <c r="K4220">
        <f t="shared" ref="K4220:K4283" si="5775">SUMIF(E4216:E4229,"rmo.full",I4216:I4229)</f>
        <v>0.06</v>
      </c>
    </row>
    <row r="4221" spans="1:13">
      <c r="A4221" t="s">
        <v>4542</v>
      </c>
      <c r="B4221" t="s">
        <v>4573</v>
      </c>
      <c r="C4221" t="s">
        <v>23</v>
      </c>
      <c r="D4221" t="s">
        <v>21</v>
      </c>
      <c r="E4221" t="str">
        <f t="shared" si="5696"/>
        <v>pso.opt</v>
      </c>
      <c r="F4221" t="s">
        <v>24</v>
      </c>
      <c r="G4221">
        <v>1</v>
      </c>
      <c r="H4221">
        <v>0.06</v>
      </c>
      <c r="I4221" s="1">
        <v>0.06</v>
      </c>
      <c r="J4221" t="s">
        <v>8354</v>
      </c>
      <c r="K4221">
        <f t="shared" ref="K4221:K4284" si="5776">SUMIF(E4216:E4229,"power.full",I4216:I4229)</f>
        <v>23.18</v>
      </c>
      <c r="L4221" t="s">
        <v>26</v>
      </c>
      <c r="M4221">
        <f t="shared" ref="M4221:M4284" si="5777">K4218/K4222</f>
        <v>1.7999999999999998</v>
      </c>
    </row>
    <row r="4222" spans="1:13">
      <c r="A4222" t="s">
        <v>4543</v>
      </c>
      <c r="B4222" t="s">
        <v>4573</v>
      </c>
      <c r="C4222" t="s">
        <v>51</v>
      </c>
      <c r="D4222" t="s">
        <v>16</v>
      </c>
      <c r="E4222" t="str">
        <f t="shared" si="5696"/>
        <v>rmo.full</v>
      </c>
      <c r="F4222" t="s">
        <v>24</v>
      </c>
      <c r="G4222">
        <v>1</v>
      </c>
      <c r="H4222">
        <v>0.06</v>
      </c>
      <c r="I4222" s="1">
        <v>0.06</v>
      </c>
      <c r="J4222" t="s">
        <v>8355</v>
      </c>
      <c r="K4222">
        <f t="shared" ref="K4222:K4285" si="5778">SUMIF(E4216:E4229,"tso.oepc",I4216:I4229)</f>
        <v>0.05</v>
      </c>
      <c r="L4222" t="s">
        <v>27</v>
      </c>
      <c r="M4222">
        <f t="shared" si="5777"/>
        <v>0.79999999999999993</v>
      </c>
    </row>
    <row r="4223" spans="1:13">
      <c r="A4223" t="s">
        <v>4561</v>
      </c>
      <c r="B4223" t="s">
        <v>4573</v>
      </c>
      <c r="C4223" t="s">
        <v>51</v>
      </c>
      <c r="D4223" t="s">
        <v>19</v>
      </c>
      <c r="E4223" t="str">
        <f t="shared" si="5696"/>
        <v>rmo.oepc</v>
      </c>
      <c r="F4223" t="s">
        <v>24</v>
      </c>
      <c r="G4223">
        <v>0.66666666666666696</v>
      </c>
      <c r="H4223">
        <v>0.06</v>
      </c>
      <c r="I4223" s="1">
        <v>0.04</v>
      </c>
      <c r="J4223" t="s">
        <v>8356</v>
      </c>
      <c r="K4223">
        <f t="shared" ref="K4223:K4286" si="5779">SUMIF(E4216:E4229,"pso.oepc",I4216:I4229)</f>
        <v>0.05</v>
      </c>
      <c r="L4223" t="s">
        <v>28</v>
      </c>
      <c r="M4223">
        <f t="shared" si="5777"/>
        <v>1.5</v>
      </c>
    </row>
    <row r="4224" spans="1:13">
      <c r="A4224" t="s">
        <v>4562</v>
      </c>
      <c r="B4224" t="s">
        <v>4573</v>
      </c>
      <c r="C4224" t="s">
        <v>51</v>
      </c>
      <c r="D4224" t="s">
        <v>21</v>
      </c>
      <c r="E4224" t="str">
        <f t="shared" si="5696"/>
        <v>rmo.opt</v>
      </c>
      <c r="F4224" t="s">
        <v>24</v>
      </c>
      <c r="G4224">
        <v>1</v>
      </c>
      <c r="H4224">
        <v>0.06</v>
      </c>
      <c r="I4224" s="1">
        <v>0.06</v>
      </c>
      <c r="J4224" t="s">
        <v>8357</v>
      </c>
      <c r="K4224">
        <f t="shared" ref="K4224:K4287" si="5780">SUMIF(E4216:E4229,"rmo.oepc",I4216:I4229)</f>
        <v>0.04</v>
      </c>
      <c r="L4224" t="s">
        <v>29</v>
      </c>
      <c r="M4224">
        <f t="shared" si="5777"/>
        <v>8.7471698113207541</v>
      </c>
    </row>
    <row r="4225" spans="1:13">
      <c r="A4225" t="s">
        <v>4563</v>
      </c>
      <c r="B4225" t="s">
        <v>4573</v>
      </c>
      <c r="C4225" t="s">
        <v>55</v>
      </c>
      <c r="D4225" t="s">
        <v>56</v>
      </c>
      <c r="E4225" t="str">
        <f t="shared" si="5696"/>
        <v>sc.none</v>
      </c>
      <c r="F4225" t="s">
        <v>24</v>
      </c>
      <c r="I4225" s="1">
        <v>0.06</v>
      </c>
      <c r="J4225" t="s">
        <v>8358</v>
      </c>
      <c r="K4225">
        <f t="shared" ref="K4225:K4288" si="5781">SUMIF(E4216:E4229,"power.oepc",I4216:I4229)</f>
        <v>2.65</v>
      </c>
    </row>
    <row r="4226" spans="1:13">
      <c r="A4226" t="s">
        <v>4564</v>
      </c>
      <c r="B4226" t="s">
        <v>4573</v>
      </c>
      <c r="C4226" t="s">
        <v>58</v>
      </c>
      <c r="D4226" t="s">
        <v>59</v>
      </c>
      <c r="E4226" t="str">
        <f t="shared" si="5696"/>
        <v>tso.cav11</v>
      </c>
      <c r="F4226" t="s">
        <v>17</v>
      </c>
      <c r="G4226">
        <v>140.5</v>
      </c>
      <c r="H4226">
        <v>0.06</v>
      </c>
      <c r="I4226" s="1">
        <v>8.43</v>
      </c>
      <c r="J4226" t="s">
        <v>8359</v>
      </c>
      <c r="K4226">
        <f t="shared" ref="K4226:K4289" si="5782">SUMIF(E4216:E4229,"tso.opt",I4216:I4229)</f>
        <v>0.06</v>
      </c>
      <c r="L4226" t="s">
        <v>30</v>
      </c>
      <c r="M4226">
        <f t="shared" ref="M4226:M4289" si="5783">K4218/K4226</f>
        <v>1.5</v>
      </c>
    </row>
    <row r="4227" spans="1:13">
      <c r="A4227" t="s">
        <v>4565</v>
      </c>
      <c r="B4227" t="s">
        <v>4573</v>
      </c>
      <c r="C4227" t="s">
        <v>58</v>
      </c>
      <c r="D4227" t="s">
        <v>16</v>
      </c>
      <c r="E4227" t="str">
        <f t="shared" ref="E4227:E4290" si="5784">CONCATENATE(C4227,".",D4227)</f>
        <v>tso.full</v>
      </c>
      <c r="F4227" t="s">
        <v>24</v>
      </c>
      <c r="G4227">
        <v>1.5</v>
      </c>
      <c r="H4227">
        <v>0.06</v>
      </c>
      <c r="I4227" s="1">
        <v>0.09</v>
      </c>
      <c r="J4227" t="s">
        <v>8360</v>
      </c>
      <c r="K4227">
        <f t="shared" ref="K4227:K4290" si="5785">SUMIF(E4216:E4229,"pso.opt",I4216:I4229)</f>
        <v>0.06</v>
      </c>
      <c r="L4227" t="s">
        <v>33</v>
      </c>
      <c r="M4227">
        <f t="shared" si="5783"/>
        <v>0.66666666666666674</v>
      </c>
    </row>
    <row r="4228" spans="1:13">
      <c r="A4228" t="s">
        <v>4566</v>
      </c>
      <c r="B4228" t="s">
        <v>4573</v>
      </c>
      <c r="C4228" t="s">
        <v>58</v>
      </c>
      <c r="D4228" t="s">
        <v>19</v>
      </c>
      <c r="E4228" t="str">
        <f t="shared" si="5784"/>
        <v>tso.oepc</v>
      </c>
      <c r="F4228" t="s">
        <v>24</v>
      </c>
      <c r="G4228">
        <v>0.83333333333333304</v>
      </c>
      <c r="H4228">
        <v>0.06</v>
      </c>
      <c r="I4228" s="1">
        <v>0.05</v>
      </c>
      <c r="J4228" t="s">
        <v>8361</v>
      </c>
      <c r="K4228">
        <f t="shared" ref="K4228:K4291" si="5786">SUMIF(E4216:E4229,"rmo.opt",I4216:I4229)</f>
        <v>0.06</v>
      </c>
      <c r="L4228" t="s">
        <v>32</v>
      </c>
      <c r="M4228">
        <f t="shared" si="5783"/>
        <v>1</v>
      </c>
    </row>
    <row r="4229" spans="1:13">
      <c r="A4229" t="s">
        <v>4567</v>
      </c>
      <c r="B4229" t="s">
        <v>4573</v>
      </c>
      <c r="C4229" t="s">
        <v>58</v>
      </c>
      <c r="D4229" t="s">
        <v>21</v>
      </c>
      <c r="E4229" t="str">
        <f t="shared" si="5784"/>
        <v>tso.opt</v>
      </c>
      <c r="F4229" t="s">
        <v>24</v>
      </c>
      <c r="G4229">
        <v>1</v>
      </c>
      <c r="H4229">
        <v>0.06</v>
      </c>
      <c r="I4229" s="1">
        <v>0.06</v>
      </c>
      <c r="J4229" t="s">
        <v>8362</v>
      </c>
      <c r="K4229">
        <f t="shared" ref="K4229:K4292" si="5787">SUMIF(E4216:E4229,"power.opt",I4216:I4229)</f>
        <v>2.75</v>
      </c>
      <c r="L4229" t="s">
        <v>31</v>
      </c>
      <c r="M4229">
        <f t="shared" si="5783"/>
        <v>8.4290909090909096</v>
      </c>
    </row>
    <row r="4230" spans="1:13">
      <c r="A4230" t="s">
        <v>4568</v>
      </c>
      <c r="B4230" t="s">
        <v>4569</v>
      </c>
      <c r="C4230" t="s">
        <v>15</v>
      </c>
      <c r="D4230" t="s">
        <v>16</v>
      </c>
      <c r="E4230" t="str">
        <f t="shared" si="5784"/>
        <v>power.full</v>
      </c>
      <c r="F4230" t="s">
        <v>17</v>
      </c>
      <c r="G4230">
        <v>156.333333333333</v>
      </c>
      <c r="H4230">
        <v>0.06</v>
      </c>
      <c r="I4230" s="1">
        <v>9.3800000000000008</v>
      </c>
      <c r="L4230" t="s">
        <v>8363</v>
      </c>
      <c r="M4230">
        <f t="shared" ref="M4230:M4293" si="5788">K4231/K4240</f>
        <v>225</v>
      </c>
    </row>
    <row r="4231" spans="1:13">
      <c r="A4231" t="s">
        <v>4590</v>
      </c>
      <c r="B4231" t="s">
        <v>4569</v>
      </c>
      <c r="C4231" t="s">
        <v>15</v>
      </c>
      <c r="D4231" t="s">
        <v>19</v>
      </c>
      <c r="E4231" t="str">
        <f t="shared" si="5784"/>
        <v>power.oepc</v>
      </c>
      <c r="F4231" t="s">
        <v>17</v>
      </c>
      <c r="G4231">
        <v>32.3333333333333</v>
      </c>
      <c r="H4231">
        <v>0.06</v>
      </c>
      <c r="I4231" s="1">
        <v>1.94</v>
      </c>
      <c r="J4231" t="s">
        <v>8333</v>
      </c>
      <c r="K4231">
        <f t="shared" ref="K4231:K4294" si="5789">SUMIF(E4230:E4243,"tso.cav11",I4230:I4243)</f>
        <v>11.25</v>
      </c>
      <c r="L4231" t="s">
        <v>8364</v>
      </c>
      <c r="M4231">
        <f t="shared" ref="M4231:M4294" si="5790">K4232/K4236+K4233/K4237+K4234/K4238+K4235/K4239</f>
        <v>7.1207658321060388</v>
      </c>
    </row>
    <row r="4232" spans="1:13">
      <c r="A4232" t="s">
        <v>4591</v>
      </c>
      <c r="B4232" t="s">
        <v>4569</v>
      </c>
      <c r="C4232" t="s">
        <v>15</v>
      </c>
      <c r="D4232" t="s">
        <v>21</v>
      </c>
      <c r="E4232" t="str">
        <f t="shared" si="5784"/>
        <v>power.opt</v>
      </c>
      <c r="F4232" t="s">
        <v>17</v>
      </c>
      <c r="G4232">
        <v>34.1666666666667</v>
      </c>
      <c r="H4232">
        <v>0.06</v>
      </c>
      <c r="I4232" s="1">
        <v>2.0499999999999998</v>
      </c>
      <c r="J4232" t="s">
        <v>8335</v>
      </c>
      <c r="K4232">
        <f t="shared" ref="K4232:K4295" si="5791">SUMIF(E4230:E4243,"tso.full",I4230:I4243)</f>
        <v>0.05</v>
      </c>
      <c r="L4232" t="s">
        <v>8365</v>
      </c>
      <c r="M4232">
        <f t="shared" ref="M4232:M4295" si="5792">K4232/K4240+K4233/K4241+K4234/K4242+K4235/K4243</f>
        <v>6.7898954703832759</v>
      </c>
    </row>
    <row r="4233" spans="1:13">
      <c r="A4233" t="s">
        <v>4555</v>
      </c>
      <c r="B4233" t="s">
        <v>4569</v>
      </c>
      <c r="C4233" t="s">
        <v>23</v>
      </c>
      <c r="D4233" t="s">
        <v>16</v>
      </c>
      <c r="E4233" t="str">
        <f t="shared" si="5784"/>
        <v>pso.full</v>
      </c>
      <c r="F4233" t="s">
        <v>24</v>
      </c>
      <c r="G4233">
        <v>0.83333333333333304</v>
      </c>
      <c r="H4233">
        <v>0.06</v>
      </c>
      <c r="I4233" s="1">
        <v>0.05</v>
      </c>
      <c r="J4233" t="s">
        <v>8336</v>
      </c>
      <c r="K4233">
        <f t="shared" ref="K4233:K4296" si="5793">SUMIF(E4230:E4243,"pso.full",I4230:I4243)</f>
        <v>0.05</v>
      </c>
      <c r="L4233" t="s">
        <v>8369</v>
      </c>
      <c r="M4233">
        <f t="shared" ref="M4233:M4296" si="5794">K4236/K4240+K4237/K4241+K4238/K4242+K4239/K4243</f>
        <v>3.9356271777003484</v>
      </c>
    </row>
    <row r="4234" spans="1:13">
      <c r="A4234" t="s">
        <v>4556</v>
      </c>
      <c r="B4234" t="s">
        <v>4569</v>
      </c>
      <c r="C4234" t="s">
        <v>23</v>
      </c>
      <c r="D4234" t="s">
        <v>19</v>
      </c>
      <c r="E4234" t="str">
        <f t="shared" si="5784"/>
        <v>pso.oepc</v>
      </c>
      <c r="F4234" t="s">
        <v>24</v>
      </c>
      <c r="G4234">
        <v>0.83333333333333304</v>
      </c>
      <c r="H4234">
        <v>0.06</v>
      </c>
      <c r="I4234" s="1">
        <v>0.05</v>
      </c>
      <c r="J4234" t="s">
        <v>8353</v>
      </c>
      <c r="K4234">
        <f t="shared" ref="K4234:K4297" si="5795">SUMIF(E4230:E4243,"rmo.full",I4230:I4243)</f>
        <v>0.04</v>
      </c>
    </row>
    <row r="4235" spans="1:13">
      <c r="A4235" t="s">
        <v>4557</v>
      </c>
      <c r="B4235" t="s">
        <v>4569</v>
      </c>
      <c r="C4235" t="s">
        <v>23</v>
      </c>
      <c r="D4235" t="s">
        <v>21</v>
      </c>
      <c r="E4235" t="str">
        <f t="shared" si="5784"/>
        <v>pso.opt</v>
      </c>
      <c r="F4235" t="s">
        <v>24</v>
      </c>
      <c r="G4235">
        <v>1.1666666666666701</v>
      </c>
      <c r="H4235">
        <v>0.06</v>
      </c>
      <c r="I4235" s="1">
        <v>7.0000000000000007E-2</v>
      </c>
      <c r="J4235" t="s">
        <v>8354</v>
      </c>
      <c r="K4235">
        <f t="shared" ref="K4235:K4298" si="5796">SUMIF(E4230:E4243,"power.full",I4230:I4243)</f>
        <v>9.3800000000000008</v>
      </c>
      <c r="L4235" t="s">
        <v>26</v>
      </c>
      <c r="M4235">
        <f t="shared" ref="M4235:M4298" si="5797">K4232/K4236</f>
        <v>0.7142857142857143</v>
      </c>
    </row>
    <row r="4236" spans="1:13">
      <c r="A4236" t="s">
        <v>4558</v>
      </c>
      <c r="B4236" t="s">
        <v>4569</v>
      </c>
      <c r="C4236" t="s">
        <v>51</v>
      </c>
      <c r="D4236" t="s">
        <v>16</v>
      </c>
      <c r="E4236" t="str">
        <f t="shared" si="5784"/>
        <v>rmo.full</v>
      </c>
      <c r="F4236" t="s">
        <v>24</v>
      </c>
      <c r="G4236">
        <v>0.66666666666666696</v>
      </c>
      <c r="H4236">
        <v>0.06</v>
      </c>
      <c r="I4236" s="1">
        <v>0.04</v>
      </c>
      <c r="J4236" t="s">
        <v>8355</v>
      </c>
      <c r="K4236">
        <f t="shared" ref="K4236:K4299" si="5798">SUMIF(E4230:E4243,"tso.oepc",I4230:I4243)</f>
        <v>7.0000000000000007E-2</v>
      </c>
      <c r="L4236" t="s">
        <v>27</v>
      </c>
      <c r="M4236">
        <f t="shared" si="5797"/>
        <v>1</v>
      </c>
    </row>
    <row r="4237" spans="1:13">
      <c r="A4237" t="s">
        <v>4559</v>
      </c>
      <c r="B4237" t="s">
        <v>4569</v>
      </c>
      <c r="C4237" t="s">
        <v>51</v>
      </c>
      <c r="D4237" t="s">
        <v>19</v>
      </c>
      <c r="E4237" t="str">
        <f t="shared" si="5784"/>
        <v>rmo.oepc</v>
      </c>
      <c r="F4237" t="s">
        <v>24</v>
      </c>
      <c r="G4237">
        <v>1.1666666666666701</v>
      </c>
      <c r="H4237">
        <v>0.06</v>
      </c>
      <c r="I4237" s="1">
        <v>7.0000000000000007E-2</v>
      </c>
      <c r="J4237" t="s">
        <v>8356</v>
      </c>
      <c r="K4237">
        <f t="shared" ref="K4237:K4300" si="5799">SUMIF(E4230:E4243,"pso.oepc",I4230:I4243)</f>
        <v>0.05</v>
      </c>
      <c r="L4237" t="s">
        <v>28</v>
      </c>
      <c r="M4237">
        <f t="shared" si="5797"/>
        <v>0.5714285714285714</v>
      </c>
    </row>
    <row r="4238" spans="1:13">
      <c r="A4238" t="s">
        <v>4560</v>
      </c>
      <c r="B4238" t="s">
        <v>4569</v>
      </c>
      <c r="C4238" t="s">
        <v>51</v>
      </c>
      <c r="D4238" t="s">
        <v>21</v>
      </c>
      <c r="E4238" t="str">
        <f t="shared" si="5784"/>
        <v>rmo.opt</v>
      </c>
      <c r="F4238" t="s">
        <v>24</v>
      </c>
      <c r="G4238">
        <v>1.3333333333333299</v>
      </c>
      <c r="H4238">
        <v>0.06</v>
      </c>
      <c r="I4238" s="1">
        <v>0.08</v>
      </c>
      <c r="J4238" t="s">
        <v>8357</v>
      </c>
      <c r="K4238">
        <f t="shared" ref="K4238:K4301" si="5800">SUMIF(E4230:E4243,"rmo.oepc",I4230:I4243)</f>
        <v>7.0000000000000007E-2</v>
      </c>
      <c r="L4238" t="s">
        <v>29</v>
      </c>
      <c r="M4238">
        <f t="shared" si="5797"/>
        <v>4.8350515463917532</v>
      </c>
    </row>
    <row r="4239" spans="1:13">
      <c r="A4239" t="s">
        <v>4581</v>
      </c>
      <c r="B4239" t="s">
        <v>4569</v>
      </c>
      <c r="C4239" t="s">
        <v>55</v>
      </c>
      <c r="D4239" t="s">
        <v>56</v>
      </c>
      <c r="E4239" t="str">
        <f t="shared" si="5784"/>
        <v>sc.none</v>
      </c>
      <c r="F4239" t="s">
        <v>24</v>
      </c>
      <c r="I4239" s="1">
        <v>0.06</v>
      </c>
      <c r="J4239" t="s">
        <v>8358</v>
      </c>
      <c r="K4239">
        <f t="shared" ref="K4239:K4302" si="5801">SUMIF(E4230:E4243,"power.oepc",I4230:I4243)</f>
        <v>1.94</v>
      </c>
    </row>
    <row r="4240" spans="1:13">
      <c r="A4240" t="s">
        <v>4582</v>
      </c>
      <c r="B4240" t="s">
        <v>4569</v>
      </c>
      <c r="C4240" t="s">
        <v>58</v>
      </c>
      <c r="D4240" t="s">
        <v>59</v>
      </c>
      <c r="E4240" t="str">
        <f t="shared" si="5784"/>
        <v>tso.cav11</v>
      </c>
      <c r="F4240" t="s">
        <v>24</v>
      </c>
      <c r="G4240">
        <v>187.5</v>
      </c>
      <c r="H4240">
        <v>0.06</v>
      </c>
      <c r="I4240" s="1">
        <v>11.25</v>
      </c>
      <c r="J4240" t="s">
        <v>8359</v>
      </c>
      <c r="K4240">
        <f t="shared" ref="K4240:K4303" si="5802">SUMIF(E4230:E4243,"tso.opt",I4230:I4243)</f>
        <v>0.05</v>
      </c>
      <c r="L4240" t="s">
        <v>30</v>
      </c>
      <c r="M4240">
        <f t="shared" ref="M4240:M4303" si="5803">K4232/K4240</f>
        <v>1</v>
      </c>
    </row>
    <row r="4241" spans="1:13">
      <c r="A4241" t="s">
        <v>4583</v>
      </c>
      <c r="B4241" t="s">
        <v>4569</v>
      </c>
      <c r="C4241" t="s">
        <v>58</v>
      </c>
      <c r="D4241" t="s">
        <v>16</v>
      </c>
      <c r="E4241" t="str">
        <f t="shared" si="5784"/>
        <v>tso.full</v>
      </c>
      <c r="F4241" t="s">
        <v>24</v>
      </c>
      <c r="G4241">
        <v>0.83333333333333304</v>
      </c>
      <c r="H4241">
        <v>0.06</v>
      </c>
      <c r="I4241" s="1">
        <v>0.05</v>
      </c>
      <c r="J4241" t="s">
        <v>8360</v>
      </c>
      <c r="K4241">
        <f t="shared" ref="K4241:K4304" si="5804">SUMIF(E4230:E4243,"pso.opt",I4230:I4243)</f>
        <v>7.0000000000000007E-2</v>
      </c>
      <c r="L4241" t="s">
        <v>33</v>
      </c>
      <c r="M4241">
        <f t="shared" si="5803"/>
        <v>0.7142857142857143</v>
      </c>
    </row>
    <row r="4242" spans="1:13">
      <c r="A4242" t="s">
        <v>4584</v>
      </c>
      <c r="B4242" t="s">
        <v>4569</v>
      </c>
      <c r="C4242" t="s">
        <v>58</v>
      </c>
      <c r="D4242" t="s">
        <v>19</v>
      </c>
      <c r="E4242" t="str">
        <f t="shared" si="5784"/>
        <v>tso.oepc</v>
      </c>
      <c r="F4242" t="s">
        <v>24</v>
      </c>
      <c r="G4242">
        <v>1.1666666666666701</v>
      </c>
      <c r="H4242">
        <v>0.06</v>
      </c>
      <c r="I4242" s="1">
        <v>7.0000000000000007E-2</v>
      </c>
      <c r="J4242" t="s">
        <v>8361</v>
      </c>
      <c r="K4242">
        <f t="shared" ref="K4242:K4305" si="5805">SUMIF(E4230:E4243,"rmo.opt",I4230:I4243)</f>
        <v>0.08</v>
      </c>
      <c r="L4242" t="s">
        <v>32</v>
      </c>
      <c r="M4242">
        <f t="shared" si="5803"/>
        <v>0.5</v>
      </c>
    </row>
    <row r="4243" spans="1:13">
      <c r="A4243" t="s">
        <v>4585</v>
      </c>
      <c r="B4243" t="s">
        <v>4569</v>
      </c>
      <c r="C4243" t="s">
        <v>58</v>
      </c>
      <c r="D4243" t="s">
        <v>21</v>
      </c>
      <c r="E4243" t="str">
        <f t="shared" si="5784"/>
        <v>tso.opt</v>
      </c>
      <c r="F4243" t="s">
        <v>24</v>
      </c>
      <c r="G4243">
        <v>0.83333333333333304</v>
      </c>
      <c r="H4243">
        <v>0.06</v>
      </c>
      <c r="I4243" s="1">
        <v>0.05</v>
      </c>
      <c r="J4243" t="s">
        <v>8362</v>
      </c>
      <c r="K4243">
        <f t="shared" ref="K4243:K4306" si="5806">SUMIF(E4230:E4243,"power.opt",I4230:I4243)</f>
        <v>2.0499999999999998</v>
      </c>
      <c r="L4243" t="s">
        <v>31</v>
      </c>
      <c r="M4243">
        <f t="shared" si="5803"/>
        <v>4.5756097560975615</v>
      </c>
    </row>
    <row r="4244" spans="1:13">
      <c r="A4244" t="s">
        <v>4586</v>
      </c>
      <c r="B4244" t="s">
        <v>4587</v>
      </c>
      <c r="C4244" t="s">
        <v>15</v>
      </c>
      <c r="D4244" t="s">
        <v>16</v>
      </c>
      <c r="E4244" t="str">
        <f t="shared" si="5784"/>
        <v>power.full</v>
      </c>
      <c r="F4244" t="s">
        <v>17</v>
      </c>
      <c r="G4244">
        <v>543.77777777777806</v>
      </c>
      <c r="H4244">
        <v>0.09</v>
      </c>
      <c r="I4244" s="1">
        <v>48.94</v>
      </c>
      <c r="L4244" t="s">
        <v>8363</v>
      </c>
      <c r="M4244">
        <f t="shared" ref="M4244:M4307" si="5807">K4245/K4254</f>
        <v>203.85714285714283</v>
      </c>
    </row>
    <row r="4245" spans="1:13">
      <c r="A4245" t="s">
        <v>4588</v>
      </c>
      <c r="B4245" t="s">
        <v>4587</v>
      </c>
      <c r="C4245" t="s">
        <v>15</v>
      </c>
      <c r="D4245" t="s">
        <v>19</v>
      </c>
      <c r="E4245" t="str">
        <f t="shared" si="5784"/>
        <v>power.oepc</v>
      </c>
      <c r="F4245" t="s">
        <v>17</v>
      </c>
      <c r="G4245">
        <v>81.2222222222222</v>
      </c>
      <c r="H4245">
        <v>0.09</v>
      </c>
      <c r="I4245" s="1">
        <v>7.31</v>
      </c>
      <c r="J4245" t="s">
        <v>8333</v>
      </c>
      <c r="K4245">
        <f t="shared" ref="K4245:K4308" si="5808">SUMIF(E4244:E4257,"tso.cav11",I4244:I4257)</f>
        <v>14.27</v>
      </c>
      <c r="L4245" t="s">
        <v>8364</v>
      </c>
      <c r="M4245">
        <f t="shared" ref="M4245:M4308" si="5809">K4246/K4250+K4247/K4251+K4248/K4252+K4249/K4253</f>
        <v>9.4806527262067615</v>
      </c>
    </row>
    <row r="4246" spans="1:13">
      <c r="A4246" t="s">
        <v>4589</v>
      </c>
      <c r="B4246" t="s">
        <v>4587</v>
      </c>
      <c r="C4246" t="s">
        <v>15</v>
      </c>
      <c r="D4246" t="s">
        <v>21</v>
      </c>
      <c r="E4246" t="str">
        <f t="shared" si="5784"/>
        <v>power.opt</v>
      </c>
      <c r="F4246" t="s">
        <v>17</v>
      </c>
      <c r="G4246">
        <v>42.8888888888889</v>
      </c>
      <c r="H4246">
        <v>0.09</v>
      </c>
      <c r="I4246" s="1">
        <v>3.86</v>
      </c>
      <c r="J4246" t="s">
        <v>8335</v>
      </c>
      <c r="K4246">
        <f t="shared" ref="K4246:K4309" si="5810">SUMIF(E4244:E4257,"tso.full",I4244:I4257)</f>
        <v>0.09</v>
      </c>
      <c r="L4246" t="s">
        <v>8365</v>
      </c>
      <c r="M4246">
        <f t="shared" ref="M4246:M4309" si="5811">K4246/K4254+K4247/K4255+K4248/K4256+K4249/K4257</f>
        <v>16.064470762398223</v>
      </c>
    </row>
    <row r="4247" spans="1:13">
      <c r="A4247" t="s">
        <v>4609</v>
      </c>
      <c r="B4247" t="s">
        <v>4587</v>
      </c>
      <c r="C4247" t="s">
        <v>23</v>
      </c>
      <c r="D4247" t="s">
        <v>16</v>
      </c>
      <c r="E4247" t="str">
        <f t="shared" si="5784"/>
        <v>pso.full</v>
      </c>
      <c r="F4247" t="s">
        <v>24</v>
      </c>
      <c r="G4247">
        <v>0.77777777777777801</v>
      </c>
      <c r="H4247">
        <v>0.09</v>
      </c>
      <c r="I4247" s="1">
        <v>7.0000000000000007E-2</v>
      </c>
      <c r="J4247" t="s">
        <v>8336</v>
      </c>
      <c r="K4247">
        <f t="shared" ref="K4247:K4310" si="5812">SUMIF(E4244:E4257,"pso.full",I4244:I4257)</f>
        <v>7.0000000000000007E-2</v>
      </c>
      <c r="L4247" t="s">
        <v>8369</v>
      </c>
      <c r="M4247">
        <f t="shared" ref="M4247:M4310" si="5813">K4250/K4254+K4251/K4255+K4252/K4256+K4253/K4257</f>
        <v>5.5794966691339756</v>
      </c>
    </row>
    <row r="4248" spans="1:13">
      <c r="A4248" t="s">
        <v>4610</v>
      </c>
      <c r="B4248" t="s">
        <v>4587</v>
      </c>
      <c r="C4248" t="s">
        <v>23</v>
      </c>
      <c r="D4248" t="s">
        <v>19</v>
      </c>
      <c r="E4248" t="str">
        <f t="shared" si="5784"/>
        <v>pso.oepc</v>
      </c>
      <c r="F4248" t="s">
        <v>24</v>
      </c>
      <c r="G4248">
        <v>0.77777777777777801</v>
      </c>
      <c r="H4248">
        <v>0.09</v>
      </c>
      <c r="I4248" s="1">
        <v>7.0000000000000007E-2</v>
      </c>
      <c r="J4248" t="s">
        <v>8353</v>
      </c>
      <c r="K4248">
        <f t="shared" ref="K4248:K4311" si="5814">SUMIF(E4244:E4257,"rmo.full",I4244:I4257)</f>
        <v>0.11</v>
      </c>
    </row>
    <row r="4249" spans="1:13">
      <c r="A4249" t="s">
        <v>4574</v>
      </c>
      <c r="B4249" t="s">
        <v>4587</v>
      </c>
      <c r="C4249" t="s">
        <v>23</v>
      </c>
      <c r="D4249" t="s">
        <v>21</v>
      </c>
      <c r="E4249" t="str">
        <f t="shared" si="5784"/>
        <v>pso.opt</v>
      </c>
      <c r="F4249" t="s">
        <v>24</v>
      </c>
      <c r="G4249">
        <v>0.77777777777777801</v>
      </c>
      <c r="H4249">
        <v>0.09</v>
      </c>
      <c r="I4249" s="1">
        <v>7.0000000000000007E-2</v>
      </c>
      <c r="J4249" t="s">
        <v>8354</v>
      </c>
      <c r="K4249">
        <f t="shared" ref="K4249:K4312" si="5815">SUMIF(E4244:E4257,"power.full",I4244:I4257)</f>
        <v>48.94</v>
      </c>
      <c r="L4249" t="s">
        <v>26</v>
      </c>
      <c r="M4249">
        <f t="shared" ref="M4249:M4312" si="5816">K4246/K4250</f>
        <v>1</v>
      </c>
    </row>
    <row r="4250" spans="1:13">
      <c r="A4250" t="s">
        <v>4575</v>
      </c>
      <c r="B4250" t="s">
        <v>4587</v>
      </c>
      <c r="C4250" t="s">
        <v>51</v>
      </c>
      <c r="D4250" t="s">
        <v>16</v>
      </c>
      <c r="E4250" t="str">
        <f t="shared" si="5784"/>
        <v>rmo.full</v>
      </c>
      <c r="F4250" t="s">
        <v>24</v>
      </c>
      <c r="G4250">
        <v>1.2222222222222201</v>
      </c>
      <c r="H4250">
        <v>0.09</v>
      </c>
      <c r="I4250" s="1">
        <v>0.11</v>
      </c>
      <c r="J4250" t="s">
        <v>8355</v>
      </c>
      <c r="K4250">
        <f t="shared" ref="K4250:K4313" si="5817">SUMIF(E4244:E4257,"tso.oepc",I4244:I4257)</f>
        <v>0.09</v>
      </c>
      <c r="L4250" t="s">
        <v>27</v>
      </c>
      <c r="M4250">
        <f t="shared" si="5816"/>
        <v>1</v>
      </c>
    </row>
    <row r="4251" spans="1:13">
      <c r="A4251" t="s">
        <v>4576</v>
      </c>
      <c r="B4251" t="s">
        <v>4587</v>
      </c>
      <c r="C4251" t="s">
        <v>51</v>
      </c>
      <c r="D4251" t="s">
        <v>19</v>
      </c>
      <c r="E4251" t="str">
        <f t="shared" si="5784"/>
        <v>rmo.oepc</v>
      </c>
      <c r="F4251" t="s">
        <v>24</v>
      </c>
      <c r="G4251">
        <v>1.55555555555556</v>
      </c>
      <c r="H4251">
        <v>0.09</v>
      </c>
      <c r="I4251" s="1">
        <v>0.14000000000000001</v>
      </c>
      <c r="J4251" t="s">
        <v>8356</v>
      </c>
      <c r="K4251">
        <f t="shared" ref="K4251:K4314" si="5818">SUMIF(E4244:E4257,"pso.oepc",I4244:I4257)</f>
        <v>7.0000000000000007E-2</v>
      </c>
      <c r="L4251" t="s">
        <v>28</v>
      </c>
      <c r="M4251">
        <f t="shared" si="5816"/>
        <v>0.7857142857142857</v>
      </c>
    </row>
    <row r="4252" spans="1:13">
      <c r="A4252" t="s">
        <v>4577</v>
      </c>
      <c r="B4252" t="s">
        <v>4587</v>
      </c>
      <c r="C4252" t="s">
        <v>51</v>
      </c>
      <c r="D4252" t="s">
        <v>21</v>
      </c>
      <c r="E4252" t="str">
        <f t="shared" si="5784"/>
        <v>rmo.opt</v>
      </c>
      <c r="F4252" t="s">
        <v>24</v>
      </c>
      <c r="G4252">
        <v>1.1111111111111101</v>
      </c>
      <c r="H4252">
        <v>0.09</v>
      </c>
      <c r="I4252" s="1">
        <v>0.1</v>
      </c>
      <c r="J4252" t="s">
        <v>8357</v>
      </c>
      <c r="K4252">
        <f t="shared" ref="K4252:K4315" si="5819">SUMIF(E4244:E4257,"rmo.oepc",I4244:I4257)</f>
        <v>0.14000000000000001</v>
      </c>
      <c r="L4252" t="s">
        <v>29</v>
      </c>
      <c r="M4252">
        <f t="shared" si="5816"/>
        <v>6.6949384404924759</v>
      </c>
    </row>
    <row r="4253" spans="1:13">
      <c r="A4253" t="s">
        <v>4578</v>
      </c>
      <c r="B4253" t="s">
        <v>4587</v>
      </c>
      <c r="C4253" t="s">
        <v>55</v>
      </c>
      <c r="D4253" t="s">
        <v>56</v>
      </c>
      <c r="E4253" t="str">
        <f t="shared" si="5784"/>
        <v>sc.none</v>
      </c>
      <c r="F4253" t="s">
        <v>24</v>
      </c>
      <c r="I4253" s="1">
        <v>0.09</v>
      </c>
      <c r="J4253" t="s">
        <v>8358</v>
      </c>
      <c r="K4253">
        <f t="shared" ref="K4253:K4316" si="5820">SUMIF(E4244:E4257,"power.oepc",I4244:I4257)</f>
        <v>7.31</v>
      </c>
    </row>
    <row r="4254" spans="1:13">
      <c r="A4254" t="s">
        <v>4579</v>
      </c>
      <c r="B4254" t="s">
        <v>4587</v>
      </c>
      <c r="C4254" t="s">
        <v>58</v>
      </c>
      <c r="D4254" t="s">
        <v>59</v>
      </c>
      <c r="E4254" t="str">
        <f t="shared" si="5784"/>
        <v>tso.cav11</v>
      </c>
      <c r="F4254" t="s">
        <v>17</v>
      </c>
      <c r="G4254">
        <v>158.555555555556</v>
      </c>
      <c r="H4254">
        <v>0.09</v>
      </c>
      <c r="I4254" s="1">
        <v>14.27</v>
      </c>
      <c r="J4254" t="s">
        <v>8359</v>
      </c>
      <c r="K4254">
        <f t="shared" ref="K4254:K4317" si="5821">SUMIF(E4244:E4257,"tso.opt",I4244:I4257)</f>
        <v>7.0000000000000007E-2</v>
      </c>
      <c r="L4254" t="s">
        <v>30</v>
      </c>
      <c r="M4254">
        <f t="shared" ref="M4254:M4317" si="5822">K4246/K4254</f>
        <v>1.2857142857142856</v>
      </c>
    </row>
    <row r="4255" spans="1:13">
      <c r="A4255" t="s">
        <v>4580</v>
      </c>
      <c r="B4255" t="s">
        <v>4587</v>
      </c>
      <c r="C4255" t="s">
        <v>58</v>
      </c>
      <c r="D4255" t="s">
        <v>16</v>
      </c>
      <c r="E4255" t="str">
        <f t="shared" si="5784"/>
        <v>tso.full</v>
      </c>
      <c r="F4255" t="s">
        <v>24</v>
      </c>
      <c r="G4255">
        <v>1</v>
      </c>
      <c r="H4255">
        <v>0.09</v>
      </c>
      <c r="I4255" s="1">
        <v>0.09</v>
      </c>
      <c r="J4255" t="s">
        <v>8360</v>
      </c>
      <c r="K4255">
        <f t="shared" ref="K4255:K4318" si="5823">SUMIF(E4244:E4257,"pso.opt",I4244:I4257)</f>
        <v>7.0000000000000007E-2</v>
      </c>
      <c r="L4255" t="s">
        <v>33</v>
      </c>
      <c r="M4255">
        <f t="shared" si="5822"/>
        <v>1</v>
      </c>
    </row>
    <row r="4256" spans="1:13">
      <c r="A4256" t="s">
        <v>4599</v>
      </c>
      <c r="B4256" t="s">
        <v>4587</v>
      </c>
      <c r="C4256" t="s">
        <v>58</v>
      </c>
      <c r="D4256" t="s">
        <v>19</v>
      </c>
      <c r="E4256" t="str">
        <f t="shared" si="5784"/>
        <v>tso.oepc</v>
      </c>
      <c r="F4256" t="s">
        <v>24</v>
      </c>
      <c r="G4256">
        <v>1</v>
      </c>
      <c r="H4256">
        <v>0.09</v>
      </c>
      <c r="I4256" s="1">
        <v>0.09</v>
      </c>
      <c r="J4256" t="s">
        <v>8361</v>
      </c>
      <c r="K4256">
        <f t="shared" ref="K4256:K4319" si="5824">SUMIF(E4244:E4257,"rmo.opt",I4244:I4257)</f>
        <v>0.1</v>
      </c>
      <c r="L4256" t="s">
        <v>32</v>
      </c>
      <c r="M4256">
        <f t="shared" si="5822"/>
        <v>1.0999999999999999</v>
      </c>
    </row>
    <row r="4257" spans="1:13">
      <c r="A4257" t="s">
        <v>4600</v>
      </c>
      <c r="B4257" t="s">
        <v>4587</v>
      </c>
      <c r="C4257" t="s">
        <v>58</v>
      </c>
      <c r="D4257" t="s">
        <v>21</v>
      </c>
      <c r="E4257" t="str">
        <f t="shared" si="5784"/>
        <v>tso.opt</v>
      </c>
      <c r="F4257" t="s">
        <v>24</v>
      </c>
      <c r="G4257">
        <v>0.77777777777777801</v>
      </c>
      <c r="H4257">
        <v>0.09</v>
      </c>
      <c r="I4257" s="1">
        <v>7.0000000000000007E-2</v>
      </c>
      <c r="J4257" t="s">
        <v>8362</v>
      </c>
      <c r="K4257">
        <f t="shared" ref="K4257:K4320" si="5825">SUMIF(E4244:E4257,"power.opt",I4244:I4257)</f>
        <v>3.86</v>
      </c>
      <c r="L4257" t="s">
        <v>31</v>
      </c>
      <c r="M4257">
        <f t="shared" si="5822"/>
        <v>12.678756476683938</v>
      </c>
    </row>
    <row r="4258" spans="1:13">
      <c r="A4258" t="s">
        <v>4601</v>
      </c>
      <c r="B4258" t="s">
        <v>4602</v>
      </c>
      <c r="C4258" t="s">
        <v>15</v>
      </c>
      <c r="D4258" t="s">
        <v>16</v>
      </c>
      <c r="E4258" t="str">
        <f t="shared" si="5784"/>
        <v>power.full</v>
      </c>
      <c r="F4258" t="s">
        <v>17</v>
      </c>
      <c r="G4258">
        <v>248.28571428571399</v>
      </c>
      <c r="H4258">
        <v>0.14000000000000001</v>
      </c>
      <c r="I4258" s="1">
        <v>34.76</v>
      </c>
      <c r="L4258" t="s">
        <v>8363</v>
      </c>
      <c r="M4258">
        <f t="shared" ref="M4258:M4321" si="5826">K4259/K4268</f>
        <v>132.63636363636363</v>
      </c>
    </row>
    <row r="4259" spans="1:13">
      <c r="A4259" t="s">
        <v>4603</v>
      </c>
      <c r="B4259" t="s">
        <v>4602</v>
      </c>
      <c r="C4259" t="s">
        <v>15</v>
      </c>
      <c r="D4259" t="s">
        <v>19</v>
      </c>
      <c r="E4259" t="str">
        <f t="shared" si="5784"/>
        <v>power.oepc</v>
      </c>
      <c r="F4259" t="s">
        <v>17</v>
      </c>
      <c r="G4259">
        <v>21.285714285714299</v>
      </c>
      <c r="H4259">
        <v>0.14000000000000001</v>
      </c>
      <c r="I4259" s="1">
        <v>2.98</v>
      </c>
      <c r="J4259" t="s">
        <v>8333</v>
      </c>
      <c r="K4259">
        <f t="shared" ref="K4259:K4322" si="5827">SUMIF(E4258:E4271,"tso.cav11",I4258:I4271)</f>
        <v>14.59</v>
      </c>
      <c r="L4259" t="s">
        <v>8364</v>
      </c>
      <c r="M4259">
        <f t="shared" ref="M4259:M4322" si="5828">K4260/K4264+K4261/K4265+K4262/K4266+K4263/K4267</f>
        <v>15.489429530201342</v>
      </c>
    </row>
    <row r="4260" spans="1:13">
      <c r="A4260" t="s">
        <v>4604</v>
      </c>
      <c r="B4260" t="s">
        <v>4602</v>
      </c>
      <c r="C4260" t="s">
        <v>15</v>
      </c>
      <c r="D4260" t="s">
        <v>21</v>
      </c>
      <c r="E4260" t="str">
        <f t="shared" si="5784"/>
        <v>power.opt</v>
      </c>
      <c r="F4260" t="s">
        <v>17</v>
      </c>
      <c r="G4260">
        <v>25.214285714285701</v>
      </c>
      <c r="H4260">
        <v>0.14000000000000001</v>
      </c>
      <c r="I4260" s="1">
        <v>3.53</v>
      </c>
      <c r="J4260" t="s">
        <v>8335</v>
      </c>
      <c r="K4260">
        <f t="shared" ref="K4260:K4323" si="5829">SUMIF(E4258:E4271,"tso.full",I4258:I4271)</f>
        <v>0.1</v>
      </c>
      <c r="L4260" t="s">
        <v>8365</v>
      </c>
      <c r="M4260">
        <f t="shared" ref="M4260:M4323" si="5830">K4260/K4268+K4261/K4269+K4262/K4270+K4263/K4271</f>
        <v>13.813259261984474</v>
      </c>
    </row>
    <row r="4261" spans="1:13">
      <c r="A4261" t="s">
        <v>4605</v>
      </c>
      <c r="B4261" t="s">
        <v>4602</v>
      </c>
      <c r="C4261" t="s">
        <v>23</v>
      </c>
      <c r="D4261" t="s">
        <v>16</v>
      </c>
      <c r="E4261" t="str">
        <f t="shared" si="5784"/>
        <v>pso.full</v>
      </c>
      <c r="F4261" t="s">
        <v>24</v>
      </c>
      <c r="G4261">
        <v>0.85714285714285698</v>
      </c>
      <c r="H4261">
        <v>0.14000000000000001</v>
      </c>
      <c r="I4261" s="1">
        <v>0.12</v>
      </c>
      <c r="J4261" t="s">
        <v>8336</v>
      </c>
      <c r="K4261">
        <f t="shared" ref="K4261:K4324" si="5831">SUMIF(E4258:E4271,"pso.full",I4258:I4271)</f>
        <v>0.12</v>
      </c>
      <c r="L4261" t="s">
        <v>8369</v>
      </c>
      <c r="M4261">
        <f t="shared" ref="M4261:M4324" si="5832">K4264/K4268+K4265/K4269+K4266/K4270+K4267/K4271</f>
        <v>3.8961406865089585</v>
      </c>
    </row>
    <row r="4262" spans="1:13">
      <c r="A4262" t="s">
        <v>4606</v>
      </c>
      <c r="B4262" t="s">
        <v>4602</v>
      </c>
      <c r="C4262" t="s">
        <v>23</v>
      </c>
      <c r="D4262" t="s">
        <v>19</v>
      </c>
      <c r="E4262" t="str">
        <f t="shared" si="5784"/>
        <v>pso.oepc</v>
      </c>
      <c r="F4262" t="s">
        <v>24</v>
      </c>
      <c r="G4262">
        <v>0.71428571428571397</v>
      </c>
      <c r="H4262">
        <v>0.14000000000000001</v>
      </c>
      <c r="I4262" s="1">
        <v>0.1</v>
      </c>
      <c r="J4262" t="s">
        <v>8353</v>
      </c>
      <c r="K4262">
        <f t="shared" ref="K4262:K4325" si="5833">SUMIF(E4258:E4271,"rmo.full",I4258:I4271)</f>
        <v>0.13</v>
      </c>
    </row>
    <row r="4263" spans="1:13">
      <c r="A4263" t="s">
        <v>4607</v>
      </c>
      <c r="B4263" t="s">
        <v>4602</v>
      </c>
      <c r="C4263" t="s">
        <v>23</v>
      </c>
      <c r="D4263" t="s">
        <v>21</v>
      </c>
      <c r="E4263" t="str">
        <f t="shared" si="5784"/>
        <v>pso.opt</v>
      </c>
      <c r="F4263" t="s">
        <v>24</v>
      </c>
      <c r="G4263">
        <v>0.71428571428571397</v>
      </c>
      <c r="H4263">
        <v>0.14000000000000001</v>
      </c>
      <c r="I4263" s="1">
        <v>0.1</v>
      </c>
      <c r="J4263" t="s">
        <v>8354</v>
      </c>
      <c r="K4263">
        <f t="shared" ref="K4263:K4326" si="5834">SUMIF(E4258:E4271,"power.full",I4258:I4271)</f>
        <v>34.76</v>
      </c>
      <c r="L4263" t="s">
        <v>26</v>
      </c>
      <c r="M4263">
        <f t="shared" ref="M4263:M4326" si="5835">K4260/K4264</f>
        <v>1</v>
      </c>
    </row>
    <row r="4264" spans="1:13">
      <c r="A4264" t="s">
        <v>4608</v>
      </c>
      <c r="B4264" t="s">
        <v>4602</v>
      </c>
      <c r="C4264" t="s">
        <v>51</v>
      </c>
      <c r="D4264" t="s">
        <v>16</v>
      </c>
      <c r="E4264" t="str">
        <f t="shared" si="5784"/>
        <v>rmo.full</v>
      </c>
      <c r="F4264" t="s">
        <v>24</v>
      </c>
      <c r="G4264">
        <v>0.92857142857142805</v>
      </c>
      <c r="H4264">
        <v>0.14000000000000001</v>
      </c>
      <c r="I4264" s="1">
        <v>0.13</v>
      </c>
      <c r="J4264" t="s">
        <v>8355</v>
      </c>
      <c r="K4264">
        <f t="shared" ref="K4264:K4327" si="5836">SUMIF(E4258:E4271,"tso.oepc",I4258:I4271)</f>
        <v>0.1</v>
      </c>
      <c r="L4264" t="s">
        <v>27</v>
      </c>
      <c r="M4264">
        <f t="shared" si="5835"/>
        <v>1.2</v>
      </c>
    </row>
    <row r="4265" spans="1:13">
      <c r="A4265" t="s">
        <v>4627</v>
      </c>
      <c r="B4265" t="s">
        <v>4602</v>
      </c>
      <c r="C4265" t="s">
        <v>51</v>
      </c>
      <c r="D4265" t="s">
        <v>19</v>
      </c>
      <c r="E4265" t="str">
        <f t="shared" si="5784"/>
        <v>rmo.oepc</v>
      </c>
      <c r="F4265" t="s">
        <v>24</v>
      </c>
      <c r="G4265">
        <v>0.57142857142857095</v>
      </c>
      <c r="H4265">
        <v>0.14000000000000001</v>
      </c>
      <c r="I4265" s="1">
        <v>0.08</v>
      </c>
      <c r="J4265" t="s">
        <v>8356</v>
      </c>
      <c r="K4265">
        <f t="shared" ref="K4265:K4328" si="5837">SUMIF(E4258:E4271,"pso.oepc",I4258:I4271)</f>
        <v>0.1</v>
      </c>
      <c r="L4265" t="s">
        <v>28</v>
      </c>
      <c r="M4265">
        <f t="shared" si="5835"/>
        <v>1.625</v>
      </c>
    </row>
    <row r="4266" spans="1:13">
      <c r="A4266" t="s">
        <v>4628</v>
      </c>
      <c r="B4266" t="s">
        <v>4602</v>
      </c>
      <c r="C4266" t="s">
        <v>51</v>
      </c>
      <c r="D4266" t="s">
        <v>21</v>
      </c>
      <c r="E4266" t="str">
        <f t="shared" si="5784"/>
        <v>rmo.opt</v>
      </c>
      <c r="F4266" t="s">
        <v>24</v>
      </c>
      <c r="G4266">
        <v>0.5</v>
      </c>
      <c r="H4266">
        <v>0.14000000000000001</v>
      </c>
      <c r="I4266" s="1">
        <v>7.0000000000000007E-2</v>
      </c>
      <c r="J4266" t="s">
        <v>8357</v>
      </c>
      <c r="K4266">
        <f t="shared" ref="K4266:K4329" si="5838">SUMIF(E4258:E4271,"rmo.oepc",I4258:I4271)</f>
        <v>0.08</v>
      </c>
      <c r="L4266" t="s">
        <v>29</v>
      </c>
      <c r="M4266">
        <f t="shared" si="5835"/>
        <v>11.664429530201343</v>
      </c>
    </row>
    <row r="4267" spans="1:13">
      <c r="A4267" t="s">
        <v>4592</v>
      </c>
      <c r="B4267" t="s">
        <v>4602</v>
      </c>
      <c r="C4267" t="s">
        <v>55</v>
      </c>
      <c r="D4267" t="s">
        <v>56</v>
      </c>
      <c r="E4267" t="str">
        <f t="shared" si="5784"/>
        <v>sc.none</v>
      </c>
      <c r="F4267" t="s">
        <v>24</v>
      </c>
      <c r="I4267" s="1">
        <v>0.14000000000000001</v>
      </c>
      <c r="J4267" t="s">
        <v>8358</v>
      </c>
      <c r="K4267">
        <f t="shared" ref="K4267:K4330" si="5839">SUMIF(E4258:E4271,"power.oepc",I4258:I4271)</f>
        <v>2.98</v>
      </c>
    </row>
    <row r="4268" spans="1:13">
      <c r="A4268" t="s">
        <v>4593</v>
      </c>
      <c r="B4268" t="s">
        <v>4602</v>
      </c>
      <c r="C4268" t="s">
        <v>58</v>
      </c>
      <c r="D4268" t="s">
        <v>59</v>
      </c>
      <c r="E4268" t="str">
        <f t="shared" si="5784"/>
        <v>tso.cav11</v>
      </c>
      <c r="F4268" t="s">
        <v>17</v>
      </c>
      <c r="G4268">
        <v>104.21428571428601</v>
      </c>
      <c r="H4268">
        <v>0.14000000000000001</v>
      </c>
      <c r="I4268" s="1">
        <v>14.59</v>
      </c>
      <c r="J4268" t="s">
        <v>8359</v>
      </c>
      <c r="K4268">
        <f t="shared" ref="K4268:K4331" si="5840">SUMIF(E4258:E4271,"tso.opt",I4258:I4271)</f>
        <v>0.11</v>
      </c>
      <c r="L4268" t="s">
        <v>30</v>
      </c>
      <c r="M4268">
        <f t="shared" ref="M4268:M4331" si="5841">K4260/K4268</f>
        <v>0.90909090909090917</v>
      </c>
    </row>
    <row r="4269" spans="1:13">
      <c r="A4269" t="s">
        <v>4594</v>
      </c>
      <c r="B4269" t="s">
        <v>4602</v>
      </c>
      <c r="C4269" t="s">
        <v>58</v>
      </c>
      <c r="D4269" t="s">
        <v>16</v>
      </c>
      <c r="E4269" t="str">
        <f t="shared" si="5784"/>
        <v>tso.full</v>
      </c>
      <c r="F4269" t="s">
        <v>24</v>
      </c>
      <c r="G4269">
        <v>0.71428571428571397</v>
      </c>
      <c r="H4269">
        <v>0.14000000000000001</v>
      </c>
      <c r="I4269" s="1">
        <v>0.1</v>
      </c>
      <c r="J4269" t="s">
        <v>8360</v>
      </c>
      <c r="K4269">
        <f t="shared" ref="K4269:K4332" si="5842">SUMIF(E4258:E4271,"pso.opt",I4258:I4271)</f>
        <v>0.1</v>
      </c>
      <c r="L4269" t="s">
        <v>33</v>
      </c>
      <c r="M4269">
        <f t="shared" si="5841"/>
        <v>1.2</v>
      </c>
    </row>
    <row r="4270" spans="1:13">
      <c r="A4270" t="s">
        <v>4595</v>
      </c>
      <c r="B4270" t="s">
        <v>4602</v>
      </c>
      <c r="C4270" t="s">
        <v>58</v>
      </c>
      <c r="D4270" t="s">
        <v>19</v>
      </c>
      <c r="E4270" t="str">
        <f t="shared" si="5784"/>
        <v>tso.oepc</v>
      </c>
      <c r="F4270" t="s">
        <v>24</v>
      </c>
      <c r="G4270">
        <v>0.71428571428571397</v>
      </c>
      <c r="H4270">
        <v>0.14000000000000001</v>
      </c>
      <c r="I4270" s="1">
        <v>0.1</v>
      </c>
      <c r="J4270" t="s">
        <v>8361</v>
      </c>
      <c r="K4270">
        <f t="shared" ref="K4270:K4333" si="5843">SUMIF(E4258:E4271,"rmo.opt",I4258:I4271)</f>
        <v>7.0000000000000007E-2</v>
      </c>
      <c r="L4270" t="s">
        <v>32</v>
      </c>
      <c r="M4270">
        <f t="shared" si="5841"/>
        <v>1.857142857142857</v>
      </c>
    </row>
    <row r="4271" spans="1:13">
      <c r="A4271" t="s">
        <v>4596</v>
      </c>
      <c r="B4271" t="s">
        <v>4602</v>
      </c>
      <c r="C4271" t="s">
        <v>58</v>
      </c>
      <c r="D4271" t="s">
        <v>21</v>
      </c>
      <c r="E4271" t="str">
        <f t="shared" si="5784"/>
        <v>tso.opt</v>
      </c>
      <c r="F4271" t="s">
        <v>24</v>
      </c>
      <c r="G4271">
        <v>0.78571428571428603</v>
      </c>
      <c r="H4271">
        <v>0.14000000000000001</v>
      </c>
      <c r="I4271" s="1">
        <v>0.11</v>
      </c>
      <c r="J4271" t="s">
        <v>8362</v>
      </c>
      <c r="K4271">
        <f t="shared" ref="K4271:K4334" si="5844">SUMIF(E4258:E4271,"power.opt",I4258:I4271)</f>
        <v>3.53</v>
      </c>
      <c r="L4271" t="s">
        <v>31</v>
      </c>
      <c r="M4271">
        <f t="shared" si="5841"/>
        <v>9.8470254957507084</v>
      </c>
    </row>
    <row r="4272" spans="1:13">
      <c r="A4272" t="s">
        <v>4597</v>
      </c>
      <c r="B4272" t="s">
        <v>4598</v>
      </c>
      <c r="C4272" t="s">
        <v>15</v>
      </c>
      <c r="D4272" t="s">
        <v>16</v>
      </c>
      <c r="E4272" t="str">
        <f t="shared" si="5784"/>
        <v>power.full</v>
      </c>
      <c r="F4272" t="s">
        <v>17</v>
      </c>
      <c r="G4272">
        <v>185.6</v>
      </c>
      <c r="H4272">
        <v>0.1</v>
      </c>
      <c r="I4272" s="1">
        <v>18.559999999999999</v>
      </c>
      <c r="L4272" t="s">
        <v>8363</v>
      </c>
      <c r="M4272">
        <f t="shared" ref="M4272:M4335" si="5845">K4273/K4282</f>
        <v>187.53333333333333</v>
      </c>
    </row>
    <row r="4273" spans="1:13">
      <c r="A4273" t="s">
        <v>4619</v>
      </c>
      <c r="B4273" t="s">
        <v>4598</v>
      </c>
      <c r="C4273" t="s">
        <v>15</v>
      </c>
      <c r="D4273" t="s">
        <v>19</v>
      </c>
      <c r="E4273" t="str">
        <f t="shared" si="5784"/>
        <v>power.oepc</v>
      </c>
      <c r="F4273" t="s">
        <v>17</v>
      </c>
      <c r="G4273">
        <v>45.3</v>
      </c>
      <c r="H4273">
        <v>0.1</v>
      </c>
      <c r="I4273" s="1">
        <v>4.53</v>
      </c>
      <c r="J4273" t="s">
        <v>8333</v>
      </c>
      <c r="K4273">
        <f t="shared" ref="K4273:K4336" si="5846">SUMIF(E4272:E4285,"tso.cav11",I4272:I4285)</f>
        <v>28.13</v>
      </c>
      <c r="L4273" t="s">
        <v>8364</v>
      </c>
      <c r="M4273">
        <f t="shared" ref="M4273:M4336" si="5847">K4274/K4278+K4275/K4279+K4276/K4280+K4277/K4281</f>
        <v>6.5244029700983344</v>
      </c>
    </row>
    <row r="4274" spans="1:13">
      <c r="A4274" t="s">
        <v>4620</v>
      </c>
      <c r="B4274" t="s">
        <v>4598</v>
      </c>
      <c r="C4274" t="s">
        <v>15</v>
      </c>
      <c r="D4274" t="s">
        <v>21</v>
      </c>
      <c r="E4274" t="str">
        <f t="shared" si="5784"/>
        <v>power.opt</v>
      </c>
      <c r="F4274" t="s">
        <v>17</v>
      </c>
      <c r="G4274">
        <v>43.5</v>
      </c>
      <c r="H4274">
        <v>0.1</v>
      </c>
      <c r="I4274" s="1">
        <v>4.3499999999999996</v>
      </c>
      <c r="J4274" t="s">
        <v>8335</v>
      </c>
      <c r="K4274">
        <f t="shared" ref="K4274:K4337" si="5848">SUMIF(E4272:E4285,"tso.full",I4272:I4285)</f>
        <v>0.13</v>
      </c>
      <c r="L4274" t="s">
        <v>8365</v>
      </c>
      <c r="M4274">
        <f t="shared" ref="M4274:M4337" si="5849">K4274/K4282+K4275/K4283+K4276/K4284+K4277/K4285</f>
        <v>6.9111111111111114</v>
      </c>
    </row>
    <row r="4275" spans="1:13">
      <c r="A4275" t="s">
        <v>4621</v>
      </c>
      <c r="B4275" t="s">
        <v>4598</v>
      </c>
      <c r="C4275" t="s">
        <v>23</v>
      </c>
      <c r="D4275" t="s">
        <v>16</v>
      </c>
      <c r="E4275" t="str">
        <f t="shared" si="5784"/>
        <v>pso.full</v>
      </c>
      <c r="F4275" t="s">
        <v>24</v>
      </c>
      <c r="G4275">
        <v>0.8</v>
      </c>
      <c r="H4275">
        <v>0.1</v>
      </c>
      <c r="I4275" s="1">
        <v>0.08</v>
      </c>
      <c r="J4275" t="s">
        <v>8336</v>
      </c>
      <c r="K4275">
        <f t="shared" ref="K4275:K4338" si="5850">SUMIF(E4272:E4285,"pso.full",I4272:I4285)</f>
        <v>0.08</v>
      </c>
      <c r="L4275" t="s">
        <v>8369</v>
      </c>
      <c r="M4275">
        <f t="shared" ref="M4275:M4338" si="5851">K4278/K4282+K4279/K4283+K4280/K4284+K4281/K4285</f>
        <v>4.394157088122606</v>
      </c>
    </row>
    <row r="4276" spans="1:13">
      <c r="A4276" t="s">
        <v>4622</v>
      </c>
      <c r="B4276" t="s">
        <v>4598</v>
      </c>
      <c r="C4276" t="s">
        <v>23</v>
      </c>
      <c r="D4276" t="s">
        <v>19</v>
      </c>
      <c r="E4276" t="str">
        <f t="shared" si="5784"/>
        <v>pso.oepc</v>
      </c>
      <c r="F4276" t="s">
        <v>24</v>
      </c>
      <c r="G4276">
        <v>1.1000000000000001</v>
      </c>
      <c r="H4276">
        <v>0.1</v>
      </c>
      <c r="I4276" s="1">
        <v>0.11</v>
      </c>
      <c r="J4276" t="s">
        <v>8353</v>
      </c>
      <c r="K4276">
        <f t="shared" ref="K4276:K4339" si="5852">SUMIF(E4272:E4285,"rmo.full",I4272:I4285)</f>
        <v>7.0000000000000007E-2</v>
      </c>
    </row>
    <row r="4277" spans="1:13">
      <c r="A4277" t="s">
        <v>4623</v>
      </c>
      <c r="B4277" t="s">
        <v>4598</v>
      </c>
      <c r="C4277" t="s">
        <v>23</v>
      </c>
      <c r="D4277" t="s">
        <v>21</v>
      </c>
      <c r="E4277" t="str">
        <f t="shared" si="5784"/>
        <v>pso.opt</v>
      </c>
      <c r="F4277" t="s">
        <v>24</v>
      </c>
      <c r="G4277">
        <v>0.8</v>
      </c>
      <c r="H4277">
        <v>0.1</v>
      </c>
      <c r="I4277" s="1">
        <v>0.08</v>
      </c>
      <c r="J4277" t="s">
        <v>8354</v>
      </c>
      <c r="K4277">
        <f t="shared" ref="K4277:K4340" si="5853">SUMIF(E4272:E4285,"power.full",I4272:I4285)</f>
        <v>18.559999999999999</v>
      </c>
      <c r="L4277" t="s">
        <v>26</v>
      </c>
      <c r="M4277">
        <f t="shared" ref="M4277:M4340" si="5854">K4274/K4278</f>
        <v>1</v>
      </c>
    </row>
    <row r="4278" spans="1:13">
      <c r="A4278" t="s">
        <v>4624</v>
      </c>
      <c r="B4278" t="s">
        <v>4598</v>
      </c>
      <c r="C4278" t="s">
        <v>51</v>
      </c>
      <c r="D4278" t="s">
        <v>16</v>
      </c>
      <c r="E4278" t="str">
        <f t="shared" si="5784"/>
        <v>rmo.full</v>
      </c>
      <c r="F4278" t="s">
        <v>24</v>
      </c>
      <c r="G4278">
        <v>0.7</v>
      </c>
      <c r="H4278">
        <v>0.1</v>
      </c>
      <c r="I4278" s="1">
        <v>7.0000000000000007E-2</v>
      </c>
      <c r="J4278" t="s">
        <v>8355</v>
      </c>
      <c r="K4278">
        <f t="shared" ref="K4278:K4341" si="5855">SUMIF(E4272:E4285,"tso.oepc",I4272:I4285)</f>
        <v>0.13</v>
      </c>
      <c r="L4278" t="s">
        <v>27</v>
      </c>
      <c r="M4278">
        <f t="shared" si="5854"/>
        <v>0.72727272727272729</v>
      </c>
    </row>
    <row r="4279" spans="1:13">
      <c r="A4279" t="s">
        <v>4625</v>
      </c>
      <c r="B4279" t="s">
        <v>4598</v>
      </c>
      <c r="C4279" t="s">
        <v>51</v>
      </c>
      <c r="D4279" t="s">
        <v>19</v>
      </c>
      <c r="E4279" t="str">
        <f t="shared" si="5784"/>
        <v>rmo.oepc</v>
      </c>
      <c r="F4279" t="s">
        <v>24</v>
      </c>
      <c r="G4279">
        <v>1</v>
      </c>
      <c r="H4279">
        <v>0.1</v>
      </c>
      <c r="I4279" s="1">
        <v>0.1</v>
      </c>
      <c r="J4279" t="s">
        <v>8356</v>
      </c>
      <c r="K4279">
        <f t="shared" ref="K4279:K4342" si="5856">SUMIF(E4272:E4285,"pso.oepc",I4272:I4285)</f>
        <v>0.11</v>
      </c>
      <c r="L4279" t="s">
        <v>28</v>
      </c>
      <c r="M4279">
        <f t="shared" si="5854"/>
        <v>0.70000000000000007</v>
      </c>
    </row>
    <row r="4280" spans="1:13">
      <c r="A4280" t="s">
        <v>4626</v>
      </c>
      <c r="B4280" t="s">
        <v>4598</v>
      </c>
      <c r="C4280" t="s">
        <v>51</v>
      </c>
      <c r="D4280" t="s">
        <v>21</v>
      </c>
      <c r="E4280" t="str">
        <f t="shared" si="5784"/>
        <v>rmo.opt</v>
      </c>
      <c r="F4280" t="s">
        <v>24</v>
      </c>
      <c r="G4280">
        <v>0.9</v>
      </c>
      <c r="H4280">
        <v>0.1</v>
      </c>
      <c r="I4280" s="1">
        <v>0.09</v>
      </c>
      <c r="J4280" t="s">
        <v>8357</v>
      </c>
      <c r="K4280">
        <f t="shared" ref="K4280:K4343" si="5857">SUMIF(E4272:E4285,"rmo.oepc",I4272:I4285)</f>
        <v>0.1</v>
      </c>
      <c r="L4280" t="s">
        <v>29</v>
      </c>
      <c r="M4280">
        <f t="shared" si="5854"/>
        <v>4.0971302428256067</v>
      </c>
    </row>
    <row r="4281" spans="1:13">
      <c r="A4281" t="s">
        <v>4646</v>
      </c>
      <c r="B4281" t="s">
        <v>4598</v>
      </c>
      <c r="C4281" t="s">
        <v>55</v>
      </c>
      <c r="D4281" t="s">
        <v>56</v>
      </c>
      <c r="E4281" t="str">
        <f t="shared" si="5784"/>
        <v>sc.none</v>
      </c>
      <c r="F4281" t="s">
        <v>24</v>
      </c>
      <c r="I4281" s="1">
        <v>0.1</v>
      </c>
      <c r="J4281" t="s">
        <v>8358</v>
      </c>
      <c r="K4281">
        <f t="shared" ref="K4281:K4344" si="5858">SUMIF(E4272:E4285,"power.oepc",I4272:I4285)</f>
        <v>4.53</v>
      </c>
    </row>
    <row r="4282" spans="1:13">
      <c r="A4282" t="s">
        <v>4611</v>
      </c>
      <c r="B4282" t="s">
        <v>4598</v>
      </c>
      <c r="C4282" t="s">
        <v>58</v>
      </c>
      <c r="D4282" t="s">
        <v>59</v>
      </c>
      <c r="E4282" t="str">
        <f t="shared" si="5784"/>
        <v>tso.cav11</v>
      </c>
      <c r="F4282" t="s">
        <v>24</v>
      </c>
      <c r="G4282">
        <v>281.3</v>
      </c>
      <c r="H4282">
        <v>0.1</v>
      </c>
      <c r="I4282" s="1">
        <v>28.13</v>
      </c>
      <c r="J4282" t="s">
        <v>8359</v>
      </c>
      <c r="K4282">
        <f t="shared" ref="K4282:K4345" si="5859">SUMIF(E4272:E4285,"tso.opt",I4272:I4285)</f>
        <v>0.15</v>
      </c>
      <c r="L4282" t="s">
        <v>30</v>
      </c>
      <c r="M4282">
        <f t="shared" ref="M4282:M4345" si="5860">K4274/K4282</f>
        <v>0.8666666666666667</v>
      </c>
    </row>
    <row r="4283" spans="1:13">
      <c r="A4283" t="s">
        <v>4612</v>
      </c>
      <c r="B4283" t="s">
        <v>4598</v>
      </c>
      <c r="C4283" t="s">
        <v>58</v>
      </c>
      <c r="D4283" t="s">
        <v>16</v>
      </c>
      <c r="E4283" t="str">
        <f t="shared" si="5784"/>
        <v>tso.full</v>
      </c>
      <c r="F4283" t="s">
        <v>24</v>
      </c>
      <c r="G4283">
        <v>1.3</v>
      </c>
      <c r="H4283">
        <v>0.1</v>
      </c>
      <c r="I4283" s="1">
        <v>0.13</v>
      </c>
      <c r="J4283" t="s">
        <v>8360</v>
      </c>
      <c r="K4283">
        <f t="shared" ref="K4283:K4346" si="5861">SUMIF(E4272:E4285,"pso.opt",I4272:I4285)</f>
        <v>0.08</v>
      </c>
      <c r="L4283" t="s">
        <v>33</v>
      </c>
      <c r="M4283">
        <f t="shared" si="5860"/>
        <v>1</v>
      </c>
    </row>
    <row r="4284" spans="1:13">
      <c r="A4284" t="s">
        <v>4613</v>
      </c>
      <c r="B4284" t="s">
        <v>4598</v>
      </c>
      <c r="C4284" t="s">
        <v>58</v>
      </c>
      <c r="D4284" t="s">
        <v>19</v>
      </c>
      <c r="E4284" t="str">
        <f t="shared" si="5784"/>
        <v>tso.oepc</v>
      </c>
      <c r="F4284" t="s">
        <v>24</v>
      </c>
      <c r="G4284">
        <v>1.3</v>
      </c>
      <c r="H4284">
        <v>0.1</v>
      </c>
      <c r="I4284" s="1">
        <v>0.13</v>
      </c>
      <c r="J4284" t="s">
        <v>8361</v>
      </c>
      <c r="K4284">
        <f t="shared" ref="K4284:K4347" si="5862">SUMIF(E4272:E4285,"rmo.opt",I4272:I4285)</f>
        <v>0.09</v>
      </c>
      <c r="L4284" t="s">
        <v>32</v>
      </c>
      <c r="M4284">
        <f t="shared" si="5860"/>
        <v>0.7777777777777779</v>
      </c>
    </row>
    <row r="4285" spans="1:13">
      <c r="A4285" t="s">
        <v>4614</v>
      </c>
      <c r="B4285" t="s">
        <v>4598</v>
      </c>
      <c r="C4285" t="s">
        <v>58</v>
      </c>
      <c r="D4285" t="s">
        <v>21</v>
      </c>
      <c r="E4285" t="str">
        <f t="shared" si="5784"/>
        <v>tso.opt</v>
      </c>
      <c r="F4285" t="s">
        <v>24</v>
      </c>
      <c r="G4285">
        <v>1.5</v>
      </c>
      <c r="H4285">
        <v>0.1</v>
      </c>
      <c r="I4285" s="1">
        <v>0.15</v>
      </c>
      <c r="J4285" t="s">
        <v>8362</v>
      </c>
      <c r="K4285">
        <f t="shared" ref="K4285:K4348" si="5863">SUMIF(E4272:E4285,"power.opt",I4272:I4285)</f>
        <v>4.3499999999999996</v>
      </c>
      <c r="L4285" t="s">
        <v>31</v>
      </c>
      <c r="M4285">
        <f t="shared" si="5860"/>
        <v>4.2666666666666666</v>
      </c>
    </row>
    <row r="4286" spans="1:13">
      <c r="A4286" t="s">
        <v>4615</v>
      </c>
      <c r="B4286" t="s">
        <v>4616</v>
      </c>
      <c r="C4286" t="s">
        <v>15</v>
      </c>
      <c r="D4286" t="s">
        <v>16</v>
      </c>
      <c r="E4286" t="str">
        <f t="shared" si="5784"/>
        <v>power.full</v>
      </c>
      <c r="F4286" t="s">
        <v>17</v>
      </c>
      <c r="G4286">
        <v>177.142857142857</v>
      </c>
      <c r="H4286">
        <v>7.0000000000000007E-2</v>
      </c>
      <c r="I4286" s="1">
        <v>12.4</v>
      </c>
      <c r="L4286" t="s">
        <v>8363</v>
      </c>
      <c r="M4286">
        <f t="shared" ref="M4286:M4349" si="5864">K4287/K4296</f>
        <v>11.396694214876034</v>
      </c>
    </row>
    <row r="4287" spans="1:13">
      <c r="A4287" t="s">
        <v>4617</v>
      </c>
      <c r="B4287" t="s">
        <v>4616</v>
      </c>
      <c r="C4287" t="s">
        <v>15</v>
      </c>
      <c r="D4287" t="s">
        <v>19</v>
      </c>
      <c r="E4287" t="str">
        <f t="shared" si="5784"/>
        <v>power.oepc</v>
      </c>
      <c r="F4287" t="s">
        <v>17</v>
      </c>
      <c r="G4287">
        <v>21</v>
      </c>
      <c r="H4287">
        <v>7.0000000000000007E-2</v>
      </c>
      <c r="I4287" s="1">
        <v>1.47</v>
      </c>
      <c r="J4287" t="s">
        <v>8333</v>
      </c>
      <c r="K4287">
        <f t="shared" ref="K4287:K4350" si="5865">SUMIF(E4286:E4299,"tso.cav11",I4286:I4299)</f>
        <v>13.79</v>
      </c>
      <c r="L4287" t="s">
        <v>8364</v>
      </c>
      <c r="M4287">
        <f t="shared" ref="M4287:M4350" si="5866">K4288/K4292+K4289/K4293+K4290/K4294+K4291/K4295</f>
        <v>33.636159863945579</v>
      </c>
    </row>
    <row r="4288" spans="1:13">
      <c r="A4288" t="s">
        <v>4618</v>
      </c>
      <c r="B4288" t="s">
        <v>4616</v>
      </c>
      <c r="C4288" t="s">
        <v>15</v>
      </c>
      <c r="D4288" t="s">
        <v>21</v>
      </c>
      <c r="E4288" t="str">
        <f t="shared" si="5784"/>
        <v>power.opt</v>
      </c>
      <c r="F4288" t="s">
        <v>17</v>
      </c>
      <c r="G4288">
        <v>20.714285714285701</v>
      </c>
      <c r="H4288">
        <v>7.0000000000000007E-2</v>
      </c>
      <c r="I4288" s="1">
        <v>1.45</v>
      </c>
      <c r="J4288" t="s">
        <v>8335</v>
      </c>
      <c r="K4288">
        <f t="shared" ref="K4288:K4351" si="5867">SUMIF(E4286:E4299,"tso.full",I4286:I4299)</f>
        <v>11.53</v>
      </c>
      <c r="L4288" t="s">
        <v>8365</v>
      </c>
      <c r="M4288">
        <f t="shared" ref="M4288:M4351" si="5868">K4288/K4296+K4289/K4297+K4290/K4298+K4291/K4299</f>
        <v>39.586926829933716</v>
      </c>
    </row>
    <row r="4289" spans="1:13">
      <c r="A4289" t="s">
        <v>4637</v>
      </c>
      <c r="B4289" t="s">
        <v>4616</v>
      </c>
      <c r="C4289" t="s">
        <v>23</v>
      </c>
      <c r="D4289" t="s">
        <v>16</v>
      </c>
      <c r="E4289" t="str">
        <f t="shared" si="5784"/>
        <v>pso.full</v>
      </c>
      <c r="F4289" t="s">
        <v>17</v>
      </c>
      <c r="G4289">
        <v>248.57142857142901</v>
      </c>
      <c r="H4289">
        <v>7.0000000000000007E-2</v>
      </c>
      <c r="I4289" s="1">
        <v>17.399999999999999</v>
      </c>
      <c r="J4289" t="s">
        <v>8336</v>
      </c>
      <c r="K4289">
        <f t="shared" ref="K4289:K4352" si="5869">SUMIF(E4286:E4299,"pso.full",I4286:I4299)</f>
        <v>17.399999999999999</v>
      </c>
      <c r="L4289" t="s">
        <v>8369</v>
      </c>
      <c r="M4289">
        <f t="shared" ref="M4289:M4352" si="5870">K4292/K4296+K4293/K4297+K4294/K4298+K4295/K4299</f>
        <v>4.6457790803762204</v>
      </c>
    </row>
    <row r="4290" spans="1:13">
      <c r="A4290" t="s">
        <v>4638</v>
      </c>
      <c r="B4290" t="s">
        <v>4616</v>
      </c>
      <c r="C4290" t="s">
        <v>23</v>
      </c>
      <c r="D4290" t="s">
        <v>19</v>
      </c>
      <c r="E4290" t="str">
        <f t="shared" si="5784"/>
        <v>pso.oepc</v>
      </c>
      <c r="F4290" t="s">
        <v>17</v>
      </c>
      <c r="G4290">
        <v>40</v>
      </c>
      <c r="H4290">
        <v>7.0000000000000007E-2</v>
      </c>
      <c r="I4290" s="1">
        <v>2.8</v>
      </c>
      <c r="J4290" t="s">
        <v>8353</v>
      </c>
      <c r="K4290">
        <f t="shared" ref="K4290:K4353" si="5871">SUMIF(E4286:E4299,"rmo.full",I4286:I4299)</f>
        <v>15.62</v>
      </c>
    </row>
    <row r="4291" spans="1:13">
      <c r="A4291" t="s">
        <v>4639</v>
      </c>
      <c r="B4291" t="s">
        <v>4616</v>
      </c>
      <c r="C4291" t="s">
        <v>23</v>
      </c>
      <c r="D4291" t="s">
        <v>21</v>
      </c>
      <c r="E4291" t="str">
        <f t="shared" ref="E4291:E4354" si="5872">CONCATENATE(C4291,".",D4291)</f>
        <v>pso.opt</v>
      </c>
      <c r="F4291" t="s">
        <v>17</v>
      </c>
      <c r="G4291">
        <v>36.714285714285701</v>
      </c>
      <c r="H4291">
        <v>7.0000000000000007E-2</v>
      </c>
      <c r="I4291" s="1">
        <v>2.57</v>
      </c>
      <c r="J4291" t="s">
        <v>8354</v>
      </c>
      <c r="K4291">
        <f t="shared" ref="K4291:K4354" si="5873">SUMIF(E4286:E4299,"power.full",I4286:I4299)</f>
        <v>12.4</v>
      </c>
      <c r="L4291" t="s">
        <v>26</v>
      </c>
      <c r="M4291">
        <f t="shared" ref="M4291:M4354" si="5874">K4288/K4292</f>
        <v>9.2240000000000002</v>
      </c>
    </row>
    <row r="4292" spans="1:13">
      <c r="A4292" t="s">
        <v>4640</v>
      </c>
      <c r="B4292" t="s">
        <v>4616</v>
      </c>
      <c r="C4292" t="s">
        <v>51</v>
      </c>
      <c r="D4292" t="s">
        <v>16</v>
      </c>
      <c r="E4292" t="str">
        <f t="shared" si="5872"/>
        <v>rmo.full</v>
      </c>
      <c r="F4292" t="s">
        <v>17</v>
      </c>
      <c r="G4292">
        <v>223.142857142857</v>
      </c>
      <c r="H4292">
        <v>7.0000000000000007E-2</v>
      </c>
      <c r="I4292" s="1">
        <v>15.62</v>
      </c>
      <c r="J4292" t="s">
        <v>8355</v>
      </c>
      <c r="K4292">
        <f t="shared" ref="K4292:K4355" si="5875">SUMIF(E4286:E4299,"tso.oepc",I4286:I4299)</f>
        <v>1.25</v>
      </c>
      <c r="L4292" t="s">
        <v>27</v>
      </c>
      <c r="M4292">
        <f t="shared" si="5874"/>
        <v>6.2142857142857144</v>
      </c>
    </row>
    <row r="4293" spans="1:13">
      <c r="A4293" t="s">
        <v>4641</v>
      </c>
      <c r="B4293" t="s">
        <v>4616</v>
      </c>
      <c r="C4293" t="s">
        <v>51</v>
      </c>
      <c r="D4293" t="s">
        <v>19</v>
      </c>
      <c r="E4293" t="str">
        <f t="shared" si="5872"/>
        <v>rmo.oepc</v>
      </c>
      <c r="F4293" t="s">
        <v>17</v>
      </c>
      <c r="G4293">
        <v>22.8571428571429</v>
      </c>
      <c r="H4293">
        <v>7.0000000000000007E-2</v>
      </c>
      <c r="I4293" s="1">
        <v>1.6</v>
      </c>
      <c r="J4293" t="s">
        <v>8356</v>
      </c>
      <c r="K4293">
        <f t="shared" ref="K4293:K4356" si="5876">SUMIF(E4286:E4299,"pso.oepc",I4286:I4299)</f>
        <v>2.8</v>
      </c>
      <c r="L4293" t="s">
        <v>28</v>
      </c>
      <c r="M4293">
        <f t="shared" si="5874"/>
        <v>9.7624999999999993</v>
      </c>
    </row>
    <row r="4294" spans="1:13">
      <c r="A4294" t="s">
        <v>4642</v>
      </c>
      <c r="B4294" t="s">
        <v>4616</v>
      </c>
      <c r="C4294" t="s">
        <v>51</v>
      </c>
      <c r="D4294" t="s">
        <v>21</v>
      </c>
      <c r="E4294" t="str">
        <f t="shared" si="5872"/>
        <v>rmo.opt</v>
      </c>
      <c r="F4294" t="s">
        <v>17</v>
      </c>
      <c r="G4294">
        <v>15.1428571428571</v>
      </c>
      <c r="H4294">
        <v>7.0000000000000007E-2</v>
      </c>
      <c r="I4294" s="1">
        <v>1.06</v>
      </c>
      <c r="J4294" t="s">
        <v>8357</v>
      </c>
      <c r="K4294">
        <f t="shared" ref="K4294:K4357" si="5877">SUMIF(E4286:E4299,"rmo.oepc",I4286:I4299)</f>
        <v>1.6</v>
      </c>
      <c r="L4294" t="s">
        <v>29</v>
      </c>
      <c r="M4294">
        <f t="shared" si="5874"/>
        <v>8.4353741496598644</v>
      </c>
    </row>
    <row r="4295" spans="1:13">
      <c r="A4295" t="s">
        <v>4643</v>
      </c>
      <c r="B4295" t="s">
        <v>4616</v>
      </c>
      <c r="C4295" t="s">
        <v>55</v>
      </c>
      <c r="D4295" t="s">
        <v>56</v>
      </c>
      <c r="E4295" t="str">
        <f t="shared" si="5872"/>
        <v>sc.none</v>
      </c>
      <c r="F4295" t="s">
        <v>24</v>
      </c>
      <c r="I4295" s="1">
        <v>7.0000000000000007E-2</v>
      </c>
      <c r="J4295" t="s">
        <v>8358</v>
      </c>
      <c r="K4295">
        <f t="shared" ref="K4295:K4358" si="5878">SUMIF(E4286:E4299,"power.oepc",I4286:I4299)</f>
        <v>1.47</v>
      </c>
    </row>
    <row r="4296" spans="1:13">
      <c r="A4296" t="s">
        <v>4644</v>
      </c>
      <c r="B4296" t="s">
        <v>4616</v>
      </c>
      <c r="C4296" t="s">
        <v>58</v>
      </c>
      <c r="D4296" t="s">
        <v>59</v>
      </c>
      <c r="E4296" t="str">
        <f t="shared" si="5872"/>
        <v>tso.cav11</v>
      </c>
      <c r="F4296" t="s">
        <v>17</v>
      </c>
      <c r="G4296">
        <v>197</v>
      </c>
      <c r="H4296">
        <v>7.0000000000000007E-2</v>
      </c>
      <c r="I4296" s="1">
        <v>13.79</v>
      </c>
      <c r="J4296" t="s">
        <v>8359</v>
      </c>
      <c r="K4296">
        <f t="shared" ref="K4296:K4359" si="5879">SUMIF(E4286:E4299,"tso.opt",I4286:I4299)</f>
        <v>1.21</v>
      </c>
      <c r="L4296" t="s">
        <v>30</v>
      </c>
      <c r="M4296">
        <f t="shared" ref="M4296:M4359" si="5880">K4288/K4296</f>
        <v>9.5289256198347108</v>
      </c>
    </row>
    <row r="4297" spans="1:13">
      <c r="A4297" t="s">
        <v>4645</v>
      </c>
      <c r="B4297" t="s">
        <v>4616</v>
      </c>
      <c r="C4297" t="s">
        <v>58</v>
      </c>
      <c r="D4297" t="s">
        <v>16</v>
      </c>
      <c r="E4297" t="str">
        <f t="shared" si="5872"/>
        <v>tso.full</v>
      </c>
      <c r="F4297" t="s">
        <v>17</v>
      </c>
      <c r="G4297">
        <v>164.71428571428601</v>
      </c>
      <c r="H4297">
        <v>7.0000000000000007E-2</v>
      </c>
      <c r="I4297" s="1">
        <v>11.53</v>
      </c>
      <c r="J4297" t="s">
        <v>8360</v>
      </c>
      <c r="K4297">
        <f t="shared" ref="K4297:K4360" si="5881">SUMIF(E4286:E4299,"pso.opt",I4286:I4299)</f>
        <v>2.57</v>
      </c>
      <c r="L4297" t="s">
        <v>33</v>
      </c>
      <c r="M4297">
        <f t="shared" si="5880"/>
        <v>6.7704280155642023</v>
      </c>
    </row>
    <row r="4298" spans="1:13">
      <c r="A4298" t="s">
        <v>4664</v>
      </c>
      <c r="B4298" t="s">
        <v>4616</v>
      </c>
      <c r="C4298" t="s">
        <v>58</v>
      </c>
      <c r="D4298" t="s">
        <v>19</v>
      </c>
      <c r="E4298" t="str">
        <f t="shared" si="5872"/>
        <v>tso.oepc</v>
      </c>
      <c r="F4298" t="s">
        <v>17</v>
      </c>
      <c r="G4298">
        <v>17.8571428571429</v>
      </c>
      <c r="H4298">
        <v>7.0000000000000007E-2</v>
      </c>
      <c r="I4298" s="1">
        <v>1.25</v>
      </c>
      <c r="J4298" t="s">
        <v>8361</v>
      </c>
      <c r="K4298">
        <f t="shared" ref="K4298:K4361" si="5882">SUMIF(E4286:E4299,"rmo.opt",I4286:I4299)</f>
        <v>1.06</v>
      </c>
      <c r="L4298" t="s">
        <v>32</v>
      </c>
      <c r="M4298">
        <f t="shared" si="5880"/>
        <v>14.735849056603772</v>
      </c>
    </row>
    <row r="4299" spans="1:13">
      <c r="A4299" t="s">
        <v>4629</v>
      </c>
      <c r="B4299" t="s">
        <v>4616</v>
      </c>
      <c r="C4299" t="s">
        <v>58</v>
      </c>
      <c r="D4299" t="s">
        <v>21</v>
      </c>
      <c r="E4299" t="str">
        <f t="shared" si="5872"/>
        <v>tso.opt</v>
      </c>
      <c r="F4299" t="s">
        <v>17</v>
      </c>
      <c r="G4299">
        <v>17.285714285714299</v>
      </c>
      <c r="H4299">
        <v>7.0000000000000007E-2</v>
      </c>
      <c r="I4299" s="1">
        <v>1.21</v>
      </c>
      <c r="J4299" t="s">
        <v>8362</v>
      </c>
      <c r="K4299">
        <f t="shared" ref="K4299:K4362" si="5883">SUMIF(E4286:E4299,"power.opt",I4286:I4299)</f>
        <v>1.45</v>
      </c>
      <c r="L4299" t="s">
        <v>31</v>
      </c>
      <c r="M4299">
        <f t="shared" si="5880"/>
        <v>8.5517241379310356</v>
      </c>
    </row>
    <row r="4300" spans="1:13">
      <c r="A4300" t="s">
        <v>4630</v>
      </c>
      <c r="B4300" t="s">
        <v>4631</v>
      </c>
      <c r="C4300" t="s">
        <v>15</v>
      </c>
      <c r="D4300" t="s">
        <v>16</v>
      </c>
      <c r="E4300" t="str">
        <f t="shared" si="5872"/>
        <v>power.full</v>
      </c>
      <c r="F4300" t="s">
        <v>17</v>
      </c>
      <c r="G4300">
        <v>259</v>
      </c>
      <c r="H4300">
        <v>0.06</v>
      </c>
      <c r="I4300" s="1">
        <v>15.54</v>
      </c>
      <c r="L4300" t="s">
        <v>8363</v>
      </c>
      <c r="M4300">
        <f t="shared" ref="M4300:M4363" si="5884">K4301/K4310</f>
        <v>8.4517766497461917</v>
      </c>
    </row>
    <row r="4301" spans="1:13">
      <c r="A4301" t="s">
        <v>4632</v>
      </c>
      <c r="B4301" t="s">
        <v>4631</v>
      </c>
      <c r="C4301" t="s">
        <v>15</v>
      </c>
      <c r="D4301" t="s">
        <v>19</v>
      </c>
      <c r="E4301" t="str">
        <f t="shared" si="5872"/>
        <v>power.oepc</v>
      </c>
      <c r="F4301" t="s">
        <v>17</v>
      </c>
      <c r="G4301">
        <v>161.833333333333</v>
      </c>
      <c r="H4301">
        <v>0.06</v>
      </c>
      <c r="I4301" s="1">
        <v>9.7100000000000009</v>
      </c>
      <c r="J4301" t="s">
        <v>8333</v>
      </c>
      <c r="K4301">
        <f t="shared" ref="K4301:K4364" si="5885">SUMIF(E4300:E4313,"tso.cav11",I4300:I4313)</f>
        <v>16.649999999999999</v>
      </c>
      <c r="L4301" t="s">
        <v>8364</v>
      </c>
      <c r="M4301">
        <f t="shared" ref="M4301:M4364" si="5886">K4302/K4306+K4303/K4307+K4304/K4308+K4305/K4309</f>
        <v>9.704115897031329</v>
      </c>
    </row>
    <row r="4302" spans="1:13">
      <c r="A4302" t="s">
        <v>4633</v>
      </c>
      <c r="B4302" t="s">
        <v>4631</v>
      </c>
      <c r="C4302" t="s">
        <v>15</v>
      </c>
      <c r="D4302" t="s">
        <v>21</v>
      </c>
      <c r="E4302" t="str">
        <f t="shared" si="5872"/>
        <v>power.opt</v>
      </c>
      <c r="F4302" t="s">
        <v>17</v>
      </c>
      <c r="G4302">
        <v>13.3333333333333</v>
      </c>
      <c r="H4302">
        <v>0.06</v>
      </c>
      <c r="I4302" s="1">
        <v>0.8</v>
      </c>
      <c r="J4302" t="s">
        <v>8335</v>
      </c>
      <c r="K4302">
        <f t="shared" ref="K4302:K4365" si="5887">SUMIF(E4300:E4313,"tso.full",I4300:I4313)</f>
        <v>11.31</v>
      </c>
      <c r="L4302" t="s">
        <v>8365</v>
      </c>
      <c r="M4302">
        <f t="shared" ref="M4302:M4365" si="5888">K4302/K4310+K4303/K4311+K4304/K4312+K4305/K4313</f>
        <v>44.869127060547385</v>
      </c>
    </row>
    <row r="4303" spans="1:13">
      <c r="A4303" t="s">
        <v>4634</v>
      </c>
      <c r="B4303" t="s">
        <v>4631</v>
      </c>
      <c r="C4303" t="s">
        <v>23</v>
      </c>
      <c r="D4303" t="s">
        <v>16</v>
      </c>
      <c r="E4303" t="str">
        <f t="shared" si="5872"/>
        <v>pso.full</v>
      </c>
      <c r="F4303" t="s">
        <v>17</v>
      </c>
      <c r="G4303">
        <v>190.333333333333</v>
      </c>
      <c r="H4303">
        <v>0.06</v>
      </c>
      <c r="I4303" s="1">
        <v>11.42</v>
      </c>
      <c r="J4303" t="s">
        <v>8336</v>
      </c>
      <c r="K4303">
        <f t="shared" ref="K4303:K4366" si="5889">SUMIF(E4300:E4313,"pso.full",I4300:I4313)</f>
        <v>11.42</v>
      </c>
      <c r="L4303" t="s">
        <v>8369</v>
      </c>
      <c r="M4303">
        <f t="shared" ref="M4303:M4366" si="5890">K4306/K4310+K4307/K4311+K4308/K4312+K4309/K4313</f>
        <v>30.400584829138104</v>
      </c>
    </row>
    <row r="4304" spans="1:13">
      <c r="A4304" t="s">
        <v>4635</v>
      </c>
      <c r="B4304" t="s">
        <v>4631</v>
      </c>
      <c r="C4304" t="s">
        <v>23</v>
      </c>
      <c r="D4304" t="s">
        <v>19</v>
      </c>
      <c r="E4304" t="str">
        <f t="shared" si="5872"/>
        <v>pso.oepc</v>
      </c>
      <c r="F4304" t="s">
        <v>17</v>
      </c>
      <c r="G4304">
        <v>192.333333333333</v>
      </c>
      <c r="H4304">
        <v>0.06</v>
      </c>
      <c r="I4304" s="1">
        <v>11.54</v>
      </c>
      <c r="J4304" t="s">
        <v>8353</v>
      </c>
      <c r="K4304">
        <f t="shared" ref="K4304:K4367" si="5891">SUMIF(E4300:E4313,"rmo.full",I4300:I4313)</f>
        <v>10.25</v>
      </c>
    </row>
    <row r="4305" spans="1:13">
      <c r="A4305" t="s">
        <v>4636</v>
      </c>
      <c r="B4305" t="s">
        <v>4631</v>
      </c>
      <c r="C4305" t="s">
        <v>23</v>
      </c>
      <c r="D4305" t="s">
        <v>21</v>
      </c>
      <c r="E4305" t="str">
        <f t="shared" si="5872"/>
        <v>pso.opt</v>
      </c>
      <c r="F4305" t="s">
        <v>17</v>
      </c>
      <c r="G4305">
        <v>20.8333333333333</v>
      </c>
      <c r="H4305">
        <v>0.06</v>
      </c>
      <c r="I4305" s="1">
        <v>1.25</v>
      </c>
      <c r="J4305" t="s">
        <v>8354</v>
      </c>
      <c r="K4305">
        <f t="shared" ref="K4305:K4368" si="5892">SUMIF(E4300:E4313,"power.full",I4300:I4313)</f>
        <v>15.54</v>
      </c>
      <c r="L4305" t="s">
        <v>26</v>
      </c>
      <c r="M4305">
        <f t="shared" ref="M4305:M4368" si="5893">K4302/K4306</f>
        <v>5.8000000000000007</v>
      </c>
    </row>
    <row r="4306" spans="1:13">
      <c r="A4306" t="s">
        <v>4656</v>
      </c>
      <c r="B4306" t="s">
        <v>4631</v>
      </c>
      <c r="C4306" t="s">
        <v>51</v>
      </c>
      <c r="D4306" t="s">
        <v>16</v>
      </c>
      <c r="E4306" t="str">
        <f t="shared" si="5872"/>
        <v>rmo.full</v>
      </c>
      <c r="F4306" t="s">
        <v>17</v>
      </c>
      <c r="G4306">
        <v>170.833333333333</v>
      </c>
      <c r="H4306">
        <v>0.06</v>
      </c>
      <c r="I4306" s="1">
        <v>10.25</v>
      </c>
      <c r="J4306" t="s">
        <v>8355</v>
      </c>
      <c r="K4306">
        <f t="shared" ref="K4306:K4369" si="5894">SUMIF(E4300:E4313,"tso.oepc",I4300:I4313)</f>
        <v>1.95</v>
      </c>
      <c r="L4306" t="s">
        <v>27</v>
      </c>
      <c r="M4306">
        <f t="shared" si="5893"/>
        <v>0.98960138648180251</v>
      </c>
    </row>
    <row r="4307" spans="1:13">
      <c r="A4307" t="s">
        <v>4657</v>
      </c>
      <c r="B4307" t="s">
        <v>4631</v>
      </c>
      <c r="C4307" t="s">
        <v>51</v>
      </c>
      <c r="D4307" t="s">
        <v>19</v>
      </c>
      <c r="E4307" t="str">
        <f t="shared" si="5872"/>
        <v>rmo.oepc</v>
      </c>
      <c r="F4307" t="s">
        <v>17</v>
      </c>
      <c r="G4307">
        <v>130</v>
      </c>
      <c r="H4307">
        <v>0.06</v>
      </c>
      <c r="I4307" s="1">
        <v>7.8</v>
      </c>
      <c r="J4307" t="s">
        <v>8356</v>
      </c>
      <c r="K4307">
        <f t="shared" ref="K4307:K4370" si="5895">SUMIF(E4300:E4313,"pso.oepc",I4300:I4313)</f>
        <v>11.54</v>
      </c>
      <c r="L4307" t="s">
        <v>28</v>
      </c>
      <c r="M4307">
        <f t="shared" si="5893"/>
        <v>1.3141025641025641</v>
      </c>
    </row>
    <row r="4308" spans="1:13">
      <c r="A4308" t="s">
        <v>4658</v>
      </c>
      <c r="B4308" t="s">
        <v>4631</v>
      </c>
      <c r="C4308" t="s">
        <v>51</v>
      </c>
      <c r="D4308" t="s">
        <v>21</v>
      </c>
      <c r="E4308" t="str">
        <f t="shared" si="5872"/>
        <v>rmo.opt</v>
      </c>
      <c r="F4308" t="s">
        <v>17</v>
      </c>
      <c r="G4308">
        <v>16.1666666666667</v>
      </c>
      <c r="H4308">
        <v>0.06</v>
      </c>
      <c r="I4308" s="1">
        <v>0.97</v>
      </c>
      <c r="J4308" t="s">
        <v>8357</v>
      </c>
      <c r="K4308">
        <f t="shared" ref="K4308:K4371" si="5896">SUMIF(E4300:E4313,"rmo.oepc",I4300:I4313)</f>
        <v>7.8</v>
      </c>
      <c r="L4308" t="s">
        <v>29</v>
      </c>
      <c r="M4308">
        <f t="shared" si="5893"/>
        <v>1.6004119464469617</v>
      </c>
    </row>
    <row r="4309" spans="1:13">
      <c r="A4309" t="s">
        <v>4659</v>
      </c>
      <c r="B4309" t="s">
        <v>4631</v>
      </c>
      <c r="C4309" t="s">
        <v>55</v>
      </c>
      <c r="D4309" t="s">
        <v>56</v>
      </c>
      <c r="E4309" t="str">
        <f t="shared" si="5872"/>
        <v>sc.none</v>
      </c>
      <c r="F4309" t="s">
        <v>24</v>
      </c>
      <c r="I4309" s="1">
        <v>0.06</v>
      </c>
      <c r="J4309" t="s">
        <v>8358</v>
      </c>
      <c r="K4309">
        <f t="shared" ref="K4309:K4372" si="5897">SUMIF(E4300:E4313,"power.oepc",I4300:I4313)</f>
        <v>9.7100000000000009</v>
      </c>
    </row>
    <row r="4310" spans="1:13">
      <c r="A4310" t="s">
        <v>4660</v>
      </c>
      <c r="B4310" t="s">
        <v>4631</v>
      </c>
      <c r="C4310" t="s">
        <v>58</v>
      </c>
      <c r="D4310" t="s">
        <v>59</v>
      </c>
      <c r="E4310" t="str">
        <f t="shared" si="5872"/>
        <v>tso.cav11</v>
      </c>
      <c r="F4310" t="s">
        <v>17</v>
      </c>
      <c r="G4310">
        <v>277.5</v>
      </c>
      <c r="H4310">
        <v>0.06</v>
      </c>
      <c r="I4310" s="1">
        <v>16.649999999999999</v>
      </c>
      <c r="J4310" t="s">
        <v>8359</v>
      </c>
      <c r="K4310">
        <f t="shared" ref="K4310:K4373" si="5898">SUMIF(E4300:E4313,"tso.opt",I4300:I4313)</f>
        <v>1.97</v>
      </c>
      <c r="L4310" t="s">
        <v>30</v>
      </c>
      <c r="M4310">
        <f t="shared" ref="M4310:M4373" si="5899">K4302/K4310</f>
        <v>5.7411167512690362</v>
      </c>
    </row>
    <row r="4311" spans="1:13">
      <c r="A4311" t="s">
        <v>4661</v>
      </c>
      <c r="B4311" t="s">
        <v>4631</v>
      </c>
      <c r="C4311" t="s">
        <v>58</v>
      </c>
      <c r="D4311" t="s">
        <v>16</v>
      </c>
      <c r="E4311" t="str">
        <f t="shared" si="5872"/>
        <v>tso.full</v>
      </c>
      <c r="F4311" t="s">
        <v>17</v>
      </c>
      <c r="G4311">
        <v>188.5</v>
      </c>
      <c r="H4311">
        <v>0.06</v>
      </c>
      <c r="I4311" s="1">
        <v>11.31</v>
      </c>
      <c r="J4311" t="s">
        <v>8360</v>
      </c>
      <c r="K4311">
        <f t="shared" ref="K4311:K4374" si="5900">SUMIF(E4300:E4313,"pso.opt",I4300:I4313)</f>
        <v>1.25</v>
      </c>
      <c r="L4311" t="s">
        <v>33</v>
      </c>
      <c r="M4311">
        <f t="shared" si="5899"/>
        <v>9.1359999999999992</v>
      </c>
    </row>
    <row r="4312" spans="1:13">
      <c r="A4312" t="s">
        <v>4662</v>
      </c>
      <c r="B4312" t="s">
        <v>4631</v>
      </c>
      <c r="C4312" t="s">
        <v>58</v>
      </c>
      <c r="D4312" t="s">
        <v>19</v>
      </c>
      <c r="E4312" t="str">
        <f t="shared" si="5872"/>
        <v>tso.oepc</v>
      </c>
      <c r="F4312" t="s">
        <v>17</v>
      </c>
      <c r="G4312">
        <v>32.5</v>
      </c>
      <c r="H4312">
        <v>0.06</v>
      </c>
      <c r="I4312" s="1">
        <v>1.95</v>
      </c>
      <c r="J4312" t="s">
        <v>8361</v>
      </c>
      <c r="K4312">
        <f t="shared" ref="K4312:K4375" si="5901">SUMIF(E4300:E4313,"rmo.opt",I4300:I4313)</f>
        <v>0.97</v>
      </c>
      <c r="L4312" t="s">
        <v>32</v>
      </c>
      <c r="M4312">
        <f t="shared" si="5899"/>
        <v>10.56701030927835</v>
      </c>
    </row>
    <row r="4313" spans="1:13">
      <c r="A4313" t="s">
        <v>4663</v>
      </c>
      <c r="B4313" t="s">
        <v>4631</v>
      </c>
      <c r="C4313" t="s">
        <v>58</v>
      </c>
      <c r="D4313" t="s">
        <v>21</v>
      </c>
      <c r="E4313" t="str">
        <f t="shared" si="5872"/>
        <v>tso.opt</v>
      </c>
      <c r="F4313" t="s">
        <v>17</v>
      </c>
      <c r="G4313">
        <v>32.8333333333333</v>
      </c>
      <c r="H4313">
        <v>0.06</v>
      </c>
      <c r="I4313" s="1">
        <v>1.97</v>
      </c>
      <c r="J4313" t="s">
        <v>8362</v>
      </c>
      <c r="K4313">
        <f t="shared" ref="K4313:K4376" si="5902">SUMIF(E4300:E4313,"power.opt",I4300:I4313)</f>
        <v>0.8</v>
      </c>
      <c r="L4313" t="s">
        <v>31</v>
      </c>
      <c r="M4313">
        <f t="shared" si="5899"/>
        <v>19.424999999999997</v>
      </c>
    </row>
    <row r="4314" spans="1:13">
      <c r="A4314" t="s">
        <v>4647</v>
      </c>
      <c r="B4314" t="s">
        <v>4648</v>
      </c>
      <c r="C4314" t="s">
        <v>15</v>
      </c>
      <c r="D4314" t="s">
        <v>16</v>
      </c>
      <c r="E4314" t="str">
        <f t="shared" si="5872"/>
        <v>power.full</v>
      </c>
      <c r="F4314" t="s">
        <v>17</v>
      </c>
      <c r="G4314">
        <v>869.125</v>
      </c>
      <c r="H4314">
        <v>0.08</v>
      </c>
      <c r="I4314" s="1">
        <v>69.53</v>
      </c>
      <c r="L4314" t="s">
        <v>8363</v>
      </c>
      <c r="M4314">
        <f t="shared" ref="M4314:M4377" si="5903">K4315/K4324</f>
        <v>165.71428571428569</v>
      </c>
    </row>
    <row r="4315" spans="1:13">
      <c r="A4315" t="s">
        <v>4649</v>
      </c>
      <c r="B4315" t="s">
        <v>4648</v>
      </c>
      <c r="C4315" t="s">
        <v>15</v>
      </c>
      <c r="D4315" t="s">
        <v>19</v>
      </c>
      <c r="E4315" t="str">
        <f t="shared" si="5872"/>
        <v>power.oepc</v>
      </c>
      <c r="F4315" t="s">
        <v>17</v>
      </c>
      <c r="G4315">
        <v>315.125</v>
      </c>
      <c r="H4315">
        <v>0.08</v>
      </c>
      <c r="I4315" s="1">
        <v>25.21</v>
      </c>
      <c r="J4315" t="s">
        <v>8333</v>
      </c>
      <c r="K4315">
        <f t="shared" ref="K4315:K4378" si="5904">SUMIF(E4314:E4327,"tso.cav11",I4314:I4327)</f>
        <v>23.2</v>
      </c>
      <c r="L4315" t="s">
        <v>8364</v>
      </c>
      <c r="M4315">
        <f t="shared" ref="M4315:M4378" si="5905">K4316/K4320+K4317/K4321+K4318/K4322+K4319/K4323</f>
        <v>5.6310226348568095</v>
      </c>
    </row>
    <row r="4316" spans="1:13">
      <c r="A4316" t="s">
        <v>4650</v>
      </c>
      <c r="B4316" t="s">
        <v>4648</v>
      </c>
      <c r="C4316" t="s">
        <v>15</v>
      </c>
      <c r="D4316" t="s">
        <v>21</v>
      </c>
      <c r="E4316" t="str">
        <f t="shared" si="5872"/>
        <v>power.opt</v>
      </c>
      <c r="F4316" t="s">
        <v>17</v>
      </c>
      <c r="G4316">
        <v>137.75</v>
      </c>
      <c r="H4316">
        <v>0.08</v>
      </c>
      <c r="I4316" s="1">
        <v>11.02</v>
      </c>
      <c r="J4316" t="s">
        <v>8335</v>
      </c>
      <c r="K4316">
        <f t="shared" ref="K4316:K4379" si="5906">SUMIF(E4314:E4327,"tso.full",I4314:I4327)</f>
        <v>0.08</v>
      </c>
      <c r="L4316" t="s">
        <v>8365</v>
      </c>
      <c r="M4316">
        <f t="shared" ref="M4316:M4379" si="5907">K4316/K4324+K4317/K4325+K4318/K4326+K4319/K4327</f>
        <v>8.7442354250264476</v>
      </c>
    </row>
    <row r="4317" spans="1:13">
      <c r="A4317" t="s">
        <v>4651</v>
      </c>
      <c r="B4317" t="s">
        <v>4648</v>
      </c>
      <c r="C4317" t="s">
        <v>23</v>
      </c>
      <c r="D4317" t="s">
        <v>16</v>
      </c>
      <c r="E4317" t="str">
        <f t="shared" si="5872"/>
        <v>pso.full</v>
      </c>
      <c r="F4317" t="s">
        <v>17</v>
      </c>
      <c r="G4317">
        <v>225.875</v>
      </c>
      <c r="H4317">
        <v>0.08</v>
      </c>
      <c r="I4317" s="1">
        <v>18.07</v>
      </c>
      <c r="J4317" t="s">
        <v>8336</v>
      </c>
      <c r="K4317">
        <f t="shared" ref="K4317:K4380" si="5908">SUMIF(E4314:E4327,"pso.full",I4314:I4327)</f>
        <v>18.07</v>
      </c>
      <c r="L4317" t="s">
        <v>8369</v>
      </c>
      <c r="M4317">
        <f t="shared" ref="M4317:M4380" si="5909">K4320/K4324+K4321/K4325+K4322/K4326+K4323/K4327</f>
        <v>5.1380216281504403</v>
      </c>
    </row>
    <row r="4318" spans="1:13">
      <c r="A4318" t="s">
        <v>4652</v>
      </c>
      <c r="B4318" t="s">
        <v>4648</v>
      </c>
      <c r="C4318" t="s">
        <v>23</v>
      </c>
      <c r="D4318" t="s">
        <v>19</v>
      </c>
      <c r="E4318" t="str">
        <f t="shared" si="5872"/>
        <v>pso.oepc</v>
      </c>
      <c r="F4318" t="s">
        <v>17</v>
      </c>
      <c r="G4318">
        <v>324.5</v>
      </c>
      <c r="H4318">
        <v>0.08</v>
      </c>
      <c r="I4318" s="1">
        <v>25.96</v>
      </c>
      <c r="J4318" t="s">
        <v>8353</v>
      </c>
      <c r="K4318">
        <f t="shared" ref="K4318:K4381" si="5910">SUMIF(E4314:E4327,"rmo.full",I4314:I4327)</f>
        <v>22.49</v>
      </c>
    </row>
    <row r="4319" spans="1:13">
      <c r="A4319" t="s">
        <v>4653</v>
      </c>
      <c r="B4319" t="s">
        <v>4648</v>
      </c>
      <c r="C4319" t="s">
        <v>23</v>
      </c>
      <c r="D4319" t="s">
        <v>21</v>
      </c>
      <c r="E4319" t="str">
        <f t="shared" si="5872"/>
        <v>pso.opt</v>
      </c>
      <c r="F4319" t="s">
        <v>17</v>
      </c>
      <c r="G4319">
        <v>266.5</v>
      </c>
      <c r="H4319">
        <v>0.08</v>
      </c>
      <c r="I4319" s="1">
        <v>21.32</v>
      </c>
      <c r="J4319" t="s">
        <v>8354</v>
      </c>
      <c r="K4319">
        <f t="shared" ref="K4319:K4382" si="5911">SUMIF(E4314:E4327,"power.full",I4314:I4327)</f>
        <v>69.53</v>
      </c>
      <c r="L4319" t="s">
        <v>26</v>
      </c>
      <c r="M4319">
        <f t="shared" ref="M4319:M4382" si="5912">K4316/K4320</f>
        <v>1.3333333333333335</v>
      </c>
    </row>
    <row r="4320" spans="1:13">
      <c r="A4320" t="s">
        <v>4654</v>
      </c>
      <c r="B4320" t="s">
        <v>4648</v>
      </c>
      <c r="C4320" t="s">
        <v>51</v>
      </c>
      <c r="D4320" t="s">
        <v>16</v>
      </c>
      <c r="E4320" t="str">
        <f t="shared" si="5872"/>
        <v>rmo.full</v>
      </c>
      <c r="F4320" t="s">
        <v>17</v>
      </c>
      <c r="G4320">
        <v>281.125</v>
      </c>
      <c r="H4320">
        <v>0.08</v>
      </c>
      <c r="I4320" s="1">
        <v>22.49</v>
      </c>
      <c r="J4320" t="s">
        <v>8355</v>
      </c>
      <c r="K4320">
        <f t="shared" ref="K4320:K4383" si="5913">SUMIF(E4314:E4327,"tso.oepc",I4314:I4327)</f>
        <v>0.06</v>
      </c>
      <c r="L4320" t="s">
        <v>27</v>
      </c>
      <c r="M4320">
        <f t="shared" si="5912"/>
        <v>0.69607087827426806</v>
      </c>
    </row>
    <row r="4321" spans="1:13">
      <c r="A4321" t="s">
        <v>4655</v>
      </c>
      <c r="B4321" t="s">
        <v>4648</v>
      </c>
      <c r="C4321" t="s">
        <v>51</v>
      </c>
      <c r="D4321" t="s">
        <v>19</v>
      </c>
      <c r="E4321" t="str">
        <f t="shared" si="5872"/>
        <v>rmo.oepc</v>
      </c>
      <c r="F4321" t="s">
        <v>17</v>
      </c>
      <c r="G4321">
        <v>333.25</v>
      </c>
      <c r="H4321">
        <v>0.08</v>
      </c>
      <c r="I4321" s="1">
        <v>26.66</v>
      </c>
      <c r="J4321" t="s">
        <v>8356</v>
      </c>
      <c r="K4321">
        <f t="shared" ref="K4321:K4384" si="5914">SUMIF(E4314:E4327,"pso.oepc",I4314:I4327)</f>
        <v>25.96</v>
      </c>
      <c r="L4321" t="s">
        <v>28</v>
      </c>
      <c r="M4321">
        <f t="shared" si="5912"/>
        <v>0.84358589647411841</v>
      </c>
    </row>
    <row r="4322" spans="1:13">
      <c r="A4322" t="s">
        <v>4674</v>
      </c>
      <c r="B4322" t="s">
        <v>4648</v>
      </c>
      <c r="C4322" t="s">
        <v>51</v>
      </c>
      <c r="D4322" t="s">
        <v>21</v>
      </c>
      <c r="E4322" t="str">
        <f t="shared" si="5872"/>
        <v>rmo.opt</v>
      </c>
      <c r="F4322" t="s">
        <v>17</v>
      </c>
      <c r="G4322">
        <v>276.75</v>
      </c>
      <c r="H4322">
        <v>0.08</v>
      </c>
      <c r="I4322" s="1">
        <v>22.14</v>
      </c>
      <c r="J4322" t="s">
        <v>8357</v>
      </c>
      <c r="K4322">
        <f t="shared" ref="K4322:K4385" si="5915">SUMIF(E4314:E4327,"rmo.oepc",I4314:I4327)</f>
        <v>26.66</v>
      </c>
      <c r="L4322" t="s">
        <v>29</v>
      </c>
      <c r="M4322">
        <f t="shared" si="5912"/>
        <v>2.7580325267750894</v>
      </c>
    </row>
    <row r="4323" spans="1:13">
      <c r="A4323" t="s">
        <v>4675</v>
      </c>
      <c r="B4323" t="s">
        <v>4648</v>
      </c>
      <c r="C4323" t="s">
        <v>55</v>
      </c>
      <c r="D4323" t="s">
        <v>56</v>
      </c>
      <c r="E4323" t="str">
        <f t="shared" si="5872"/>
        <v>sc.none</v>
      </c>
      <c r="F4323" t="s">
        <v>24</v>
      </c>
      <c r="I4323" s="1">
        <v>0.08</v>
      </c>
      <c r="J4323" t="s">
        <v>8358</v>
      </c>
      <c r="K4323">
        <f t="shared" ref="K4323:K4386" si="5916">SUMIF(E4314:E4327,"power.oepc",I4314:I4327)</f>
        <v>25.21</v>
      </c>
    </row>
    <row r="4324" spans="1:13">
      <c r="A4324" t="s">
        <v>4676</v>
      </c>
      <c r="B4324" t="s">
        <v>4648</v>
      </c>
      <c r="C4324" t="s">
        <v>58</v>
      </c>
      <c r="D4324" t="s">
        <v>59</v>
      </c>
      <c r="E4324" t="str">
        <f t="shared" si="5872"/>
        <v>tso.cav11</v>
      </c>
      <c r="F4324" t="s">
        <v>17</v>
      </c>
      <c r="G4324">
        <v>290</v>
      </c>
      <c r="H4324">
        <v>0.08</v>
      </c>
      <c r="I4324" s="1">
        <v>23.2</v>
      </c>
      <c r="J4324" t="s">
        <v>8359</v>
      </c>
      <c r="K4324">
        <f t="shared" ref="K4324:K4387" si="5917">SUMIF(E4314:E4327,"tso.opt",I4314:I4327)</f>
        <v>0.14000000000000001</v>
      </c>
      <c r="L4324" t="s">
        <v>30</v>
      </c>
      <c r="M4324">
        <f t="shared" ref="M4324:M4387" si="5918">K4316/K4324</f>
        <v>0.5714285714285714</v>
      </c>
    </row>
    <row r="4325" spans="1:13">
      <c r="A4325" t="s">
        <v>4677</v>
      </c>
      <c r="B4325" t="s">
        <v>4648</v>
      </c>
      <c r="C4325" t="s">
        <v>58</v>
      </c>
      <c r="D4325" t="s">
        <v>16</v>
      </c>
      <c r="E4325" t="str">
        <f t="shared" si="5872"/>
        <v>tso.full</v>
      </c>
      <c r="F4325" t="s">
        <v>24</v>
      </c>
      <c r="G4325">
        <v>1</v>
      </c>
      <c r="H4325">
        <v>0.08</v>
      </c>
      <c r="I4325" s="1">
        <v>0.08</v>
      </c>
      <c r="J4325" t="s">
        <v>8360</v>
      </c>
      <c r="K4325">
        <f t="shared" ref="K4325:K4388" si="5919">SUMIF(E4314:E4327,"pso.opt",I4314:I4327)</f>
        <v>21.32</v>
      </c>
      <c r="L4325" t="s">
        <v>33</v>
      </c>
      <c r="M4325">
        <f t="shared" si="5918"/>
        <v>0.84756097560975607</v>
      </c>
    </row>
    <row r="4326" spans="1:13">
      <c r="A4326" t="s">
        <v>4678</v>
      </c>
      <c r="B4326" t="s">
        <v>4648</v>
      </c>
      <c r="C4326" t="s">
        <v>58</v>
      </c>
      <c r="D4326" t="s">
        <v>19</v>
      </c>
      <c r="E4326" t="str">
        <f t="shared" si="5872"/>
        <v>tso.oepc</v>
      </c>
      <c r="F4326" t="s">
        <v>24</v>
      </c>
      <c r="G4326">
        <v>0.75</v>
      </c>
      <c r="H4326">
        <v>0.08</v>
      </c>
      <c r="I4326" s="1">
        <v>0.06</v>
      </c>
      <c r="J4326" t="s">
        <v>8361</v>
      </c>
      <c r="K4326">
        <f t="shared" ref="K4326:K4389" si="5920">SUMIF(E4314:E4327,"rmo.opt",I4314:I4327)</f>
        <v>22.14</v>
      </c>
      <c r="L4326" t="s">
        <v>32</v>
      </c>
      <c r="M4326">
        <f t="shared" si="5918"/>
        <v>1.0158084914182475</v>
      </c>
    </row>
    <row r="4327" spans="1:13">
      <c r="A4327" t="s">
        <v>4679</v>
      </c>
      <c r="B4327" t="s">
        <v>4648</v>
      </c>
      <c r="C4327" t="s">
        <v>58</v>
      </c>
      <c r="D4327" t="s">
        <v>21</v>
      </c>
      <c r="E4327" t="str">
        <f t="shared" si="5872"/>
        <v>tso.opt</v>
      </c>
      <c r="F4327" t="s">
        <v>24</v>
      </c>
      <c r="G4327">
        <v>1.75</v>
      </c>
      <c r="H4327">
        <v>0.08</v>
      </c>
      <c r="I4327" s="1">
        <v>0.14000000000000001</v>
      </c>
      <c r="J4327" t="s">
        <v>8362</v>
      </c>
      <c r="K4327">
        <f t="shared" ref="K4327:K4390" si="5921">SUMIF(E4314:E4327,"power.opt",I4314:I4327)</f>
        <v>11.02</v>
      </c>
      <c r="L4327" t="s">
        <v>31</v>
      </c>
      <c r="M4327">
        <f t="shared" si="5918"/>
        <v>6.309437386569873</v>
      </c>
    </row>
    <row r="4328" spans="1:13">
      <c r="A4328" t="s">
        <v>4680</v>
      </c>
      <c r="B4328" t="s">
        <v>4681</v>
      </c>
      <c r="C4328" t="s">
        <v>15</v>
      </c>
      <c r="D4328" t="s">
        <v>16</v>
      </c>
      <c r="E4328" t="str">
        <f t="shared" si="5872"/>
        <v>power.full</v>
      </c>
      <c r="F4328" t="s">
        <v>17</v>
      </c>
      <c r="G4328">
        <v>1268.8571428571399</v>
      </c>
      <c r="H4328">
        <v>7.0000000000000007E-2</v>
      </c>
      <c r="I4328" s="1">
        <v>88.82</v>
      </c>
      <c r="L4328" t="s">
        <v>8363</v>
      </c>
      <c r="M4328">
        <f t="shared" ref="M4328:M4391" si="5922">K4329/K4338</f>
        <v>591.875</v>
      </c>
    </row>
    <row r="4329" spans="1:13">
      <c r="A4329" t="s">
        <v>4682</v>
      </c>
      <c r="B4329" t="s">
        <v>4681</v>
      </c>
      <c r="C4329" t="s">
        <v>15</v>
      </c>
      <c r="D4329" t="s">
        <v>19</v>
      </c>
      <c r="E4329" t="str">
        <f t="shared" si="5872"/>
        <v>power.oepc</v>
      </c>
      <c r="F4329" t="s">
        <v>17</v>
      </c>
      <c r="G4329">
        <v>1358</v>
      </c>
      <c r="H4329">
        <v>7.0000000000000007E-2</v>
      </c>
      <c r="I4329" s="1">
        <v>95.06</v>
      </c>
      <c r="J4329" t="s">
        <v>8333</v>
      </c>
      <c r="K4329">
        <f t="shared" ref="K4329:K4392" si="5923">SUMIF(E4328:E4341,"tso.cav11",I4328:I4341)</f>
        <v>47.35</v>
      </c>
      <c r="L4329" t="s">
        <v>8364</v>
      </c>
      <c r="M4329">
        <f t="shared" ref="M4329:M4392" si="5924">K4330/K4334+K4331/K4335+K4332/K4336+K4333/K4337</f>
        <v>3.1665001051967172</v>
      </c>
    </row>
    <row r="4330" spans="1:13">
      <c r="A4330" t="s">
        <v>4665</v>
      </c>
      <c r="B4330" t="s">
        <v>4681</v>
      </c>
      <c r="C4330" t="s">
        <v>15</v>
      </c>
      <c r="D4330" t="s">
        <v>21</v>
      </c>
      <c r="E4330" t="str">
        <f t="shared" si="5872"/>
        <v>power.opt</v>
      </c>
      <c r="F4330" t="s">
        <v>17</v>
      </c>
      <c r="G4330">
        <v>1056</v>
      </c>
      <c r="H4330">
        <v>7.0000000000000007E-2</v>
      </c>
      <c r="I4330" s="1">
        <v>73.92</v>
      </c>
      <c r="J4330" t="s">
        <v>8335</v>
      </c>
      <c r="K4330">
        <f t="shared" ref="K4330:K4393" si="5925">SUMIF(E4328:E4341,"tso.full",I4328:I4341)</f>
        <v>7.0000000000000007E-2</v>
      </c>
      <c r="L4330" t="s">
        <v>8365</v>
      </c>
      <c r="M4330">
        <f t="shared" ref="M4330:M4393" si="5926">K4330/K4338+K4331/K4339+K4332/K4340+K4333/K4341</f>
        <v>3.6265692640692637</v>
      </c>
    </row>
    <row r="4331" spans="1:13">
      <c r="A4331" t="s">
        <v>4666</v>
      </c>
      <c r="B4331" t="s">
        <v>4681</v>
      </c>
      <c r="C4331" t="s">
        <v>23</v>
      </c>
      <c r="D4331" t="s">
        <v>16</v>
      </c>
      <c r="E4331" t="str">
        <f t="shared" si="5872"/>
        <v>pso.full</v>
      </c>
      <c r="F4331" t="s">
        <v>24</v>
      </c>
      <c r="G4331">
        <v>0.57142857142857095</v>
      </c>
      <c r="H4331">
        <v>7.0000000000000007E-2</v>
      </c>
      <c r="I4331" s="1">
        <v>0.04</v>
      </c>
      <c r="J4331" t="s">
        <v>8336</v>
      </c>
      <c r="K4331">
        <f t="shared" ref="K4331:K4394" si="5927">SUMIF(E4328:E4341,"pso.full",I4328:I4341)</f>
        <v>0.04</v>
      </c>
      <c r="L4331" t="s">
        <v>8369</v>
      </c>
      <c r="M4331">
        <f t="shared" ref="M4331:M4394" si="5928">K4334/K4338+K4335/K4339+K4336/K4340+K4337/K4341</f>
        <v>4.7609848484848483</v>
      </c>
    </row>
    <row r="4332" spans="1:13">
      <c r="A4332" t="s">
        <v>4667</v>
      </c>
      <c r="B4332" t="s">
        <v>4681</v>
      </c>
      <c r="C4332" t="s">
        <v>23</v>
      </c>
      <c r="D4332" t="s">
        <v>19</v>
      </c>
      <c r="E4332" t="str">
        <f t="shared" si="5872"/>
        <v>pso.oepc</v>
      </c>
      <c r="F4332" t="s">
        <v>24</v>
      </c>
      <c r="G4332">
        <v>1.1428571428571399</v>
      </c>
      <c r="H4332">
        <v>7.0000000000000007E-2</v>
      </c>
      <c r="I4332" s="1">
        <v>0.08</v>
      </c>
      <c r="J4332" t="s">
        <v>8353</v>
      </c>
      <c r="K4332">
        <f t="shared" ref="K4332:K4395" si="5929">SUMIF(E4328:E4341,"rmo.full",I4328:I4341)</f>
        <v>0.06</v>
      </c>
    </row>
    <row r="4333" spans="1:13">
      <c r="A4333" t="s">
        <v>4668</v>
      </c>
      <c r="B4333" t="s">
        <v>4681</v>
      </c>
      <c r="C4333" t="s">
        <v>23</v>
      </c>
      <c r="D4333" t="s">
        <v>21</v>
      </c>
      <c r="E4333" t="str">
        <f t="shared" si="5872"/>
        <v>pso.opt</v>
      </c>
      <c r="F4333" t="s">
        <v>24</v>
      </c>
      <c r="G4333">
        <v>0.71428571428571397</v>
      </c>
      <c r="H4333">
        <v>7.0000000000000007E-2</v>
      </c>
      <c r="I4333" s="1">
        <v>0.05</v>
      </c>
      <c r="J4333" t="s">
        <v>8354</v>
      </c>
      <c r="K4333">
        <f t="shared" ref="K4333:K4396" si="5930">SUMIF(E4328:E4341,"power.full",I4328:I4341)</f>
        <v>88.82</v>
      </c>
      <c r="L4333" t="s">
        <v>26</v>
      </c>
      <c r="M4333">
        <f t="shared" ref="M4333:M4396" si="5931">K4330/K4334</f>
        <v>0.87500000000000011</v>
      </c>
    </row>
    <row r="4334" spans="1:13">
      <c r="A4334" t="s">
        <v>4669</v>
      </c>
      <c r="B4334" t="s">
        <v>4681</v>
      </c>
      <c r="C4334" t="s">
        <v>51</v>
      </c>
      <c r="D4334" t="s">
        <v>16</v>
      </c>
      <c r="E4334" t="str">
        <f t="shared" si="5872"/>
        <v>rmo.full</v>
      </c>
      <c r="F4334" t="s">
        <v>24</v>
      </c>
      <c r="G4334">
        <v>0.85714285714285698</v>
      </c>
      <c r="H4334">
        <v>7.0000000000000007E-2</v>
      </c>
      <c r="I4334" s="1">
        <v>0.06</v>
      </c>
      <c r="J4334" t="s">
        <v>8355</v>
      </c>
      <c r="K4334">
        <f t="shared" ref="K4334:K4397" si="5932">SUMIF(E4328:E4341,"tso.oepc",I4328:I4341)</f>
        <v>0.08</v>
      </c>
      <c r="L4334" t="s">
        <v>27</v>
      </c>
      <c r="M4334">
        <f t="shared" si="5931"/>
        <v>0.5</v>
      </c>
    </row>
    <row r="4335" spans="1:13">
      <c r="A4335" t="s">
        <v>4670</v>
      </c>
      <c r="B4335" t="s">
        <v>4681</v>
      </c>
      <c r="C4335" t="s">
        <v>51</v>
      </c>
      <c r="D4335" t="s">
        <v>19</v>
      </c>
      <c r="E4335" t="str">
        <f t="shared" si="5872"/>
        <v>rmo.oepc</v>
      </c>
      <c r="F4335" t="s">
        <v>24</v>
      </c>
      <c r="G4335">
        <v>1</v>
      </c>
      <c r="H4335">
        <v>7.0000000000000007E-2</v>
      </c>
      <c r="I4335" s="1">
        <v>7.0000000000000007E-2</v>
      </c>
      <c r="J4335" t="s">
        <v>8356</v>
      </c>
      <c r="K4335">
        <f t="shared" ref="K4335:K4398" si="5933">SUMIF(E4328:E4341,"pso.oepc",I4328:I4341)</f>
        <v>0.08</v>
      </c>
      <c r="L4335" t="s">
        <v>28</v>
      </c>
      <c r="M4335">
        <f t="shared" si="5931"/>
        <v>0.85714285714285698</v>
      </c>
    </row>
    <row r="4336" spans="1:13">
      <c r="A4336" t="s">
        <v>4671</v>
      </c>
      <c r="B4336" t="s">
        <v>4681</v>
      </c>
      <c r="C4336" t="s">
        <v>51</v>
      </c>
      <c r="D4336" t="s">
        <v>21</v>
      </c>
      <c r="E4336" t="str">
        <f t="shared" si="5872"/>
        <v>rmo.opt</v>
      </c>
      <c r="F4336" t="s">
        <v>24</v>
      </c>
      <c r="G4336">
        <v>1.1428571428571399</v>
      </c>
      <c r="H4336">
        <v>7.0000000000000007E-2</v>
      </c>
      <c r="I4336" s="1">
        <v>0.08</v>
      </c>
      <c r="J4336" t="s">
        <v>8357</v>
      </c>
      <c r="K4336">
        <f t="shared" ref="K4336:K4399" si="5934">SUMIF(E4328:E4341,"rmo.oepc",I4328:I4341)</f>
        <v>7.0000000000000007E-2</v>
      </c>
      <c r="L4336" t="s">
        <v>29</v>
      </c>
      <c r="M4336">
        <f t="shared" si="5931"/>
        <v>0.93435724805386067</v>
      </c>
    </row>
    <row r="4337" spans="1:13">
      <c r="A4337" t="s">
        <v>4672</v>
      </c>
      <c r="B4337" t="s">
        <v>4681</v>
      </c>
      <c r="C4337" t="s">
        <v>55</v>
      </c>
      <c r="D4337" t="s">
        <v>56</v>
      </c>
      <c r="E4337" t="str">
        <f t="shared" si="5872"/>
        <v>sc.none</v>
      </c>
      <c r="F4337" t="s">
        <v>24</v>
      </c>
      <c r="I4337" s="1">
        <v>7.0000000000000007E-2</v>
      </c>
      <c r="J4337" t="s">
        <v>8358</v>
      </c>
      <c r="K4337">
        <f t="shared" ref="K4337:K4400" si="5935">SUMIF(E4328:E4341,"power.oepc",I4328:I4341)</f>
        <v>95.06</v>
      </c>
    </row>
    <row r="4338" spans="1:13">
      <c r="A4338" t="s">
        <v>4673</v>
      </c>
      <c r="B4338" t="s">
        <v>4681</v>
      </c>
      <c r="C4338" t="s">
        <v>58</v>
      </c>
      <c r="D4338" t="s">
        <v>59</v>
      </c>
      <c r="E4338" t="str">
        <f t="shared" si="5872"/>
        <v>tso.cav11</v>
      </c>
      <c r="F4338" t="s">
        <v>17</v>
      </c>
      <c r="G4338">
        <v>676.42857142857099</v>
      </c>
      <c r="H4338">
        <v>7.0000000000000007E-2</v>
      </c>
      <c r="I4338" s="1">
        <v>47.35</v>
      </c>
      <c r="J4338" t="s">
        <v>8359</v>
      </c>
      <c r="K4338">
        <f t="shared" ref="K4338:K4401" si="5936">SUMIF(E4328:E4341,"tso.opt",I4328:I4341)</f>
        <v>0.08</v>
      </c>
      <c r="L4338" t="s">
        <v>30</v>
      </c>
      <c r="M4338">
        <f t="shared" ref="M4338:M4401" si="5937">K4330/K4338</f>
        <v>0.87500000000000011</v>
      </c>
    </row>
    <row r="4339" spans="1:13">
      <c r="A4339" t="s">
        <v>4692</v>
      </c>
      <c r="B4339" t="s">
        <v>4681</v>
      </c>
      <c r="C4339" t="s">
        <v>58</v>
      </c>
      <c r="D4339" t="s">
        <v>16</v>
      </c>
      <c r="E4339" t="str">
        <f t="shared" si="5872"/>
        <v>tso.full</v>
      </c>
      <c r="F4339" t="s">
        <v>24</v>
      </c>
      <c r="G4339">
        <v>1</v>
      </c>
      <c r="H4339">
        <v>7.0000000000000007E-2</v>
      </c>
      <c r="I4339" s="1">
        <v>7.0000000000000007E-2</v>
      </c>
      <c r="J4339" t="s">
        <v>8360</v>
      </c>
      <c r="K4339">
        <f t="shared" ref="K4339:K4402" si="5938">SUMIF(E4328:E4341,"pso.opt",I4328:I4341)</f>
        <v>0.05</v>
      </c>
      <c r="L4339" t="s">
        <v>33</v>
      </c>
      <c r="M4339">
        <f t="shared" si="5937"/>
        <v>0.79999999999999993</v>
      </c>
    </row>
    <row r="4340" spans="1:13">
      <c r="A4340" t="s">
        <v>4693</v>
      </c>
      <c r="B4340" t="s">
        <v>4681</v>
      </c>
      <c r="C4340" t="s">
        <v>58</v>
      </c>
      <c r="D4340" t="s">
        <v>19</v>
      </c>
      <c r="E4340" t="str">
        <f t="shared" si="5872"/>
        <v>tso.oepc</v>
      </c>
      <c r="F4340" t="s">
        <v>24</v>
      </c>
      <c r="G4340">
        <v>1.1428571428571399</v>
      </c>
      <c r="H4340">
        <v>7.0000000000000007E-2</v>
      </c>
      <c r="I4340" s="1">
        <v>0.08</v>
      </c>
      <c r="J4340" t="s">
        <v>8361</v>
      </c>
      <c r="K4340">
        <f t="shared" ref="K4340:K4403" si="5939">SUMIF(E4328:E4341,"rmo.opt",I4328:I4341)</f>
        <v>0.08</v>
      </c>
      <c r="L4340" t="s">
        <v>32</v>
      </c>
      <c r="M4340">
        <f t="shared" si="5937"/>
        <v>0.75</v>
      </c>
    </row>
    <row r="4341" spans="1:13">
      <c r="A4341" t="s">
        <v>4694</v>
      </c>
      <c r="B4341" t="s">
        <v>4681</v>
      </c>
      <c r="C4341" t="s">
        <v>58</v>
      </c>
      <c r="D4341" t="s">
        <v>21</v>
      </c>
      <c r="E4341" t="str">
        <f t="shared" si="5872"/>
        <v>tso.opt</v>
      </c>
      <c r="F4341" t="s">
        <v>24</v>
      </c>
      <c r="G4341">
        <v>1.1428571428571399</v>
      </c>
      <c r="H4341">
        <v>7.0000000000000007E-2</v>
      </c>
      <c r="I4341" s="1">
        <v>0.08</v>
      </c>
      <c r="J4341" t="s">
        <v>8362</v>
      </c>
      <c r="K4341">
        <f t="shared" ref="K4341:K4404" si="5940">SUMIF(E4328:E4341,"power.opt",I4328:I4341)</f>
        <v>73.92</v>
      </c>
      <c r="L4341" t="s">
        <v>31</v>
      </c>
      <c r="M4341">
        <f t="shared" si="5937"/>
        <v>1.2015692640692639</v>
      </c>
    </row>
    <row r="4342" spans="1:13">
      <c r="A4342" t="s">
        <v>4695</v>
      </c>
      <c r="B4342" t="s">
        <v>4696</v>
      </c>
      <c r="C4342" t="s">
        <v>15</v>
      </c>
      <c r="D4342" t="s">
        <v>16</v>
      </c>
      <c r="E4342" t="str">
        <f t="shared" si="5872"/>
        <v>power.full</v>
      </c>
      <c r="F4342" t="s">
        <v>17</v>
      </c>
      <c r="G4342">
        <v>1011.5</v>
      </c>
      <c r="H4342">
        <v>0.1</v>
      </c>
      <c r="I4342" s="1">
        <v>101.15</v>
      </c>
      <c r="L4342" t="s">
        <v>8363</v>
      </c>
      <c r="M4342">
        <f t="shared" ref="M4342:M4405" si="5941">K4343/K4352</f>
        <v>1211.25</v>
      </c>
    </row>
    <row r="4343" spans="1:13">
      <c r="A4343" t="s">
        <v>4697</v>
      </c>
      <c r="B4343" t="s">
        <v>4696</v>
      </c>
      <c r="C4343" t="s">
        <v>15</v>
      </c>
      <c r="D4343" t="s">
        <v>19</v>
      </c>
      <c r="E4343" t="str">
        <f t="shared" si="5872"/>
        <v>power.oepc</v>
      </c>
      <c r="F4343" t="s">
        <v>17</v>
      </c>
      <c r="G4343">
        <v>860.9</v>
      </c>
      <c r="H4343">
        <v>0.1</v>
      </c>
      <c r="I4343" s="1">
        <v>86.09</v>
      </c>
      <c r="J4343" t="s">
        <v>8333</v>
      </c>
      <c r="K4343">
        <f t="shared" ref="K4343:K4406" si="5942">SUMIF(E4342:E4355,"tso.cav11",I4342:I4355)</f>
        <v>48.45</v>
      </c>
      <c r="L4343" t="s">
        <v>8364</v>
      </c>
      <c r="M4343">
        <f t="shared" ref="M4343:M4406" si="5943">K4344/K4348+K4345/K4349+K4346/K4350+K4347/K4351</f>
        <v>4.5415998760986565</v>
      </c>
    </row>
    <row r="4344" spans="1:13">
      <c r="A4344" t="s">
        <v>4698</v>
      </c>
      <c r="B4344" t="s">
        <v>4696</v>
      </c>
      <c r="C4344" t="s">
        <v>15</v>
      </c>
      <c r="D4344" t="s">
        <v>21</v>
      </c>
      <c r="E4344" t="str">
        <f t="shared" si="5872"/>
        <v>power.opt</v>
      </c>
      <c r="F4344" t="s">
        <v>17</v>
      </c>
      <c r="G4344">
        <v>792.6</v>
      </c>
      <c r="H4344">
        <v>0.1</v>
      </c>
      <c r="I4344" s="1">
        <v>79.260000000000005</v>
      </c>
      <c r="J4344" t="s">
        <v>8335</v>
      </c>
      <c r="K4344">
        <f t="shared" ref="K4344:K4407" si="5944">SUMIF(E4342:E4355,"tso.full",I4342:I4355)</f>
        <v>0.06</v>
      </c>
      <c r="L4344" t="s">
        <v>8365</v>
      </c>
      <c r="M4344">
        <f t="shared" ref="M4344:M4407" si="5945">K4344/K4352+K4345/K4353+K4346/K4354+K4347/K4355</f>
        <v>4.5539574396500964</v>
      </c>
    </row>
    <row r="4345" spans="1:13">
      <c r="A4345" t="s">
        <v>4699</v>
      </c>
      <c r="B4345" t="s">
        <v>4696</v>
      </c>
      <c r="C4345" t="s">
        <v>23</v>
      </c>
      <c r="D4345" t="s">
        <v>16</v>
      </c>
      <c r="E4345" t="str">
        <f t="shared" si="5872"/>
        <v>pso.full</v>
      </c>
      <c r="F4345" t="s">
        <v>24</v>
      </c>
      <c r="G4345">
        <v>0.6</v>
      </c>
      <c r="H4345">
        <v>0.1</v>
      </c>
      <c r="I4345" s="1">
        <v>0.06</v>
      </c>
      <c r="J4345" t="s">
        <v>8336</v>
      </c>
      <c r="K4345">
        <f t="shared" ref="K4345:K4408" si="5946">SUMIF(E4342:E4355,"pso.full",I4342:I4355)</f>
        <v>0.06</v>
      </c>
      <c r="L4345" t="s">
        <v>8369</v>
      </c>
      <c r="M4345">
        <f t="shared" ref="M4345:M4408" si="5947">K4348/K4352+K4349/K4353+K4350/K4354+K4351/K4355</f>
        <v>4.0028387585162752</v>
      </c>
    </row>
    <row r="4346" spans="1:13">
      <c r="A4346" t="s">
        <v>4700</v>
      </c>
      <c r="B4346" t="s">
        <v>4696</v>
      </c>
      <c r="C4346" t="s">
        <v>23</v>
      </c>
      <c r="D4346" t="s">
        <v>19</v>
      </c>
      <c r="E4346" t="str">
        <f t="shared" si="5872"/>
        <v>pso.oepc</v>
      </c>
      <c r="F4346" t="s">
        <v>24</v>
      </c>
      <c r="G4346">
        <v>0.6</v>
      </c>
      <c r="H4346">
        <v>0.1</v>
      </c>
      <c r="I4346" s="1">
        <v>0.06</v>
      </c>
      <c r="J4346" t="s">
        <v>8353</v>
      </c>
      <c r="K4346">
        <f t="shared" ref="K4346:K4409" si="5948">SUMIF(E4342:E4355,"rmo.full",I4342:I4355)</f>
        <v>7.0000000000000007E-2</v>
      </c>
    </row>
    <row r="4347" spans="1:13">
      <c r="A4347" t="s">
        <v>4683</v>
      </c>
      <c r="B4347" t="s">
        <v>4696</v>
      </c>
      <c r="C4347" t="s">
        <v>23</v>
      </c>
      <c r="D4347" t="s">
        <v>21</v>
      </c>
      <c r="E4347" t="str">
        <f t="shared" si="5872"/>
        <v>pso.opt</v>
      </c>
      <c r="F4347" t="s">
        <v>24</v>
      </c>
      <c r="G4347">
        <v>0.6</v>
      </c>
      <c r="H4347">
        <v>0.1</v>
      </c>
      <c r="I4347" s="1">
        <v>0.06</v>
      </c>
      <c r="J4347" t="s">
        <v>8354</v>
      </c>
      <c r="K4347">
        <f t="shared" ref="K4347:K4410" si="5949">SUMIF(E4342:E4355,"power.full",I4342:I4355)</f>
        <v>101.15</v>
      </c>
      <c r="L4347" t="s">
        <v>26</v>
      </c>
      <c r="M4347">
        <f t="shared" ref="M4347:M4410" si="5950">K4344/K4348</f>
        <v>1.2</v>
      </c>
    </row>
    <row r="4348" spans="1:13">
      <c r="A4348" t="s">
        <v>4684</v>
      </c>
      <c r="B4348" t="s">
        <v>4696</v>
      </c>
      <c r="C4348" t="s">
        <v>51</v>
      </c>
      <c r="D4348" t="s">
        <v>16</v>
      </c>
      <c r="E4348" t="str">
        <f t="shared" si="5872"/>
        <v>rmo.full</v>
      </c>
      <c r="F4348" t="s">
        <v>24</v>
      </c>
      <c r="G4348">
        <v>0.7</v>
      </c>
      <c r="H4348">
        <v>0.1</v>
      </c>
      <c r="I4348" s="1">
        <v>7.0000000000000007E-2</v>
      </c>
      <c r="J4348" t="s">
        <v>8355</v>
      </c>
      <c r="K4348">
        <f t="shared" ref="K4348:K4411" si="5951">SUMIF(E4342:E4355,"tso.oepc",I4342:I4355)</f>
        <v>0.05</v>
      </c>
      <c r="L4348" t="s">
        <v>27</v>
      </c>
      <c r="M4348">
        <f t="shared" si="5950"/>
        <v>1</v>
      </c>
    </row>
    <row r="4349" spans="1:13">
      <c r="A4349" t="s">
        <v>4685</v>
      </c>
      <c r="B4349" t="s">
        <v>4696</v>
      </c>
      <c r="C4349" t="s">
        <v>51</v>
      </c>
      <c r="D4349" t="s">
        <v>19</v>
      </c>
      <c r="E4349" t="str">
        <f t="shared" si="5872"/>
        <v>rmo.oepc</v>
      </c>
      <c r="F4349" t="s">
        <v>24</v>
      </c>
      <c r="G4349">
        <v>0.6</v>
      </c>
      <c r="H4349">
        <v>0.1</v>
      </c>
      <c r="I4349" s="1">
        <v>0.06</v>
      </c>
      <c r="J4349" t="s">
        <v>8356</v>
      </c>
      <c r="K4349">
        <f t="shared" ref="K4349:K4412" si="5952">SUMIF(E4342:E4355,"pso.oepc",I4342:I4355)</f>
        <v>0.06</v>
      </c>
      <c r="L4349" t="s">
        <v>28</v>
      </c>
      <c r="M4349">
        <f t="shared" si="5950"/>
        <v>1.1666666666666667</v>
      </c>
    </row>
    <row r="4350" spans="1:13">
      <c r="A4350" t="s">
        <v>4686</v>
      </c>
      <c r="B4350" t="s">
        <v>4696</v>
      </c>
      <c r="C4350" t="s">
        <v>51</v>
      </c>
      <c r="D4350" t="s">
        <v>21</v>
      </c>
      <c r="E4350" t="str">
        <f t="shared" si="5872"/>
        <v>rmo.opt</v>
      </c>
      <c r="F4350" t="s">
        <v>24</v>
      </c>
      <c r="G4350">
        <v>0.9</v>
      </c>
      <c r="H4350">
        <v>0.1</v>
      </c>
      <c r="I4350" s="1">
        <v>0.09</v>
      </c>
      <c r="J4350" t="s">
        <v>8357</v>
      </c>
      <c r="K4350">
        <f t="shared" ref="K4350:K4413" si="5953">SUMIF(E4342:E4355,"rmo.oepc",I4342:I4355)</f>
        <v>0.06</v>
      </c>
      <c r="L4350" t="s">
        <v>29</v>
      </c>
      <c r="M4350">
        <f t="shared" si="5950"/>
        <v>1.1749332094319898</v>
      </c>
    </row>
    <row r="4351" spans="1:13">
      <c r="A4351" t="s">
        <v>4687</v>
      </c>
      <c r="B4351" t="s">
        <v>4696</v>
      </c>
      <c r="C4351" t="s">
        <v>55</v>
      </c>
      <c r="D4351" t="s">
        <v>56</v>
      </c>
      <c r="E4351" t="str">
        <f t="shared" si="5872"/>
        <v>sc.none</v>
      </c>
      <c r="F4351" t="s">
        <v>24</v>
      </c>
      <c r="I4351" s="1">
        <v>0.1</v>
      </c>
      <c r="J4351" t="s">
        <v>8358</v>
      </c>
      <c r="K4351">
        <f t="shared" ref="K4351:K4414" si="5954">SUMIF(E4342:E4355,"power.oepc",I4342:I4355)</f>
        <v>86.09</v>
      </c>
    </row>
    <row r="4352" spans="1:13">
      <c r="A4352" t="s">
        <v>4688</v>
      </c>
      <c r="B4352" t="s">
        <v>4696</v>
      </c>
      <c r="C4352" t="s">
        <v>58</v>
      </c>
      <c r="D4352" t="s">
        <v>59</v>
      </c>
      <c r="E4352" t="str">
        <f t="shared" si="5872"/>
        <v>tso.cav11</v>
      </c>
      <c r="F4352" t="s">
        <v>17</v>
      </c>
      <c r="G4352">
        <v>484.5</v>
      </c>
      <c r="H4352">
        <v>0.1</v>
      </c>
      <c r="I4352" s="1">
        <v>48.45</v>
      </c>
      <c r="J4352" t="s">
        <v>8359</v>
      </c>
      <c r="K4352">
        <f t="shared" ref="K4352:K4415" si="5955">SUMIF(E4342:E4355,"tso.opt",I4342:I4355)</f>
        <v>0.04</v>
      </c>
      <c r="L4352" t="s">
        <v>30</v>
      </c>
      <c r="M4352">
        <f t="shared" ref="M4352:M4415" si="5956">K4344/K4352</f>
        <v>1.5</v>
      </c>
    </row>
    <row r="4353" spans="1:13">
      <c r="A4353" t="s">
        <v>4689</v>
      </c>
      <c r="B4353" t="s">
        <v>4696</v>
      </c>
      <c r="C4353" t="s">
        <v>58</v>
      </c>
      <c r="D4353" t="s">
        <v>16</v>
      </c>
      <c r="E4353" t="str">
        <f t="shared" si="5872"/>
        <v>tso.full</v>
      </c>
      <c r="F4353" t="s">
        <v>24</v>
      </c>
      <c r="G4353">
        <v>0.6</v>
      </c>
      <c r="H4353">
        <v>0.1</v>
      </c>
      <c r="I4353" s="1">
        <v>0.06</v>
      </c>
      <c r="J4353" t="s">
        <v>8360</v>
      </c>
      <c r="K4353">
        <f t="shared" ref="K4353:K4416" si="5957">SUMIF(E4342:E4355,"pso.opt",I4342:I4355)</f>
        <v>0.06</v>
      </c>
      <c r="L4353" t="s">
        <v>33</v>
      </c>
      <c r="M4353">
        <f t="shared" si="5956"/>
        <v>1</v>
      </c>
    </row>
    <row r="4354" spans="1:13">
      <c r="A4354" t="s">
        <v>4690</v>
      </c>
      <c r="B4354" t="s">
        <v>4696</v>
      </c>
      <c r="C4354" t="s">
        <v>58</v>
      </c>
      <c r="D4354" t="s">
        <v>19</v>
      </c>
      <c r="E4354" t="str">
        <f t="shared" si="5872"/>
        <v>tso.oepc</v>
      </c>
      <c r="F4354" t="s">
        <v>24</v>
      </c>
      <c r="G4354">
        <v>0.5</v>
      </c>
      <c r="H4354">
        <v>0.1</v>
      </c>
      <c r="I4354" s="1">
        <v>0.05</v>
      </c>
      <c r="J4354" t="s">
        <v>8361</v>
      </c>
      <c r="K4354">
        <f t="shared" ref="K4354:K4417" si="5958">SUMIF(E4342:E4355,"rmo.opt",I4342:I4355)</f>
        <v>0.09</v>
      </c>
      <c r="L4354" t="s">
        <v>32</v>
      </c>
      <c r="M4354">
        <f t="shared" si="5956"/>
        <v>0.7777777777777779</v>
      </c>
    </row>
    <row r="4355" spans="1:13">
      <c r="A4355" t="s">
        <v>4691</v>
      </c>
      <c r="B4355" t="s">
        <v>4696</v>
      </c>
      <c r="C4355" t="s">
        <v>58</v>
      </c>
      <c r="D4355" t="s">
        <v>21</v>
      </c>
      <c r="E4355" t="str">
        <f t="shared" ref="E4355:E4418" si="5959">CONCATENATE(C4355,".",D4355)</f>
        <v>tso.opt</v>
      </c>
      <c r="F4355" t="s">
        <v>24</v>
      </c>
      <c r="G4355">
        <v>0.4</v>
      </c>
      <c r="H4355">
        <v>0.1</v>
      </c>
      <c r="I4355" s="1">
        <v>0.04</v>
      </c>
      <c r="J4355" t="s">
        <v>8362</v>
      </c>
      <c r="K4355">
        <f t="shared" ref="K4355:K4418" si="5960">SUMIF(E4342:E4355,"power.opt",I4342:I4355)</f>
        <v>79.260000000000005</v>
      </c>
      <c r="L4355" t="s">
        <v>31</v>
      </c>
      <c r="M4355">
        <f t="shared" si="5956"/>
        <v>1.2761796618723189</v>
      </c>
    </row>
    <row r="4356" spans="1:13">
      <c r="A4356" t="s">
        <v>4711</v>
      </c>
      <c r="B4356" t="s">
        <v>4712</v>
      </c>
      <c r="C4356" t="s">
        <v>15</v>
      </c>
      <c r="D4356" t="s">
        <v>16</v>
      </c>
      <c r="E4356" t="str">
        <f t="shared" si="5959"/>
        <v>power.full</v>
      </c>
      <c r="F4356" t="s">
        <v>24</v>
      </c>
      <c r="G4356">
        <v>36</v>
      </c>
      <c r="H4356">
        <v>0.04</v>
      </c>
      <c r="I4356" s="1">
        <v>1.44</v>
      </c>
      <c r="L4356" t="s">
        <v>8363</v>
      </c>
      <c r="M4356">
        <f t="shared" ref="M4356:M4419" si="5961">K4357/K4366</f>
        <v>199</v>
      </c>
    </row>
    <row r="4357" spans="1:13">
      <c r="A4357" t="s">
        <v>4713</v>
      </c>
      <c r="B4357" t="s">
        <v>4712</v>
      </c>
      <c r="C4357" t="s">
        <v>15</v>
      </c>
      <c r="D4357" t="s">
        <v>19</v>
      </c>
      <c r="E4357" t="str">
        <f t="shared" si="5959"/>
        <v>power.oepc</v>
      </c>
      <c r="F4357" t="s">
        <v>24</v>
      </c>
      <c r="G4357">
        <v>36.25</v>
      </c>
      <c r="H4357">
        <v>0.04</v>
      </c>
      <c r="I4357" s="1">
        <v>1.45</v>
      </c>
      <c r="J4357" t="s">
        <v>8333</v>
      </c>
      <c r="K4357">
        <f t="shared" ref="K4357:K4420" si="5962">SUMIF(E4356:E4369,"tso.cav11",I4356:I4369)</f>
        <v>7.96</v>
      </c>
      <c r="L4357" t="s">
        <v>8364</v>
      </c>
      <c r="M4357">
        <f t="shared" ref="M4357:M4420" si="5963">K4358/K4362+K4359/K4363+K4360/K4364+K4361/K4365</f>
        <v>2.8597701149425285</v>
      </c>
    </row>
    <row r="4358" spans="1:13">
      <c r="A4358" t="s">
        <v>4714</v>
      </c>
      <c r="B4358" t="s">
        <v>4712</v>
      </c>
      <c r="C4358" t="s">
        <v>15</v>
      </c>
      <c r="D4358" t="s">
        <v>21</v>
      </c>
      <c r="E4358" t="str">
        <f t="shared" si="5959"/>
        <v>power.opt</v>
      </c>
      <c r="F4358" t="s">
        <v>24</v>
      </c>
      <c r="G4358">
        <v>38.25</v>
      </c>
      <c r="H4358">
        <v>0.04</v>
      </c>
      <c r="I4358" s="1">
        <v>1.53</v>
      </c>
      <c r="J4358" t="s">
        <v>8335</v>
      </c>
      <c r="K4358">
        <f t="shared" ref="K4358:K4421" si="5964">SUMIF(E4356:E4369,"tso.full",I4356:I4369)</f>
        <v>0.04</v>
      </c>
      <c r="L4358" t="s">
        <v>8365</v>
      </c>
      <c r="M4358">
        <f t="shared" ref="M4358:M4421" si="5965">K4358/K4366+K4359/K4367+K4360/K4368+K4361/K4369</f>
        <v>3.1911764705882355</v>
      </c>
    </row>
    <row r="4359" spans="1:13">
      <c r="A4359" t="s">
        <v>4715</v>
      </c>
      <c r="B4359" t="s">
        <v>4712</v>
      </c>
      <c r="C4359" t="s">
        <v>23</v>
      </c>
      <c r="D4359" t="s">
        <v>16</v>
      </c>
      <c r="E4359" t="str">
        <f t="shared" si="5959"/>
        <v>pso.full</v>
      </c>
      <c r="F4359" t="s">
        <v>24</v>
      </c>
      <c r="G4359">
        <v>0.75</v>
      </c>
      <c r="H4359">
        <v>0.04</v>
      </c>
      <c r="I4359" s="1">
        <v>0.03</v>
      </c>
      <c r="J4359" t="s">
        <v>8336</v>
      </c>
      <c r="K4359">
        <f t="shared" ref="K4359:K4422" si="5966">SUMIF(E4356:E4369,"pso.full",I4356:I4369)</f>
        <v>0.03</v>
      </c>
      <c r="L4359" t="s">
        <v>8369</v>
      </c>
      <c r="M4359">
        <f t="shared" ref="M4359:M4422" si="5967">K4362/K4366+K4363/K4367+K4364/K4368+K4365/K4369</f>
        <v>4.5310457516339868</v>
      </c>
    </row>
    <row r="4360" spans="1:13">
      <c r="A4360" t="s">
        <v>4716</v>
      </c>
      <c r="B4360" t="s">
        <v>4712</v>
      </c>
      <c r="C4360" t="s">
        <v>23</v>
      </c>
      <c r="D4360" t="s">
        <v>19</v>
      </c>
      <c r="E4360" t="str">
        <f t="shared" si="5959"/>
        <v>pso.oepc</v>
      </c>
      <c r="F4360" t="s">
        <v>24</v>
      </c>
      <c r="G4360">
        <v>1.25</v>
      </c>
      <c r="H4360">
        <v>0.04</v>
      </c>
      <c r="I4360" s="1">
        <v>0.05</v>
      </c>
      <c r="J4360" t="s">
        <v>8353</v>
      </c>
      <c r="K4360">
        <f t="shared" ref="K4360:K4423" si="5968">SUMIF(E4356:E4369,"rmo.full",I4356:I4369)</f>
        <v>0.03</v>
      </c>
    </row>
    <row r="4361" spans="1:13">
      <c r="A4361" t="s">
        <v>4717</v>
      </c>
      <c r="B4361" t="s">
        <v>4712</v>
      </c>
      <c r="C4361" t="s">
        <v>23</v>
      </c>
      <c r="D4361" t="s">
        <v>21</v>
      </c>
      <c r="E4361" t="str">
        <f t="shared" si="5959"/>
        <v>pso.opt</v>
      </c>
      <c r="F4361" t="s">
        <v>24</v>
      </c>
      <c r="G4361">
        <v>1.5</v>
      </c>
      <c r="H4361">
        <v>0.04</v>
      </c>
      <c r="I4361" s="1">
        <v>0.06</v>
      </c>
      <c r="J4361" t="s">
        <v>8354</v>
      </c>
      <c r="K4361">
        <f t="shared" ref="K4361:K4424" si="5969">SUMIF(E4356:E4369,"power.full",I4356:I4369)</f>
        <v>1.44</v>
      </c>
      <c r="L4361" t="s">
        <v>26</v>
      </c>
      <c r="M4361">
        <f t="shared" ref="M4361:M4424" si="5970">K4358/K4362</f>
        <v>0.66666666666666674</v>
      </c>
    </row>
    <row r="4362" spans="1:13">
      <c r="A4362" t="s">
        <v>4718</v>
      </c>
      <c r="B4362" t="s">
        <v>4712</v>
      </c>
      <c r="C4362" t="s">
        <v>51</v>
      </c>
      <c r="D4362" t="s">
        <v>16</v>
      </c>
      <c r="E4362" t="str">
        <f t="shared" si="5959"/>
        <v>rmo.full</v>
      </c>
      <c r="F4362" t="s">
        <v>24</v>
      </c>
      <c r="G4362">
        <v>0.75</v>
      </c>
      <c r="H4362">
        <v>0.04</v>
      </c>
      <c r="I4362" s="1">
        <v>0.03</v>
      </c>
      <c r="J4362" t="s">
        <v>8355</v>
      </c>
      <c r="K4362">
        <f t="shared" ref="K4362:K4425" si="5971">SUMIF(E4356:E4369,"tso.oepc",I4356:I4369)</f>
        <v>0.06</v>
      </c>
      <c r="L4362" t="s">
        <v>27</v>
      </c>
      <c r="M4362">
        <f t="shared" si="5970"/>
        <v>0.6</v>
      </c>
    </row>
    <row r="4363" spans="1:13">
      <c r="A4363" t="s">
        <v>4719</v>
      </c>
      <c r="B4363" t="s">
        <v>4712</v>
      </c>
      <c r="C4363" t="s">
        <v>51</v>
      </c>
      <c r="D4363" t="s">
        <v>19</v>
      </c>
      <c r="E4363" t="str">
        <f t="shared" si="5959"/>
        <v>rmo.oepc</v>
      </c>
      <c r="F4363" t="s">
        <v>24</v>
      </c>
      <c r="G4363">
        <v>1.25</v>
      </c>
      <c r="H4363">
        <v>0.04</v>
      </c>
      <c r="I4363" s="1">
        <v>0.05</v>
      </c>
      <c r="J4363" t="s">
        <v>8356</v>
      </c>
      <c r="K4363">
        <f t="shared" ref="K4363:K4426" si="5972">SUMIF(E4356:E4369,"pso.oepc",I4356:I4369)</f>
        <v>0.05</v>
      </c>
      <c r="L4363" t="s">
        <v>28</v>
      </c>
      <c r="M4363">
        <f t="shared" si="5970"/>
        <v>0.6</v>
      </c>
    </row>
    <row r="4364" spans="1:13">
      <c r="A4364" t="s">
        <v>4701</v>
      </c>
      <c r="B4364" t="s">
        <v>4712</v>
      </c>
      <c r="C4364" t="s">
        <v>51</v>
      </c>
      <c r="D4364" t="s">
        <v>21</v>
      </c>
      <c r="E4364" t="str">
        <f t="shared" si="5959"/>
        <v>rmo.opt</v>
      </c>
      <c r="F4364" t="s">
        <v>24</v>
      </c>
      <c r="G4364">
        <v>1</v>
      </c>
      <c r="H4364">
        <v>0.04</v>
      </c>
      <c r="I4364" s="1">
        <v>0.04</v>
      </c>
      <c r="J4364" t="s">
        <v>8357</v>
      </c>
      <c r="K4364">
        <f t="shared" ref="K4364:K4427" si="5973">SUMIF(E4356:E4369,"rmo.oepc",I4356:I4369)</f>
        <v>0.05</v>
      </c>
      <c r="L4364" t="s">
        <v>29</v>
      </c>
      <c r="M4364">
        <f t="shared" si="5970"/>
        <v>0.99310344827586206</v>
      </c>
    </row>
    <row r="4365" spans="1:13">
      <c r="A4365" t="s">
        <v>4702</v>
      </c>
      <c r="B4365" t="s">
        <v>4712</v>
      </c>
      <c r="C4365" t="s">
        <v>55</v>
      </c>
      <c r="D4365" t="s">
        <v>56</v>
      </c>
      <c r="E4365" t="str">
        <f t="shared" si="5959"/>
        <v>sc.none</v>
      </c>
      <c r="F4365" t="s">
        <v>24</v>
      </c>
      <c r="I4365" s="1">
        <v>0.04</v>
      </c>
      <c r="J4365" t="s">
        <v>8358</v>
      </c>
      <c r="K4365">
        <f t="shared" ref="K4365:K4428" si="5974">SUMIF(E4356:E4369,"power.oepc",I4356:I4369)</f>
        <v>1.45</v>
      </c>
    </row>
    <row r="4366" spans="1:13">
      <c r="A4366" t="s">
        <v>4703</v>
      </c>
      <c r="B4366" t="s">
        <v>4712</v>
      </c>
      <c r="C4366" t="s">
        <v>58</v>
      </c>
      <c r="D4366" t="s">
        <v>59</v>
      </c>
      <c r="E4366" t="str">
        <f t="shared" si="5959"/>
        <v>tso.cav11</v>
      </c>
      <c r="F4366" t="s">
        <v>17</v>
      </c>
      <c r="G4366">
        <v>199</v>
      </c>
      <c r="H4366">
        <v>0.04</v>
      </c>
      <c r="I4366" s="1">
        <v>7.96</v>
      </c>
      <c r="J4366" t="s">
        <v>8359</v>
      </c>
      <c r="K4366">
        <f t="shared" ref="K4366:K4429" si="5975">SUMIF(E4356:E4369,"tso.opt",I4356:I4369)</f>
        <v>0.04</v>
      </c>
      <c r="L4366" t="s">
        <v>30</v>
      </c>
      <c r="M4366">
        <f t="shared" ref="M4366:M4429" si="5976">K4358/K4366</f>
        <v>1</v>
      </c>
    </row>
    <row r="4367" spans="1:13">
      <c r="A4367" t="s">
        <v>4704</v>
      </c>
      <c r="B4367" t="s">
        <v>4712</v>
      </c>
      <c r="C4367" t="s">
        <v>58</v>
      </c>
      <c r="D4367" t="s">
        <v>16</v>
      </c>
      <c r="E4367" t="str">
        <f t="shared" si="5959"/>
        <v>tso.full</v>
      </c>
      <c r="F4367" t="s">
        <v>24</v>
      </c>
      <c r="G4367">
        <v>1</v>
      </c>
      <c r="H4367">
        <v>0.04</v>
      </c>
      <c r="I4367" s="1">
        <v>0.04</v>
      </c>
      <c r="J4367" t="s">
        <v>8360</v>
      </c>
      <c r="K4367">
        <f t="shared" ref="K4367:K4430" si="5977">SUMIF(E4356:E4369,"pso.opt",I4356:I4369)</f>
        <v>0.06</v>
      </c>
      <c r="L4367" t="s">
        <v>33</v>
      </c>
      <c r="M4367">
        <f t="shared" si="5976"/>
        <v>0.5</v>
      </c>
    </row>
    <row r="4368" spans="1:13">
      <c r="A4368" t="s">
        <v>4705</v>
      </c>
      <c r="B4368" t="s">
        <v>4712</v>
      </c>
      <c r="C4368" t="s">
        <v>58</v>
      </c>
      <c r="D4368" t="s">
        <v>19</v>
      </c>
      <c r="E4368" t="str">
        <f t="shared" si="5959"/>
        <v>tso.oepc</v>
      </c>
      <c r="F4368" t="s">
        <v>24</v>
      </c>
      <c r="G4368">
        <v>1.5</v>
      </c>
      <c r="H4368">
        <v>0.04</v>
      </c>
      <c r="I4368" s="1">
        <v>0.06</v>
      </c>
      <c r="J4368" t="s">
        <v>8361</v>
      </c>
      <c r="K4368">
        <f t="shared" ref="K4368:K4431" si="5978">SUMIF(E4356:E4369,"rmo.opt",I4356:I4369)</f>
        <v>0.04</v>
      </c>
      <c r="L4368" t="s">
        <v>32</v>
      </c>
      <c r="M4368">
        <f t="shared" si="5976"/>
        <v>0.75</v>
      </c>
    </row>
    <row r="4369" spans="1:13">
      <c r="A4369" t="s">
        <v>4706</v>
      </c>
      <c r="B4369" t="s">
        <v>4712</v>
      </c>
      <c r="C4369" t="s">
        <v>58</v>
      </c>
      <c r="D4369" t="s">
        <v>21</v>
      </c>
      <c r="E4369" t="str">
        <f t="shared" si="5959"/>
        <v>tso.opt</v>
      </c>
      <c r="F4369" t="s">
        <v>24</v>
      </c>
      <c r="G4369">
        <v>1</v>
      </c>
      <c r="H4369">
        <v>0.04</v>
      </c>
      <c r="I4369" s="1">
        <v>0.04</v>
      </c>
      <c r="J4369" t="s">
        <v>8362</v>
      </c>
      <c r="K4369">
        <f t="shared" ref="K4369:K4432" si="5979">SUMIF(E4356:E4369,"power.opt",I4356:I4369)</f>
        <v>1.53</v>
      </c>
      <c r="L4369" t="s">
        <v>31</v>
      </c>
      <c r="M4369">
        <f t="shared" si="5976"/>
        <v>0.94117647058823528</v>
      </c>
    </row>
    <row r="4370" spans="1:13">
      <c r="A4370" t="s">
        <v>4707</v>
      </c>
      <c r="B4370" t="s">
        <v>4708</v>
      </c>
      <c r="C4370" t="s">
        <v>15</v>
      </c>
      <c r="D4370" t="s">
        <v>16</v>
      </c>
      <c r="E4370" t="str">
        <f t="shared" si="5959"/>
        <v>power.full</v>
      </c>
      <c r="F4370" t="s">
        <v>24</v>
      </c>
      <c r="G4370">
        <v>43.714285714285701</v>
      </c>
      <c r="H4370">
        <v>7.0000000000000007E-2</v>
      </c>
      <c r="I4370" s="1">
        <v>3.06</v>
      </c>
      <c r="L4370" t="s">
        <v>8363</v>
      </c>
      <c r="M4370">
        <f t="shared" ref="M4370:M4433" si="5980">K4371/K4380</f>
        <v>158</v>
      </c>
    </row>
    <row r="4371" spans="1:13">
      <c r="A4371" t="s">
        <v>4709</v>
      </c>
      <c r="B4371" t="s">
        <v>4708</v>
      </c>
      <c r="C4371" t="s">
        <v>15</v>
      </c>
      <c r="D4371" t="s">
        <v>19</v>
      </c>
      <c r="E4371" t="str">
        <f t="shared" si="5959"/>
        <v>power.oepc</v>
      </c>
      <c r="F4371" t="s">
        <v>24</v>
      </c>
      <c r="G4371">
        <v>55.571428571428598</v>
      </c>
      <c r="H4371">
        <v>7.0000000000000007E-2</v>
      </c>
      <c r="I4371" s="1">
        <v>3.89</v>
      </c>
      <c r="J4371" t="s">
        <v>8333</v>
      </c>
      <c r="K4371">
        <f t="shared" ref="K4371:K4434" si="5981">SUMIF(E4370:E4383,"tso.cav11",I4370:I4383)</f>
        <v>9.48</v>
      </c>
      <c r="L4371" t="s">
        <v>8364</v>
      </c>
      <c r="M4371">
        <f t="shared" ref="M4371:M4434" si="5982">K4372/K4376+K4373/K4377+K4374/K4378+K4375/K4379</f>
        <v>3.278299057412168</v>
      </c>
    </row>
    <row r="4372" spans="1:13">
      <c r="A4372" t="s">
        <v>4710</v>
      </c>
      <c r="B4372" t="s">
        <v>4708</v>
      </c>
      <c r="C4372" t="s">
        <v>15</v>
      </c>
      <c r="D4372" t="s">
        <v>21</v>
      </c>
      <c r="E4372" t="str">
        <f t="shared" si="5959"/>
        <v>power.opt</v>
      </c>
      <c r="F4372" t="s">
        <v>24</v>
      </c>
      <c r="G4372">
        <v>44.142857142857103</v>
      </c>
      <c r="H4372">
        <v>7.0000000000000007E-2</v>
      </c>
      <c r="I4372" s="1">
        <v>3.09</v>
      </c>
      <c r="J4372" t="s">
        <v>8335</v>
      </c>
      <c r="K4372">
        <f t="shared" ref="K4372:K4435" si="5983">SUMIF(E4370:E4383,"tso.full",I4370:I4383)</f>
        <v>0.06</v>
      </c>
      <c r="L4372" t="s">
        <v>8365</v>
      </c>
      <c r="M4372">
        <f t="shared" ref="M4372:M4435" si="5984">K4372/K4380+K4373/K4381+K4374/K4382+K4375/K4383</f>
        <v>3.3236245954692558</v>
      </c>
    </row>
    <row r="4373" spans="1:13">
      <c r="A4373" t="s">
        <v>4729</v>
      </c>
      <c r="B4373" t="s">
        <v>4708</v>
      </c>
      <c r="C4373" t="s">
        <v>23</v>
      </c>
      <c r="D4373" t="s">
        <v>16</v>
      </c>
      <c r="E4373" t="str">
        <f t="shared" si="5959"/>
        <v>pso.full</v>
      </c>
      <c r="F4373" t="s">
        <v>24</v>
      </c>
      <c r="G4373">
        <v>0.57142857142857095</v>
      </c>
      <c r="H4373">
        <v>7.0000000000000007E-2</v>
      </c>
      <c r="I4373" s="1">
        <v>0.04</v>
      </c>
      <c r="J4373" t="s">
        <v>8336</v>
      </c>
      <c r="K4373">
        <f t="shared" ref="K4373:K4436" si="5985">SUMIF(E4370:E4383,"pso.full",I4370:I4383)</f>
        <v>0.04</v>
      </c>
      <c r="L4373" t="s">
        <v>8369</v>
      </c>
      <c r="M4373">
        <f t="shared" ref="M4373:M4436" si="5986">K4376/K4380+K4377/K4381+K4378/K4382+K4379/K4383</f>
        <v>4.1755663430420711</v>
      </c>
    </row>
    <row r="4374" spans="1:13">
      <c r="A4374" t="s">
        <v>4730</v>
      </c>
      <c r="B4374" t="s">
        <v>4708</v>
      </c>
      <c r="C4374" t="s">
        <v>23</v>
      </c>
      <c r="D4374" t="s">
        <v>19</v>
      </c>
      <c r="E4374" t="str">
        <f t="shared" si="5959"/>
        <v>pso.oepc</v>
      </c>
      <c r="F4374" t="s">
        <v>24</v>
      </c>
      <c r="G4374">
        <v>0.85714285714285698</v>
      </c>
      <c r="H4374">
        <v>7.0000000000000007E-2</v>
      </c>
      <c r="I4374" s="1">
        <v>0.06</v>
      </c>
      <c r="J4374" t="s">
        <v>8353</v>
      </c>
      <c r="K4374">
        <f t="shared" ref="K4374:K4437" si="5987">SUMIF(E4370:E4383,"rmo.full",I4370:I4383)</f>
        <v>0.05</v>
      </c>
    </row>
    <row r="4375" spans="1:13">
      <c r="A4375" t="s">
        <v>4731</v>
      </c>
      <c r="B4375" t="s">
        <v>4708</v>
      </c>
      <c r="C4375" t="s">
        <v>23</v>
      </c>
      <c r="D4375" t="s">
        <v>21</v>
      </c>
      <c r="E4375" t="str">
        <f t="shared" si="5959"/>
        <v>pso.opt</v>
      </c>
      <c r="F4375" t="s">
        <v>24</v>
      </c>
      <c r="G4375">
        <v>1.1428571428571399</v>
      </c>
      <c r="H4375">
        <v>7.0000000000000007E-2</v>
      </c>
      <c r="I4375" s="1">
        <v>0.08</v>
      </c>
      <c r="J4375" t="s">
        <v>8354</v>
      </c>
      <c r="K4375">
        <f t="shared" ref="K4375:K4438" si="5988">SUMIF(E4370:E4383,"power.full",I4370:I4383)</f>
        <v>3.06</v>
      </c>
      <c r="L4375" t="s">
        <v>26</v>
      </c>
      <c r="M4375">
        <f t="shared" ref="M4375:M4438" si="5989">K4372/K4376</f>
        <v>1.2</v>
      </c>
    </row>
    <row r="4376" spans="1:13">
      <c r="A4376" t="s">
        <v>4732</v>
      </c>
      <c r="B4376" t="s">
        <v>4708</v>
      </c>
      <c r="C4376" t="s">
        <v>51</v>
      </c>
      <c r="D4376" t="s">
        <v>16</v>
      </c>
      <c r="E4376" t="str">
        <f t="shared" si="5959"/>
        <v>rmo.full</v>
      </c>
      <c r="F4376" t="s">
        <v>24</v>
      </c>
      <c r="G4376">
        <v>0.71428571428571397</v>
      </c>
      <c r="H4376">
        <v>7.0000000000000007E-2</v>
      </c>
      <c r="I4376" s="1">
        <v>0.05</v>
      </c>
      <c r="J4376" t="s">
        <v>8355</v>
      </c>
      <c r="K4376">
        <f t="shared" ref="K4376:K4439" si="5990">SUMIF(E4370:E4383,"tso.oepc",I4370:I4383)</f>
        <v>0.05</v>
      </c>
      <c r="L4376" t="s">
        <v>27</v>
      </c>
      <c r="M4376">
        <f t="shared" si="5989"/>
        <v>0.66666666666666674</v>
      </c>
    </row>
    <row r="4377" spans="1:13">
      <c r="A4377" t="s">
        <v>4733</v>
      </c>
      <c r="B4377" t="s">
        <v>4708</v>
      </c>
      <c r="C4377" t="s">
        <v>51</v>
      </c>
      <c r="D4377" t="s">
        <v>19</v>
      </c>
      <c r="E4377" t="str">
        <f t="shared" si="5959"/>
        <v>rmo.oepc</v>
      </c>
      <c r="F4377" t="s">
        <v>24</v>
      </c>
      <c r="G4377">
        <v>1.1428571428571399</v>
      </c>
      <c r="H4377">
        <v>7.0000000000000007E-2</v>
      </c>
      <c r="I4377" s="1">
        <v>0.08</v>
      </c>
      <c r="J4377" t="s">
        <v>8356</v>
      </c>
      <c r="K4377">
        <f t="shared" ref="K4377:K4440" si="5991">SUMIF(E4370:E4383,"pso.oepc",I4370:I4383)</f>
        <v>0.06</v>
      </c>
      <c r="L4377" t="s">
        <v>28</v>
      </c>
      <c r="M4377">
        <f t="shared" si="5989"/>
        <v>0.625</v>
      </c>
    </row>
    <row r="4378" spans="1:13">
      <c r="A4378" t="s">
        <v>4734</v>
      </c>
      <c r="B4378" t="s">
        <v>4708</v>
      </c>
      <c r="C4378" t="s">
        <v>51</v>
      </c>
      <c r="D4378" t="s">
        <v>21</v>
      </c>
      <c r="E4378" t="str">
        <f t="shared" si="5959"/>
        <v>rmo.opt</v>
      </c>
      <c r="F4378" t="s">
        <v>24</v>
      </c>
      <c r="G4378">
        <v>0.85714285714285698</v>
      </c>
      <c r="H4378">
        <v>7.0000000000000007E-2</v>
      </c>
      <c r="I4378" s="1">
        <v>0.06</v>
      </c>
      <c r="J4378" t="s">
        <v>8357</v>
      </c>
      <c r="K4378">
        <f t="shared" ref="K4378:K4441" si="5992">SUMIF(E4370:E4383,"rmo.oepc",I4370:I4383)</f>
        <v>0.08</v>
      </c>
      <c r="L4378" t="s">
        <v>29</v>
      </c>
      <c r="M4378">
        <f t="shared" si="5989"/>
        <v>0.78663239074550129</v>
      </c>
    </row>
    <row r="4379" spans="1:13">
      <c r="A4379" t="s">
        <v>4735</v>
      </c>
      <c r="B4379" t="s">
        <v>4708</v>
      </c>
      <c r="C4379" t="s">
        <v>55</v>
      </c>
      <c r="D4379" t="s">
        <v>56</v>
      </c>
      <c r="E4379" t="str">
        <f t="shared" si="5959"/>
        <v>sc.none</v>
      </c>
      <c r="F4379" t="s">
        <v>24</v>
      </c>
      <c r="I4379" s="1">
        <v>7.0000000000000007E-2</v>
      </c>
      <c r="J4379" t="s">
        <v>8358</v>
      </c>
      <c r="K4379">
        <f t="shared" ref="K4379:K4442" si="5993">SUMIF(E4370:E4383,"power.oepc",I4370:I4383)</f>
        <v>3.89</v>
      </c>
    </row>
    <row r="4380" spans="1:13">
      <c r="A4380" t="s">
        <v>4736</v>
      </c>
      <c r="B4380" t="s">
        <v>4708</v>
      </c>
      <c r="C4380" t="s">
        <v>58</v>
      </c>
      <c r="D4380" t="s">
        <v>59</v>
      </c>
      <c r="E4380" t="str">
        <f t="shared" si="5959"/>
        <v>tso.cav11</v>
      </c>
      <c r="F4380" t="s">
        <v>17</v>
      </c>
      <c r="G4380">
        <v>135.42857142857099</v>
      </c>
      <c r="H4380">
        <v>7.0000000000000007E-2</v>
      </c>
      <c r="I4380" s="1">
        <v>9.48</v>
      </c>
      <c r="J4380" t="s">
        <v>8359</v>
      </c>
      <c r="K4380">
        <f t="shared" ref="K4380:K4443" si="5994">SUMIF(E4370:E4383,"tso.opt",I4370:I4383)</f>
        <v>0.06</v>
      </c>
      <c r="L4380" t="s">
        <v>30</v>
      </c>
      <c r="M4380">
        <f t="shared" ref="M4380:M4443" si="5995">K4372/K4380</f>
        <v>1</v>
      </c>
    </row>
    <row r="4381" spans="1:13">
      <c r="A4381" t="s">
        <v>4737</v>
      </c>
      <c r="B4381" t="s">
        <v>4708</v>
      </c>
      <c r="C4381" t="s">
        <v>58</v>
      </c>
      <c r="D4381" t="s">
        <v>16</v>
      </c>
      <c r="E4381" t="str">
        <f t="shared" si="5959"/>
        <v>tso.full</v>
      </c>
      <c r="F4381" t="s">
        <v>24</v>
      </c>
      <c r="G4381">
        <v>0.85714285714285698</v>
      </c>
      <c r="H4381">
        <v>7.0000000000000007E-2</v>
      </c>
      <c r="I4381" s="1">
        <v>0.06</v>
      </c>
      <c r="J4381" t="s">
        <v>8360</v>
      </c>
      <c r="K4381">
        <f t="shared" ref="K4381:K4444" si="5996">SUMIF(E4370:E4383,"pso.opt",I4370:I4383)</f>
        <v>0.08</v>
      </c>
      <c r="L4381" t="s">
        <v>33</v>
      </c>
      <c r="M4381">
        <f t="shared" si="5995"/>
        <v>0.5</v>
      </c>
    </row>
    <row r="4382" spans="1:13">
      <c r="A4382" t="s">
        <v>4720</v>
      </c>
      <c r="B4382" t="s">
        <v>4708</v>
      </c>
      <c r="C4382" t="s">
        <v>58</v>
      </c>
      <c r="D4382" t="s">
        <v>19</v>
      </c>
      <c r="E4382" t="str">
        <f t="shared" si="5959"/>
        <v>tso.oepc</v>
      </c>
      <c r="F4382" t="s">
        <v>24</v>
      </c>
      <c r="G4382">
        <v>0.71428571428571397</v>
      </c>
      <c r="H4382">
        <v>7.0000000000000007E-2</v>
      </c>
      <c r="I4382" s="1">
        <v>0.05</v>
      </c>
      <c r="J4382" t="s">
        <v>8361</v>
      </c>
      <c r="K4382">
        <f t="shared" ref="K4382:K4445" si="5997">SUMIF(E4370:E4383,"rmo.opt",I4370:I4383)</f>
        <v>0.06</v>
      </c>
      <c r="L4382" t="s">
        <v>32</v>
      </c>
      <c r="M4382">
        <f t="shared" si="5995"/>
        <v>0.83333333333333337</v>
      </c>
    </row>
    <row r="4383" spans="1:13">
      <c r="A4383" t="s">
        <v>4721</v>
      </c>
      <c r="B4383" t="s">
        <v>4708</v>
      </c>
      <c r="C4383" t="s">
        <v>58</v>
      </c>
      <c r="D4383" t="s">
        <v>21</v>
      </c>
      <c r="E4383" t="str">
        <f t="shared" si="5959"/>
        <v>tso.opt</v>
      </c>
      <c r="F4383" t="s">
        <v>24</v>
      </c>
      <c r="G4383">
        <v>0.85714285714285698</v>
      </c>
      <c r="H4383">
        <v>7.0000000000000007E-2</v>
      </c>
      <c r="I4383" s="1">
        <v>0.06</v>
      </c>
      <c r="J4383" t="s">
        <v>8362</v>
      </c>
      <c r="K4383">
        <f t="shared" ref="K4383:K4446" si="5998">SUMIF(E4370:E4383,"power.opt",I4370:I4383)</f>
        <v>3.09</v>
      </c>
      <c r="L4383" t="s">
        <v>31</v>
      </c>
      <c r="M4383">
        <f t="shared" si="5995"/>
        <v>0.99029126213592245</v>
      </c>
    </row>
    <row r="4384" spans="1:13">
      <c r="A4384" t="s">
        <v>4722</v>
      </c>
      <c r="B4384" t="s">
        <v>4723</v>
      </c>
      <c r="C4384" t="s">
        <v>15</v>
      </c>
      <c r="D4384" t="s">
        <v>16</v>
      </c>
      <c r="E4384" t="str">
        <f t="shared" si="5959"/>
        <v>power.full</v>
      </c>
      <c r="F4384" t="s">
        <v>24</v>
      </c>
      <c r="G4384">
        <v>298.142857142857</v>
      </c>
      <c r="H4384">
        <v>7.0000000000000007E-2</v>
      </c>
      <c r="I4384" s="1">
        <v>20.87</v>
      </c>
      <c r="L4384" t="s">
        <v>8363</v>
      </c>
      <c r="M4384">
        <f t="shared" ref="M4384:M4447" si="5999">K4385/K4394</f>
        <v>199.88888888888889</v>
      </c>
    </row>
    <row r="4385" spans="1:13">
      <c r="A4385" t="s">
        <v>4724</v>
      </c>
      <c r="B4385" t="s">
        <v>4723</v>
      </c>
      <c r="C4385" t="s">
        <v>15</v>
      </c>
      <c r="D4385" t="s">
        <v>19</v>
      </c>
      <c r="E4385" t="str">
        <f t="shared" si="5959"/>
        <v>power.oepc</v>
      </c>
      <c r="F4385" t="s">
        <v>24</v>
      </c>
      <c r="G4385">
        <v>316.42857142857099</v>
      </c>
      <c r="H4385">
        <v>7.0000000000000007E-2</v>
      </c>
      <c r="I4385" s="1">
        <v>22.15</v>
      </c>
      <c r="J4385" t="s">
        <v>8333</v>
      </c>
      <c r="K4385">
        <f t="shared" ref="K4385:K4448" si="6000">SUMIF(E4384:E4397,"tso.cav11",I4384:I4397)</f>
        <v>17.989999999999998</v>
      </c>
      <c r="L4385" t="s">
        <v>8364</v>
      </c>
      <c r="M4385">
        <f t="shared" ref="M4385:M4448" si="6001">K4386/K4390+K4387/K4391+K4388/K4392+K4389/K4393</f>
        <v>4.0564979039019669</v>
      </c>
    </row>
    <row r="4386" spans="1:13">
      <c r="A4386" t="s">
        <v>4725</v>
      </c>
      <c r="B4386" t="s">
        <v>4723</v>
      </c>
      <c r="C4386" t="s">
        <v>15</v>
      </c>
      <c r="D4386" t="s">
        <v>21</v>
      </c>
      <c r="E4386" t="str">
        <f t="shared" si="5959"/>
        <v>power.opt</v>
      </c>
      <c r="F4386" t="s">
        <v>24</v>
      </c>
      <c r="G4386">
        <v>340.42857142857099</v>
      </c>
      <c r="H4386">
        <v>7.0000000000000007E-2</v>
      </c>
      <c r="I4386" s="1">
        <v>23.83</v>
      </c>
      <c r="J4386" t="s">
        <v>8335</v>
      </c>
      <c r="K4386">
        <f t="shared" ref="K4386:K4449" si="6002">SUMIF(E4384:E4397,"tso.full",I4384:I4397)</f>
        <v>0.06</v>
      </c>
      <c r="L4386" t="s">
        <v>8365</v>
      </c>
      <c r="M4386">
        <f t="shared" ref="M4386:M4449" si="6003">K4386/K4394+K4387/K4395+K4388/K4396+K4389/K4397</f>
        <v>3.9424534899986017</v>
      </c>
    </row>
    <row r="4387" spans="1:13">
      <c r="A4387" t="s">
        <v>4726</v>
      </c>
      <c r="B4387" t="s">
        <v>4723</v>
      </c>
      <c r="C4387" t="s">
        <v>23</v>
      </c>
      <c r="D4387" t="s">
        <v>16</v>
      </c>
      <c r="E4387" t="str">
        <f t="shared" si="5959"/>
        <v>pso.full</v>
      </c>
      <c r="F4387" t="s">
        <v>24</v>
      </c>
      <c r="G4387">
        <v>1</v>
      </c>
      <c r="H4387">
        <v>7.0000000000000007E-2</v>
      </c>
      <c r="I4387" s="1">
        <v>7.0000000000000007E-2</v>
      </c>
      <c r="J4387" t="s">
        <v>8336</v>
      </c>
      <c r="K4387">
        <f t="shared" ref="K4387:K4450" si="6004">SUMIF(E4384:E4397,"pso.full",I4384:I4397)</f>
        <v>7.0000000000000007E-2</v>
      </c>
      <c r="L4387" t="s">
        <v>8369</v>
      </c>
      <c r="M4387">
        <f t="shared" ref="M4387:M4450" si="6005">K4390/K4394+K4391/K4395+K4392/K4396+K4393/K4397</f>
        <v>3.8739450739031103</v>
      </c>
    </row>
    <row r="4388" spans="1:13">
      <c r="A4388" t="s">
        <v>4727</v>
      </c>
      <c r="B4388" t="s">
        <v>4723</v>
      </c>
      <c r="C4388" t="s">
        <v>23</v>
      </c>
      <c r="D4388" t="s">
        <v>19</v>
      </c>
      <c r="E4388" t="str">
        <f t="shared" si="5959"/>
        <v>pso.oepc</v>
      </c>
      <c r="F4388" t="s">
        <v>24</v>
      </c>
      <c r="G4388">
        <v>0.71428571428571397</v>
      </c>
      <c r="H4388">
        <v>7.0000000000000007E-2</v>
      </c>
      <c r="I4388" s="1">
        <v>0.05</v>
      </c>
      <c r="J4388" t="s">
        <v>8353</v>
      </c>
      <c r="K4388">
        <f t="shared" ref="K4388:K4451" si="6006">SUMIF(E4384:E4397,"rmo.full",I4384:I4397)</f>
        <v>0.06</v>
      </c>
    </row>
    <row r="4389" spans="1:13">
      <c r="A4389" t="s">
        <v>4728</v>
      </c>
      <c r="B4389" t="s">
        <v>4723</v>
      </c>
      <c r="C4389" t="s">
        <v>23</v>
      </c>
      <c r="D4389" t="s">
        <v>21</v>
      </c>
      <c r="E4389" t="str">
        <f t="shared" si="5959"/>
        <v>pso.opt</v>
      </c>
      <c r="F4389" t="s">
        <v>24</v>
      </c>
      <c r="G4389">
        <v>0.71428571428571397</v>
      </c>
      <c r="H4389">
        <v>7.0000000000000007E-2</v>
      </c>
      <c r="I4389" s="1">
        <v>0.05</v>
      </c>
      <c r="J4389" t="s">
        <v>8354</v>
      </c>
      <c r="K4389">
        <f t="shared" ref="K4389:K4452" si="6007">SUMIF(E4384:E4397,"power.full",I4384:I4397)</f>
        <v>20.87</v>
      </c>
      <c r="L4389" t="s">
        <v>26</v>
      </c>
      <c r="M4389">
        <f t="shared" ref="M4389:M4452" si="6008">K4386/K4390</f>
        <v>0.85714285714285698</v>
      </c>
    </row>
    <row r="4390" spans="1:13">
      <c r="A4390" t="s">
        <v>4746</v>
      </c>
      <c r="B4390" t="s">
        <v>4723</v>
      </c>
      <c r="C4390" t="s">
        <v>51</v>
      </c>
      <c r="D4390" t="s">
        <v>16</v>
      </c>
      <c r="E4390" t="str">
        <f t="shared" si="5959"/>
        <v>rmo.full</v>
      </c>
      <c r="F4390" t="s">
        <v>24</v>
      </c>
      <c r="G4390">
        <v>0.85714285714285698</v>
      </c>
      <c r="H4390">
        <v>7.0000000000000007E-2</v>
      </c>
      <c r="I4390" s="1">
        <v>0.06</v>
      </c>
      <c r="J4390" t="s">
        <v>8355</v>
      </c>
      <c r="K4390">
        <f t="shared" ref="K4390:K4453" si="6009">SUMIF(E4384:E4397,"tso.oepc",I4384:I4397)</f>
        <v>7.0000000000000007E-2</v>
      </c>
      <c r="L4390" t="s">
        <v>27</v>
      </c>
      <c r="M4390">
        <f t="shared" si="6008"/>
        <v>1.4000000000000001</v>
      </c>
    </row>
    <row r="4391" spans="1:13">
      <c r="A4391" t="s">
        <v>4747</v>
      </c>
      <c r="B4391" t="s">
        <v>4723</v>
      </c>
      <c r="C4391" t="s">
        <v>51</v>
      </c>
      <c r="D4391" t="s">
        <v>19</v>
      </c>
      <c r="E4391" t="str">
        <f t="shared" si="5959"/>
        <v>rmo.oepc</v>
      </c>
      <c r="F4391" t="s">
        <v>24</v>
      </c>
      <c r="G4391">
        <v>1</v>
      </c>
      <c r="H4391">
        <v>7.0000000000000007E-2</v>
      </c>
      <c r="I4391" s="1">
        <v>7.0000000000000007E-2</v>
      </c>
      <c r="J4391" t="s">
        <v>8356</v>
      </c>
      <c r="K4391">
        <f t="shared" ref="K4391:K4454" si="6010">SUMIF(E4384:E4397,"pso.oepc",I4384:I4397)</f>
        <v>0.05</v>
      </c>
      <c r="L4391" t="s">
        <v>28</v>
      </c>
      <c r="M4391">
        <f t="shared" si="6008"/>
        <v>0.85714285714285698</v>
      </c>
    </row>
    <row r="4392" spans="1:13">
      <c r="A4392" t="s">
        <v>4748</v>
      </c>
      <c r="B4392" t="s">
        <v>4723</v>
      </c>
      <c r="C4392" t="s">
        <v>51</v>
      </c>
      <c r="D4392" t="s">
        <v>21</v>
      </c>
      <c r="E4392" t="str">
        <f t="shared" si="5959"/>
        <v>rmo.opt</v>
      </c>
      <c r="F4392" t="s">
        <v>24</v>
      </c>
      <c r="G4392">
        <v>0.85714285714285698</v>
      </c>
      <c r="H4392">
        <v>7.0000000000000007E-2</v>
      </c>
      <c r="I4392" s="1">
        <v>0.06</v>
      </c>
      <c r="J4392" t="s">
        <v>8357</v>
      </c>
      <c r="K4392">
        <f t="shared" ref="K4392:K4455" si="6011">SUMIF(E4384:E4397,"rmo.oepc",I4384:I4397)</f>
        <v>7.0000000000000007E-2</v>
      </c>
      <c r="L4392" t="s">
        <v>29</v>
      </c>
      <c r="M4392">
        <f t="shared" si="6008"/>
        <v>0.94221218961625297</v>
      </c>
    </row>
    <row r="4393" spans="1:13">
      <c r="A4393" t="s">
        <v>4749</v>
      </c>
      <c r="B4393" t="s">
        <v>4723</v>
      </c>
      <c r="C4393" t="s">
        <v>55</v>
      </c>
      <c r="D4393" t="s">
        <v>56</v>
      </c>
      <c r="E4393" t="str">
        <f t="shared" si="5959"/>
        <v>sc.none</v>
      </c>
      <c r="F4393" t="s">
        <v>24</v>
      </c>
      <c r="I4393" s="1">
        <v>7.0000000000000007E-2</v>
      </c>
      <c r="J4393" t="s">
        <v>8358</v>
      </c>
      <c r="K4393">
        <f t="shared" ref="K4393:K4456" si="6012">SUMIF(E4384:E4397,"power.oepc",I4384:I4397)</f>
        <v>22.15</v>
      </c>
    </row>
    <row r="4394" spans="1:13">
      <c r="A4394" t="s">
        <v>4750</v>
      </c>
      <c r="B4394" t="s">
        <v>4723</v>
      </c>
      <c r="C4394" t="s">
        <v>58</v>
      </c>
      <c r="D4394" t="s">
        <v>59</v>
      </c>
      <c r="E4394" t="str">
        <f t="shared" si="5959"/>
        <v>tso.cav11</v>
      </c>
      <c r="F4394" t="s">
        <v>17</v>
      </c>
      <c r="G4394">
        <v>257</v>
      </c>
      <c r="H4394">
        <v>7.0000000000000007E-2</v>
      </c>
      <c r="I4394" s="1">
        <v>17.989999999999998</v>
      </c>
      <c r="J4394" t="s">
        <v>8359</v>
      </c>
      <c r="K4394">
        <f t="shared" ref="K4394:K4457" si="6013">SUMIF(E4384:E4397,"tso.opt",I4384:I4397)</f>
        <v>0.09</v>
      </c>
      <c r="L4394" t="s">
        <v>30</v>
      </c>
      <c r="M4394">
        <f t="shared" ref="M4394:M4457" si="6014">K4386/K4394</f>
        <v>0.66666666666666663</v>
      </c>
    </row>
    <row r="4395" spans="1:13">
      <c r="A4395" t="s">
        <v>4751</v>
      </c>
      <c r="B4395" t="s">
        <v>4723</v>
      </c>
      <c r="C4395" t="s">
        <v>58</v>
      </c>
      <c r="D4395" t="s">
        <v>16</v>
      </c>
      <c r="E4395" t="str">
        <f t="shared" si="5959"/>
        <v>tso.full</v>
      </c>
      <c r="F4395" t="s">
        <v>24</v>
      </c>
      <c r="G4395">
        <v>0.85714285714285698</v>
      </c>
      <c r="H4395">
        <v>7.0000000000000007E-2</v>
      </c>
      <c r="I4395" s="1">
        <v>0.06</v>
      </c>
      <c r="J4395" t="s">
        <v>8360</v>
      </c>
      <c r="K4395">
        <f t="shared" ref="K4395:K4458" si="6015">SUMIF(E4384:E4397,"pso.opt",I4384:I4397)</f>
        <v>0.05</v>
      </c>
      <c r="L4395" t="s">
        <v>33</v>
      </c>
      <c r="M4395">
        <f t="shared" si="6014"/>
        <v>1.4000000000000001</v>
      </c>
    </row>
    <row r="4396" spans="1:13">
      <c r="A4396" t="s">
        <v>4752</v>
      </c>
      <c r="B4396" t="s">
        <v>4723</v>
      </c>
      <c r="C4396" t="s">
        <v>58</v>
      </c>
      <c r="D4396" t="s">
        <v>19</v>
      </c>
      <c r="E4396" t="str">
        <f t="shared" si="5959"/>
        <v>tso.oepc</v>
      </c>
      <c r="F4396" t="s">
        <v>24</v>
      </c>
      <c r="G4396">
        <v>1</v>
      </c>
      <c r="H4396">
        <v>7.0000000000000007E-2</v>
      </c>
      <c r="I4396" s="1">
        <v>7.0000000000000007E-2</v>
      </c>
      <c r="J4396" t="s">
        <v>8361</v>
      </c>
      <c r="K4396">
        <f t="shared" ref="K4396:K4459" si="6016">SUMIF(E4384:E4397,"rmo.opt",I4384:I4397)</f>
        <v>0.06</v>
      </c>
      <c r="L4396" t="s">
        <v>32</v>
      </c>
      <c r="M4396">
        <f t="shared" si="6014"/>
        <v>1</v>
      </c>
    </row>
    <row r="4397" spans="1:13">
      <c r="A4397" t="s">
        <v>4753</v>
      </c>
      <c r="B4397" t="s">
        <v>4723</v>
      </c>
      <c r="C4397" t="s">
        <v>58</v>
      </c>
      <c r="D4397" t="s">
        <v>21</v>
      </c>
      <c r="E4397" t="str">
        <f t="shared" si="5959"/>
        <v>tso.opt</v>
      </c>
      <c r="F4397" t="s">
        <v>24</v>
      </c>
      <c r="G4397">
        <v>1.28571428571429</v>
      </c>
      <c r="H4397">
        <v>7.0000000000000007E-2</v>
      </c>
      <c r="I4397" s="1">
        <v>0.09</v>
      </c>
      <c r="J4397" t="s">
        <v>8362</v>
      </c>
      <c r="K4397">
        <f t="shared" ref="K4397:K4460" si="6017">SUMIF(E4384:E4397,"power.opt",I4384:I4397)</f>
        <v>23.83</v>
      </c>
      <c r="L4397" t="s">
        <v>31</v>
      </c>
      <c r="M4397">
        <f t="shared" si="6014"/>
        <v>0.87578682333193469</v>
      </c>
    </row>
    <row r="4398" spans="1:13">
      <c r="A4398" t="s">
        <v>4754</v>
      </c>
      <c r="B4398" t="s">
        <v>4755</v>
      </c>
      <c r="C4398" t="s">
        <v>15</v>
      </c>
      <c r="D4398" t="s">
        <v>16</v>
      </c>
      <c r="E4398" t="str">
        <f t="shared" si="5959"/>
        <v>power.full</v>
      </c>
      <c r="F4398" t="s">
        <v>24</v>
      </c>
      <c r="G4398">
        <v>51.714285714285701</v>
      </c>
      <c r="H4398">
        <v>7.0000000000000007E-2</v>
      </c>
      <c r="I4398" s="1">
        <v>3.62</v>
      </c>
      <c r="L4398" t="s">
        <v>8363</v>
      </c>
      <c r="M4398">
        <f t="shared" ref="M4398:M4461" si="6018">K4399/K4408</f>
        <v>121</v>
      </c>
    </row>
    <row r="4399" spans="1:13">
      <c r="A4399" t="s">
        <v>4773</v>
      </c>
      <c r="B4399" t="s">
        <v>4755</v>
      </c>
      <c r="C4399" t="s">
        <v>15</v>
      </c>
      <c r="D4399" t="s">
        <v>19</v>
      </c>
      <c r="E4399" t="str">
        <f t="shared" si="5959"/>
        <v>power.oepc</v>
      </c>
      <c r="F4399" t="s">
        <v>24</v>
      </c>
      <c r="G4399">
        <v>52</v>
      </c>
      <c r="H4399">
        <v>7.0000000000000007E-2</v>
      </c>
      <c r="I4399" s="1">
        <v>3.64</v>
      </c>
      <c r="J4399" t="s">
        <v>8333</v>
      </c>
      <c r="K4399">
        <f t="shared" ref="K4399:K4462" si="6019">SUMIF(E4398:E4411,"tso.cav11",I4398:I4411)</f>
        <v>7.26</v>
      </c>
      <c r="L4399" t="s">
        <v>8364</v>
      </c>
      <c r="M4399">
        <f t="shared" ref="M4399:M4462" si="6020">K4400/K4404+K4401/K4405+K4402/K4406+K4403/K4407</f>
        <v>4.3945054945054949</v>
      </c>
    </row>
    <row r="4400" spans="1:13">
      <c r="A4400" t="s">
        <v>4738</v>
      </c>
      <c r="B4400" t="s">
        <v>4755</v>
      </c>
      <c r="C4400" t="s">
        <v>15</v>
      </c>
      <c r="D4400" t="s">
        <v>21</v>
      </c>
      <c r="E4400" t="str">
        <f t="shared" si="5959"/>
        <v>power.opt</v>
      </c>
      <c r="F4400" t="s">
        <v>24</v>
      </c>
      <c r="G4400">
        <v>53</v>
      </c>
      <c r="H4400">
        <v>7.0000000000000007E-2</v>
      </c>
      <c r="I4400" s="1">
        <v>3.71</v>
      </c>
      <c r="J4400" t="s">
        <v>8335</v>
      </c>
      <c r="K4400">
        <f t="shared" ref="K4400:K4463" si="6021">SUMIF(E4398:E4411,"tso.full",I4398:I4411)</f>
        <v>7.0000000000000007E-2</v>
      </c>
      <c r="L4400" t="s">
        <v>8365</v>
      </c>
      <c r="M4400">
        <f t="shared" ref="M4400:M4463" si="6022">K4400/K4408+K4401/K4409+K4402/K4410+K4403/K4411</f>
        <v>4.2674079065588506</v>
      </c>
    </row>
    <row r="4401" spans="1:13">
      <c r="A4401" t="s">
        <v>4739</v>
      </c>
      <c r="B4401" t="s">
        <v>4755</v>
      </c>
      <c r="C4401" t="s">
        <v>23</v>
      </c>
      <c r="D4401" t="s">
        <v>16</v>
      </c>
      <c r="E4401" t="str">
        <f t="shared" si="5959"/>
        <v>pso.full</v>
      </c>
      <c r="F4401" t="s">
        <v>24</v>
      </c>
      <c r="G4401">
        <v>1.1428571428571399</v>
      </c>
      <c r="H4401">
        <v>7.0000000000000007E-2</v>
      </c>
      <c r="I4401" s="1">
        <v>0.08</v>
      </c>
      <c r="J4401" t="s">
        <v>8336</v>
      </c>
      <c r="K4401">
        <f t="shared" ref="K4401:K4464" si="6023">SUMIF(E4398:E4411,"pso.full",I4398:I4411)</f>
        <v>0.08</v>
      </c>
      <c r="L4401" t="s">
        <v>8369</v>
      </c>
      <c r="M4401">
        <f t="shared" ref="M4401:M4464" si="6024">K4404/K4408+K4405/K4409+K4406/K4410+K4407/K4411</f>
        <v>3.9811320754716979</v>
      </c>
    </row>
    <row r="4402" spans="1:13">
      <c r="A4402" t="s">
        <v>4740</v>
      </c>
      <c r="B4402" t="s">
        <v>4755</v>
      </c>
      <c r="C4402" t="s">
        <v>23</v>
      </c>
      <c r="D4402" t="s">
        <v>19</v>
      </c>
      <c r="E4402" t="str">
        <f t="shared" si="5959"/>
        <v>pso.oepc</v>
      </c>
      <c r="F4402" t="s">
        <v>24</v>
      </c>
      <c r="G4402">
        <v>0.85714285714285698</v>
      </c>
      <c r="H4402">
        <v>7.0000000000000007E-2</v>
      </c>
      <c r="I4402" s="1">
        <v>0.06</v>
      </c>
      <c r="J4402" t="s">
        <v>8353</v>
      </c>
      <c r="K4402">
        <f t="shared" ref="K4402:K4465" si="6025">SUMIF(E4398:E4411,"rmo.full",I4398:I4411)</f>
        <v>0.09</v>
      </c>
    </row>
    <row r="4403" spans="1:13">
      <c r="A4403" t="s">
        <v>4741</v>
      </c>
      <c r="B4403" t="s">
        <v>4755</v>
      </c>
      <c r="C4403" t="s">
        <v>23</v>
      </c>
      <c r="D4403" t="s">
        <v>21</v>
      </c>
      <c r="E4403" t="str">
        <f t="shared" si="5959"/>
        <v>pso.opt</v>
      </c>
      <c r="F4403" t="s">
        <v>24</v>
      </c>
      <c r="G4403">
        <v>1.1428571428571399</v>
      </c>
      <c r="H4403">
        <v>7.0000000000000007E-2</v>
      </c>
      <c r="I4403" s="1">
        <v>0.08</v>
      </c>
      <c r="J4403" t="s">
        <v>8354</v>
      </c>
      <c r="K4403">
        <f t="shared" ref="K4403:K4466" si="6026">SUMIF(E4398:E4411,"power.full",I4398:I4411)</f>
        <v>3.62</v>
      </c>
      <c r="L4403" t="s">
        <v>26</v>
      </c>
      <c r="M4403">
        <f t="shared" ref="M4403:M4466" si="6027">K4400/K4404</f>
        <v>1.1666666666666667</v>
      </c>
    </row>
    <row r="4404" spans="1:13">
      <c r="A4404" t="s">
        <v>4742</v>
      </c>
      <c r="B4404" t="s">
        <v>4755</v>
      </c>
      <c r="C4404" t="s">
        <v>51</v>
      </c>
      <c r="D4404" t="s">
        <v>16</v>
      </c>
      <c r="E4404" t="str">
        <f t="shared" si="5959"/>
        <v>rmo.full</v>
      </c>
      <c r="F4404" t="s">
        <v>24</v>
      </c>
      <c r="G4404">
        <v>1.28571428571429</v>
      </c>
      <c r="H4404">
        <v>7.0000000000000007E-2</v>
      </c>
      <c r="I4404" s="1">
        <v>0.09</v>
      </c>
      <c r="J4404" t="s">
        <v>8355</v>
      </c>
      <c r="K4404">
        <f t="shared" ref="K4404:K4467" si="6028">SUMIF(E4398:E4411,"tso.oepc",I4398:I4411)</f>
        <v>0.06</v>
      </c>
      <c r="L4404" t="s">
        <v>27</v>
      </c>
      <c r="M4404">
        <f t="shared" si="6027"/>
        <v>1.3333333333333335</v>
      </c>
    </row>
    <row r="4405" spans="1:13">
      <c r="A4405" t="s">
        <v>4743</v>
      </c>
      <c r="B4405" t="s">
        <v>4755</v>
      </c>
      <c r="C4405" t="s">
        <v>51</v>
      </c>
      <c r="D4405" t="s">
        <v>19</v>
      </c>
      <c r="E4405" t="str">
        <f t="shared" si="5959"/>
        <v>rmo.oepc</v>
      </c>
      <c r="F4405" t="s">
        <v>24</v>
      </c>
      <c r="G4405">
        <v>1.4285714285714299</v>
      </c>
      <c r="H4405">
        <v>7.0000000000000007E-2</v>
      </c>
      <c r="I4405" s="1">
        <v>0.1</v>
      </c>
      <c r="J4405" t="s">
        <v>8356</v>
      </c>
      <c r="K4405">
        <f t="shared" ref="K4405:K4468" si="6029">SUMIF(E4398:E4411,"pso.oepc",I4398:I4411)</f>
        <v>0.06</v>
      </c>
      <c r="L4405" t="s">
        <v>28</v>
      </c>
      <c r="M4405">
        <f t="shared" si="6027"/>
        <v>0.89999999999999991</v>
      </c>
    </row>
    <row r="4406" spans="1:13">
      <c r="A4406" t="s">
        <v>4744</v>
      </c>
      <c r="B4406" t="s">
        <v>4755</v>
      </c>
      <c r="C4406" t="s">
        <v>51</v>
      </c>
      <c r="D4406" t="s">
        <v>21</v>
      </c>
      <c r="E4406" t="str">
        <f t="shared" si="5959"/>
        <v>rmo.opt</v>
      </c>
      <c r="F4406" t="s">
        <v>24</v>
      </c>
      <c r="G4406">
        <v>1.1428571428571399</v>
      </c>
      <c r="H4406">
        <v>7.0000000000000007E-2</v>
      </c>
      <c r="I4406" s="1">
        <v>0.08</v>
      </c>
      <c r="J4406" t="s">
        <v>8357</v>
      </c>
      <c r="K4406">
        <f t="shared" ref="K4406:K4469" si="6030">SUMIF(E4398:E4411,"rmo.oepc",I4398:I4411)</f>
        <v>0.1</v>
      </c>
      <c r="L4406" t="s">
        <v>29</v>
      </c>
      <c r="M4406">
        <f t="shared" si="6027"/>
        <v>0.99450549450549453</v>
      </c>
    </row>
    <row r="4407" spans="1:13">
      <c r="A4407" t="s">
        <v>4745</v>
      </c>
      <c r="B4407" t="s">
        <v>4755</v>
      </c>
      <c r="C4407" t="s">
        <v>55</v>
      </c>
      <c r="D4407" t="s">
        <v>56</v>
      </c>
      <c r="E4407" t="str">
        <f t="shared" si="5959"/>
        <v>sc.none</v>
      </c>
      <c r="F4407" t="s">
        <v>24</v>
      </c>
      <c r="I4407" s="1">
        <v>7.0000000000000007E-2</v>
      </c>
      <c r="J4407" t="s">
        <v>8358</v>
      </c>
      <c r="K4407">
        <f t="shared" ref="K4407:K4470" si="6031">SUMIF(E4398:E4411,"power.oepc",I4398:I4411)</f>
        <v>3.64</v>
      </c>
    </row>
    <row r="4408" spans="1:13">
      <c r="A4408" t="s">
        <v>4764</v>
      </c>
      <c r="B4408" t="s">
        <v>4755</v>
      </c>
      <c r="C4408" t="s">
        <v>58</v>
      </c>
      <c r="D4408" t="s">
        <v>59</v>
      </c>
      <c r="E4408" t="str">
        <f t="shared" si="5959"/>
        <v>tso.cav11</v>
      </c>
      <c r="F4408" t="s">
        <v>17</v>
      </c>
      <c r="G4408">
        <v>103.71428571428601</v>
      </c>
      <c r="H4408">
        <v>7.0000000000000007E-2</v>
      </c>
      <c r="I4408" s="1">
        <v>7.26</v>
      </c>
      <c r="J4408" t="s">
        <v>8359</v>
      </c>
      <c r="K4408">
        <f t="shared" ref="K4408:K4471" si="6032">SUMIF(E4398:E4411,"tso.opt",I4398:I4411)</f>
        <v>0.06</v>
      </c>
      <c r="L4408" t="s">
        <v>30</v>
      </c>
      <c r="M4408">
        <f t="shared" ref="M4408:M4471" si="6033">K4400/K4408</f>
        <v>1.1666666666666667</v>
      </c>
    </row>
    <row r="4409" spans="1:13">
      <c r="A4409" t="s">
        <v>4765</v>
      </c>
      <c r="B4409" t="s">
        <v>4755</v>
      </c>
      <c r="C4409" t="s">
        <v>58</v>
      </c>
      <c r="D4409" t="s">
        <v>16</v>
      </c>
      <c r="E4409" t="str">
        <f t="shared" si="5959"/>
        <v>tso.full</v>
      </c>
      <c r="F4409" t="s">
        <v>24</v>
      </c>
      <c r="G4409">
        <v>1</v>
      </c>
      <c r="H4409">
        <v>7.0000000000000007E-2</v>
      </c>
      <c r="I4409" s="1">
        <v>7.0000000000000007E-2</v>
      </c>
      <c r="J4409" t="s">
        <v>8360</v>
      </c>
      <c r="K4409">
        <f t="shared" ref="K4409:K4472" si="6034">SUMIF(E4398:E4411,"pso.opt",I4398:I4411)</f>
        <v>0.08</v>
      </c>
      <c r="L4409" t="s">
        <v>33</v>
      </c>
      <c r="M4409">
        <f t="shared" si="6033"/>
        <v>1</v>
      </c>
    </row>
    <row r="4410" spans="1:13">
      <c r="A4410" t="s">
        <v>4766</v>
      </c>
      <c r="B4410" t="s">
        <v>4755</v>
      </c>
      <c r="C4410" t="s">
        <v>58</v>
      </c>
      <c r="D4410" t="s">
        <v>19</v>
      </c>
      <c r="E4410" t="str">
        <f t="shared" si="5959"/>
        <v>tso.oepc</v>
      </c>
      <c r="F4410" t="s">
        <v>24</v>
      </c>
      <c r="G4410">
        <v>0.85714285714285698</v>
      </c>
      <c r="H4410">
        <v>7.0000000000000007E-2</v>
      </c>
      <c r="I4410" s="1">
        <v>0.06</v>
      </c>
      <c r="J4410" t="s">
        <v>8361</v>
      </c>
      <c r="K4410">
        <f t="shared" ref="K4410:K4473" si="6035">SUMIF(E4398:E4411,"rmo.opt",I4398:I4411)</f>
        <v>0.08</v>
      </c>
      <c r="L4410" t="s">
        <v>32</v>
      </c>
      <c r="M4410">
        <f t="shared" si="6033"/>
        <v>1.125</v>
      </c>
    </row>
    <row r="4411" spans="1:13">
      <c r="A4411" t="s">
        <v>4767</v>
      </c>
      <c r="B4411" t="s">
        <v>4755</v>
      </c>
      <c r="C4411" t="s">
        <v>58</v>
      </c>
      <c r="D4411" t="s">
        <v>21</v>
      </c>
      <c r="E4411" t="str">
        <f t="shared" si="5959"/>
        <v>tso.opt</v>
      </c>
      <c r="F4411" t="s">
        <v>24</v>
      </c>
      <c r="G4411">
        <v>0.85714285714285698</v>
      </c>
      <c r="H4411">
        <v>7.0000000000000007E-2</v>
      </c>
      <c r="I4411" s="1">
        <v>0.06</v>
      </c>
      <c r="J4411" t="s">
        <v>8362</v>
      </c>
      <c r="K4411">
        <f t="shared" ref="K4411:K4474" si="6036">SUMIF(E4398:E4411,"power.opt",I4398:I4411)</f>
        <v>3.71</v>
      </c>
      <c r="L4411" t="s">
        <v>31</v>
      </c>
      <c r="M4411">
        <f t="shared" si="6033"/>
        <v>0.97574123989218331</v>
      </c>
    </row>
    <row r="4412" spans="1:13">
      <c r="A4412" t="s">
        <v>4768</v>
      </c>
      <c r="B4412" t="s">
        <v>4769</v>
      </c>
      <c r="C4412" t="s">
        <v>15</v>
      </c>
      <c r="D4412" t="s">
        <v>16</v>
      </c>
      <c r="E4412" t="str">
        <f t="shared" si="5959"/>
        <v>power.full</v>
      </c>
      <c r="F4412" t="s">
        <v>24</v>
      </c>
      <c r="G4412">
        <v>40.625</v>
      </c>
      <c r="H4412">
        <v>0.08</v>
      </c>
      <c r="I4412" s="1">
        <v>3.25</v>
      </c>
      <c r="L4412" t="s">
        <v>8363</v>
      </c>
      <c r="M4412">
        <f t="shared" ref="M4412:M4475" si="6037">K4413/K4422</f>
        <v>254.28571428571428</v>
      </c>
    </row>
    <row r="4413" spans="1:13">
      <c r="A4413" t="s">
        <v>4770</v>
      </c>
      <c r="B4413" t="s">
        <v>4769</v>
      </c>
      <c r="C4413" t="s">
        <v>15</v>
      </c>
      <c r="D4413" t="s">
        <v>19</v>
      </c>
      <c r="E4413" t="str">
        <f t="shared" si="5959"/>
        <v>power.oepc</v>
      </c>
      <c r="F4413" t="s">
        <v>24</v>
      </c>
      <c r="G4413">
        <v>62.125</v>
      </c>
      <c r="H4413">
        <v>0.08</v>
      </c>
      <c r="I4413" s="1">
        <v>4.97</v>
      </c>
      <c r="J4413" t="s">
        <v>8333</v>
      </c>
      <c r="K4413">
        <f t="shared" ref="K4413:K4476" si="6038">SUMIF(E4412:E4425,"tso.cav11",I4412:I4425)</f>
        <v>17.8</v>
      </c>
      <c r="L4413" t="s">
        <v>8364</v>
      </c>
      <c r="M4413">
        <f t="shared" ref="M4413:M4476" si="6039">K4414/K4418+K4415/K4419+K4416/K4420+K4417/K4421</f>
        <v>3.725352112676056</v>
      </c>
    </row>
    <row r="4414" spans="1:13">
      <c r="A4414" t="s">
        <v>4771</v>
      </c>
      <c r="B4414" t="s">
        <v>4769</v>
      </c>
      <c r="C4414" t="s">
        <v>15</v>
      </c>
      <c r="D4414" t="s">
        <v>21</v>
      </c>
      <c r="E4414" t="str">
        <f t="shared" si="5959"/>
        <v>power.opt</v>
      </c>
      <c r="F4414" t="s">
        <v>24</v>
      </c>
      <c r="G4414">
        <v>51.5</v>
      </c>
      <c r="H4414">
        <v>0.08</v>
      </c>
      <c r="I4414" s="1">
        <v>4.12</v>
      </c>
      <c r="J4414" t="s">
        <v>8335</v>
      </c>
      <c r="K4414">
        <f t="shared" ref="K4414:K4477" si="6040">SUMIF(E4412:E4425,"tso.full",I4412:I4425)</f>
        <v>0.05</v>
      </c>
      <c r="L4414" t="s">
        <v>8365</v>
      </c>
      <c r="M4414">
        <f t="shared" ref="M4414:M4477" si="6041">K4414/K4422+K4415/K4423+K4416/K4424+K4417/K4425</f>
        <v>3.4531206657420248</v>
      </c>
    </row>
    <row r="4415" spans="1:13">
      <c r="A4415" t="s">
        <v>4772</v>
      </c>
      <c r="B4415" t="s">
        <v>4769</v>
      </c>
      <c r="C4415" t="s">
        <v>23</v>
      </c>
      <c r="D4415" t="s">
        <v>16</v>
      </c>
      <c r="E4415" t="str">
        <f t="shared" si="5959"/>
        <v>pso.full</v>
      </c>
      <c r="F4415" t="s">
        <v>24</v>
      </c>
      <c r="G4415">
        <v>0.75</v>
      </c>
      <c r="H4415">
        <v>0.08</v>
      </c>
      <c r="I4415" s="1">
        <v>0.06</v>
      </c>
      <c r="J4415" t="s">
        <v>8336</v>
      </c>
      <c r="K4415">
        <f t="shared" ref="K4415:K4478" si="6042">SUMIF(E4412:E4425,"pso.full",I4412:I4425)</f>
        <v>0.06</v>
      </c>
      <c r="L4415" t="s">
        <v>8369</v>
      </c>
      <c r="M4415">
        <f t="shared" ref="M4415:M4478" si="6043">K4418/K4422+K4419/K4423+K4420/K4424+K4421/K4425</f>
        <v>3.8813106796116501</v>
      </c>
    </row>
    <row r="4416" spans="1:13">
      <c r="A4416" t="s">
        <v>4792</v>
      </c>
      <c r="B4416" t="s">
        <v>4769</v>
      </c>
      <c r="C4416" t="s">
        <v>23</v>
      </c>
      <c r="D4416" t="s">
        <v>19</v>
      </c>
      <c r="E4416" t="str">
        <f t="shared" si="5959"/>
        <v>pso.oepc</v>
      </c>
      <c r="F4416" t="s">
        <v>24</v>
      </c>
      <c r="G4416">
        <v>0.5</v>
      </c>
      <c r="H4416">
        <v>0.08</v>
      </c>
      <c r="I4416" s="1">
        <v>0.04</v>
      </c>
      <c r="J4416" t="s">
        <v>8353</v>
      </c>
      <c r="K4416">
        <f t="shared" ref="K4416:K4479" si="6044">SUMIF(E4412:E4425,"rmo.full",I4412:I4425)</f>
        <v>0.06</v>
      </c>
    </row>
    <row r="4417" spans="1:13">
      <c r="A4417" t="s">
        <v>4756</v>
      </c>
      <c r="B4417" t="s">
        <v>4769</v>
      </c>
      <c r="C4417" t="s">
        <v>23</v>
      </c>
      <c r="D4417" t="s">
        <v>21</v>
      </c>
      <c r="E4417" t="str">
        <f t="shared" si="5959"/>
        <v>pso.opt</v>
      </c>
      <c r="F4417" t="s">
        <v>24</v>
      </c>
      <c r="G4417">
        <v>0.625</v>
      </c>
      <c r="H4417">
        <v>0.08</v>
      </c>
      <c r="I4417" s="1">
        <v>0.05</v>
      </c>
      <c r="J4417" t="s">
        <v>8354</v>
      </c>
      <c r="K4417">
        <f t="shared" ref="K4417:K4480" si="6045">SUMIF(E4412:E4425,"power.full",I4412:I4425)</f>
        <v>3.25</v>
      </c>
      <c r="L4417" t="s">
        <v>26</v>
      </c>
      <c r="M4417">
        <f t="shared" ref="M4417:M4480" si="6046">K4414/K4418</f>
        <v>0.7142857142857143</v>
      </c>
    </row>
    <row r="4418" spans="1:13">
      <c r="A4418" t="s">
        <v>4757</v>
      </c>
      <c r="B4418" t="s">
        <v>4769</v>
      </c>
      <c r="C4418" t="s">
        <v>51</v>
      </c>
      <c r="D4418" t="s">
        <v>16</v>
      </c>
      <c r="E4418" t="str">
        <f t="shared" si="5959"/>
        <v>rmo.full</v>
      </c>
      <c r="F4418" t="s">
        <v>24</v>
      </c>
      <c r="G4418">
        <v>0.75</v>
      </c>
      <c r="H4418">
        <v>0.08</v>
      </c>
      <c r="I4418" s="1">
        <v>0.06</v>
      </c>
      <c r="J4418" t="s">
        <v>8355</v>
      </c>
      <c r="K4418">
        <f t="shared" ref="K4418:K4481" si="6047">SUMIF(E4412:E4425,"tso.oepc",I4412:I4425)</f>
        <v>7.0000000000000007E-2</v>
      </c>
      <c r="L4418" t="s">
        <v>27</v>
      </c>
      <c r="M4418">
        <f t="shared" si="6046"/>
        <v>1.5</v>
      </c>
    </row>
    <row r="4419" spans="1:13">
      <c r="A4419" t="s">
        <v>4758</v>
      </c>
      <c r="B4419" t="s">
        <v>4769</v>
      </c>
      <c r="C4419" t="s">
        <v>51</v>
      </c>
      <c r="D4419" t="s">
        <v>19</v>
      </c>
      <c r="E4419" t="str">
        <f t="shared" ref="E4419:E4482" si="6048">CONCATENATE(C4419,".",D4419)</f>
        <v>rmo.oepc</v>
      </c>
      <c r="F4419" t="s">
        <v>24</v>
      </c>
      <c r="G4419">
        <v>0.875</v>
      </c>
      <c r="H4419">
        <v>0.08</v>
      </c>
      <c r="I4419" s="1">
        <v>7.0000000000000007E-2</v>
      </c>
      <c r="J4419" t="s">
        <v>8356</v>
      </c>
      <c r="K4419">
        <f t="shared" ref="K4419:K4482" si="6049">SUMIF(E4412:E4425,"pso.oepc",I4412:I4425)</f>
        <v>0.04</v>
      </c>
      <c r="L4419" t="s">
        <v>28</v>
      </c>
      <c r="M4419">
        <f t="shared" si="6046"/>
        <v>0.85714285714285698</v>
      </c>
    </row>
    <row r="4420" spans="1:13">
      <c r="A4420" t="s">
        <v>4759</v>
      </c>
      <c r="B4420" t="s">
        <v>4769</v>
      </c>
      <c r="C4420" t="s">
        <v>51</v>
      </c>
      <c r="D4420" t="s">
        <v>21</v>
      </c>
      <c r="E4420" t="str">
        <f t="shared" si="6048"/>
        <v>rmo.opt</v>
      </c>
      <c r="F4420" t="s">
        <v>24</v>
      </c>
      <c r="G4420">
        <v>1</v>
      </c>
      <c r="H4420">
        <v>0.08</v>
      </c>
      <c r="I4420" s="1">
        <v>0.08</v>
      </c>
      <c r="J4420" t="s">
        <v>8357</v>
      </c>
      <c r="K4420">
        <f t="shared" ref="K4420:K4483" si="6050">SUMIF(E4412:E4425,"rmo.oepc",I4412:I4425)</f>
        <v>7.0000000000000007E-2</v>
      </c>
      <c r="L4420" t="s">
        <v>29</v>
      </c>
      <c r="M4420">
        <f t="shared" si="6046"/>
        <v>0.65392354124748497</v>
      </c>
    </row>
    <row r="4421" spans="1:13">
      <c r="A4421" t="s">
        <v>4760</v>
      </c>
      <c r="B4421" t="s">
        <v>4769</v>
      </c>
      <c r="C4421" t="s">
        <v>55</v>
      </c>
      <c r="D4421" t="s">
        <v>56</v>
      </c>
      <c r="E4421" t="str">
        <f t="shared" si="6048"/>
        <v>sc.none</v>
      </c>
      <c r="F4421" t="s">
        <v>24</v>
      </c>
      <c r="I4421" s="1">
        <v>0.08</v>
      </c>
      <c r="J4421" t="s">
        <v>8358</v>
      </c>
      <c r="K4421">
        <f t="shared" ref="K4421:K4484" si="6051">SUMIF(E4412:E4425,"power.oepc",I4412:I4425)</f>
        <v>4.97</v>
      </c>
    </row>
    <row r="4422" spans="1:13">
      <c r="A4422" t="s">
        <v>4761</v>
      </c>
      <c r="B4422" t="s">
        <v>4769</v>
      </c>
      <c r="C4422" t="s">
        <v>58</v>
      </c>
      <c r="D4422" t="s">
        <v>59</v>
      </c>
      <c r="E4422" t="str">
        <f t="shared" si="6048"/>
        <v>tso.cav11</v>
      </c>
      <c r="F4422" t="s">
        <v>17</v>
      </c>
      <c r="G4422">
        <v>222.5</v>
      </c>
      <c r="H4422">
        <v>0.08</v>
      </c>
      <c r="I4422" s="1">
        <v>17.8</v>
      </c>
      <c r="J4422" t="s">
        <v>8359</v>
      </c>
      <c r="K4422">
        <f t="shared" ref="K4422:K4485" si="6052">SUMIF(E4412:E4425,"tso.opt",I4412:I4425)</f>
        <v>7.0000000000000007E-2</v>
      </c>
      <c r="L4422" t="s">
        <v>30</v>
      </c>
      <c r="M4422">
        <f t="shared" ref="M4422:M4485" si="6053">K4414/K4422</f>
        <v>0.7142857142857143</v>
      </c>
    </row>
    <row r="4423" spans="1:13">
      <c r="A4423" t="s">
        <v>4762</v>
      </c>
      <c r="B4423" t="s">
        <v>4769</v>
      </c>
      <c r="C4423" t="s">
        <v>58</v>
      </c>
      <c r="D4423" t="s">
        <v>16</v>
      </c>
      <c r="E4423" t="str">
        <f t="shared" si="6048"/>
        <v>tso.full</v>
      </c>
      <c r="F4423" t="s">
        <v>24</v>
      </c>
      <c r="G4423">
        <v>0.625</v>
      </c>
      <c r="H4423">
        <v>0.08</v>
      </c>
      <c r="I4423" s="1">
        <v>0.05</v>
      </c>
      <c r="J4423" t="s">
        <v>8360</v>
      </c>
      <c r="K4423">
        <f t="shared" ref="K4423:K4486" si="6054">SUMIF(E4412:E4425,"pso.opt",I4412:I4425)</f>
        <v>0.05</v>
      </c>
      <c r="L4423" t="s">
        <v>33</v>
      </c>
      <c r="M4423">
        <f t="shared" si="6053"/>
        <v>1.2</v>
      </c>
    </row>
    <row r="4424" spans="1:13">
      <c r="A4424" t="s">
        <v>4763</v>
      </c>
      <c r="B4424" t="s">
        <v>4769</v>
      </c>
      <c r="C4424" t="s">
        <v>58</v>
      </c>
      <c r="D4424" t="s">
        <v>19</v>
      </c>
      <c r="E4424" t="str">
        <f t="shared" si="6048"/>
        <v>tso.oepc</v>
      </c>
      <c r="F4424" t="s">
        <v>24</v>
      </c>
      <c r="G4424">
        <v>0.875</v>
      </c>
      <c r="H4424">
        <v>0.08</v>
      </c>
      <c r="I4424" s="1">
        <v>7.0000000000000007E-2</v>
      </c>
      <c r="J4424" t="s">
        <v>8361</v>
      </c>
      <c r="K4424">
        <f t="shared" ref="K4424:K4487" si="6055">SUMIF(E4412:E4425,"rmo.opt",I4412:I4425)</f>
        <v>0.08</v>
      </c>
      <c r="L4424" t="s">
        <v>32</v>
      </c>
      <c r="M4424">
        <f t="shared" si="6053"/>
        <v>0.75</v>
      </c>
    </row>
    <row r="4425" spans="1:13">
      <c r="A4425" t="s">
        <v>4783</v>
      </c>
      <c r="B4425" t="s">
        <v>4769</v>
      </c>
      <c r="C4425" t="s">
        <v>58</v>
      </c>
      <c r="D4425" t="s">
        <v>21</v>
      </c>
      <c r="E4425" t="str">
        <f t="shared" si="6048"/>
        <v>tso.opt</v>
      </c>
      <c r="F4425" t="s">
        <v>24</v>
      </c>
      <c r="G4425">
        <v>0.875</v>
      </c>
      <c r="H4425">
        <v>0.08</v>
      </c>
      <c r="I4425" s="1">
        <v>7.0000000000000007E-2</v>
      </c>
      <c r="J4425" t="s">
        <v>8362</v>
      </c>
      <c r="K4425">
        <f t="shared" ref="K4425:K4488" si="6056">SUMIF(E4412:E4425,"power.opt",I4412:I4425)</f>
        <v>4.12</v>
      </c>
      <c r="L4425" t="s">
        <v>31</v>
      </c>
      <c r="M4425">
        <f t="shared" si="6053"/>
        <v>0.78883495145631066</v>
      </c>
    </row>
    <row r="4426" spans="1:13">
      <c r="A4426" t="s">
        <v>4784</v>
      </c>
      <c r="B4426" t="s">
        <v>4785</v>
      </c>
      <c r="C4426" t="s">
        <v>15</v>
      </c>
      <c r="D4426" t="s">
        <v>16</v>
      </c>
      <c r="E4426" t="str">
        <f t="shared" si="6048"/>
        <v>power.full</v>
      </c>
      <c r="F4426" t="s">
        <v>24</v>
      </c>
      <c r="G4426">
        <v>1.2</v>
      </c>
      <c r="H4426">
        <v>0.05</v>
      </c>
      <c r="I4426" s="1">
        <v>0.06</v>
      </c>
      <c r="L4426" t="s">
        <v>8363</v>
      </c>
      <c r="M4426">
        <f t="shared" ref="M4426:M4489" si="6057">K4427/K4436</f>
        <v>434</v>
      </c>
    </row>
    <row r="4427" spans="1:13">
      <c r="A4427" t="s">
        <v>4786</v>
      </c>
      <c r="B4427" t="s">
        <v>4785</v>
      </c>
      <c r="C4427" t="s">
        <v>15</v>
      </c>
      <c r="D4427" t="s">
        <v>19</v>
      </c>
      <c r="E4427" t="str">
        <f t="shared" si="6048"/>
        <v>power.oepc</v>
      </c>
      <c r="F4427" t="s">
        <v>24</v>
      </c>
      <c r="G4427">
        <v>1.2</v>
      </c>
      <c r="H4427">
        <v>0.05</v>
      </c>
      <c r="I4427" s="1">
        <v>0.06</v>
      </c>
      <c r="J4427" t="s">
        <v>8333</v>
      </c>
      <c r="K4427">
        <f t="shared" ref="K4427:K4490" si="6058">SUMIF(E4426:E4439,"tso.cav11",I4426:I4439)</f>
        <v>17.36</v>
      </c>
      <c r="L4427" t="s">
        <v>8364</v>
      </c>
      <c r="M4427">
        <f t="shared" ref="M4427:M4490" si="6059">K4428/K4432+K4429/K4433+K4430/K4434+K4431/K4435</f>
        <v>3.5</v>
      </c>
    </row>
    <row r="4428" spans="1:13">
      <c r="A4428" t="s">
        <v>4787</v>
      </c>
      <c r="B4428" t="s">
        <v>4785</v>
      </c>
      <c r="C4428" t="s">
        <v>15</v>
      </c>
      <c r="D4428" t="s">
        <v>21</v>
      </c>
      <c r="E4428" t="str">
        <f t="shared" si="6048"/>
        <v>power.opt</v>
      </c>
      <c r="F4428" t="s">
        <v>24</v>
      </c>
      <c r="G4428">
        <v>1</v>
      </c>
      <c r="H4428">
        <v>0.05</v>
      </c>
      <c r="I4428" s="1">
        <v>0.05</v>
      </c>
      <c r="J4428" t="s">
        <v>8335</v>
      </c>
      <c r="K4428">
        <f t="shared" ref="K4428:K4491" si="6060">SUMIF(E4426:E4439,"tso.full",I4426:I4439)</f>
        <v>0.02</v>
      </c>
      <c r="L4428" t="s">
        <v>8365</v>
      </c>
      <c r="M4428">
        <f t="shared" ref="M4428:M4491" si="6061">K4428/K4436+K4429/K4437+K4430/K4438+K4431/K4439</f>
        <v>4.5333333333333332</v>
      </c>
    </row>
    <row r="4429" spans="1:13">
      <c r="A4429" t="s">
        <v>4788</v>
      </c>
      <c r="B4429" t="s">
        <v>4785</v>
      </c>
      <c r="C4429" t="s">
        <v>23</v>
      </c>
      <c r="D4429" t="s">
        <v>16</v>
      </c>
      <c r="E4429" t="str">
        <f t="shared" si="6048"/>
        <v>pso.full</v>
      </c>
      <c r="F4429" t="s">
        <v>24</v>
      </c>
      <c r="G4429">
        <v>1.2</v>
      </c>
      <c r="H4429">
        <v>0.05</v>
      </c>
      <c r="I4429" s="1">
        <v>0.06</v>
      </c>
      <c r="J4429" t="s">
        <v>8336</v>
      </c>
      <c r="K4429">
        <f t="shared" ref="K4429:K4492" si="6062">SUMIF(E4426:E4439,"pso.full",I4426:I4439)</f>
        <v>0.06</v>
      </c>
      <c r="L4429" t="s">
        <v>8369</v>
      </c>
      <c r="M4429">
        <f t="shared" ref="M4429:M4492" si="6063">K4432/K4436+K4433/K4437+K4434/K4438+K4435/K4439</f>
        <v>5.0333333333333332</v>
      </c>
    </row>
    <row r="4430" spans="1:13">
      <c r="A4430" t="s">
        <v>4789</v>
      </c>
      <c r="B4430" t="s">
        <v>4785</v>
      </c>
      <c r="C4430" t="s">
        <v>23</v>
      </c>
      <c r="D4430" t="s">
        <v>19</v>
      </c>
      <c r="E4430" t="str">
        <f t="shared" si="6048"/>
        <v>pso.oepc</v>
      </c>
      <c r="F4430" t="s">
        <v>24</v>
      </c>
      <c r="G4430">
        <v>1.2</v>
      </c>
      <c r="H4430">
        <v>0.05</v>
      </c>
      <c r="I4430" s="1">
        <v>0.06</v>
      </c>
      <c r="J4430" t="s">
        <v>8353</v>
      </c>
      <c r="K4430">
        <f t="shared" ref="K4430:K4493" si="6064">SUMIF(E4426:E4439,"rmo.full",I4426:I4439)</f>
        <v>0.04</v>
      </c>
    </row>
    <row r="4431" spans="1:13">
      <c r="A4431" t="s">
        <v>4790</v>
      </c>
      <c r="B4431" t="s">
        <v>4785</v>
      </c>
      <c r="C4431" t="s">
        <v>23</v>
      </c>
      <c r="D4431" t="s">
        <v>21</v>
      </c>
      <c r="E4431" t="str">
        <f t="shared" si="6048"/>
        <v>pso.opt</v>
      </c>
      <c r="F4431" t="s">
        <v>24</v>
      </c>
      <c r="G4431">
        <v>0.8</v>
      </c>
      <c r="H4431">
        <v>0.05</v>
      </c>
      <c r="I4431" s="1">
        <v>0.04</v>
      </c>
      <c r="J4431" t="s">
        <v>8354</v>
      </c>
      <c r="K4431">
        <f t="shared" ref="K4431:K4494" si="6065">SUMIF(E4426:E4439,"power.full",I4426:I4439)</f>
        <v>0.06</v>
      </c>
      <c r="L4431" t="s">
        <v>26</v>
      </c>
      <c r="M4431">
        <f t="shared" ref="M4431:M4494" si="6066">K4428/K4432</f>
        <v>0.5</v>
      </c>
    </row>
    <row r="4432" spans="1:13">
      <c r="A4432" t="s">
        <v>4791</v>
      </c>
      <c r="B4432" t="s">
        <v>4785</v>
      </c>
      <c r="C4432" t="s">
        <v>51</v>
      </c>
      <c r="D4432" t="s">
        <v>16</v>
      </c>
      <c r="E4432" t="str">
        <f t="shared" si="6048"/>
        <v>rmo.full</v>
      </c>
      <c r="F4432" t="s">
        <v>24</v>
      </c>
      <c r="G4432">
        <v>0.8</v>
      </c>
      <c r="H4432">
        <v>0.05</v>
      </c>
      <c r="I4432" s="1">
        <v>0.04</v>
      </c>
      <c r="J4432" t="s">
        <v>8355</v>
      </c>
      <c r="K4432">
        <f t="shared" ref="K4432:K4495" si="6067">SUMIF(E4426:E4439,"tso.oepc",I4426:I4439)</f>
        <v>0.04</v>
      </c>
      <c r="L4432" t="s">
        <v>27</v>
      </c>
      <c r="M4432">
        <f t="shared" si="6066"/>
        <v>1</v>
      </c>
    </row>
    <row r="4433" spans="1:13">
      <c r="A4433" t="s">
        <v>4774</v>
      </c>
      <c r="B4433" t="s">
        <v>4785</v>
      </c>
      <c r="C4433" t="s">
        <v>51</v>
      </c>
      <c r="D4433" t="s">
        <v>19</v>
      </c>
      <c r="E4433" t="str">
        <f t="shared" si="6048"/>
        <v>rmo.oepc</v>
      </c>
      <c r="F4433" t="s">
        <v>24</v>
      </c>
      <c r="G4433">
        <v>0.8</v>
      </c>
      <c r="H4433">
        <v>0.05</v>
      </c>
      <c r="I4433" s="1">
        <v>0.04</v>
      </c>
      <c r="J4433" t="s">
        <v>8356</v>
      </c>
      <c r="K4433">
        <f t="shared" ref="K4433:K4496" si="6068">SUMIF(E4426:E4439,"pso.oepc",I4426:I4439)</f>
        <v>0.06</v>
      </c>
      <c r="L4433" t="s">
        <v>28</v>
      </c>
      <c r="M4433">
        <f t="shared" si="6066"/>
        <v>1</v>
      </c>
    </row>
    <row r="4434" spans="1:13">
      <c r="A4434" t="s">
        <v>4775</v>
      </c>
      <c r="B4434" t="s">
        <v>4785</v>
      </c>
      <c r="C4434" t="s">
        <v>51</v>
      </c>
      <c r="D4434" t="s">
        <v>21</v>
      </c>
      <c r="E4434" t="str">
        <f t="shared" si="6048"/>
        <v>rmo.opt</v>
      </c>
      <c r="F4434" t="s">
        <v>24</v>
      </c>
      <c r="G4434">
        <v>0.6</v>
      </c>
      <c r="H4434">
        <v>0.05</v>
      </c>
      <c r="I4434" s="1">
        <v>0.03</v>
      </c>
      <c r="J4434" t="s">
        <v>8357</v>
      </c>
      <c r="K4434">
        <f t="shared" ref="K4434:K4497" si="6069">SUMIF(E4426:E4439,"rmo.oepc",I4426:I4439)</f>
        <v>0.04</v>
      </c>
      <c r="L4434" t="s">
        <v>29</v>
      </c>
      <c r="M4434">
        <f t="shared" si="6066"/>
        <v>1</v>
      </c>
    </row>
    <row r="4435" spans="1:13">
      <c r="A4435" t="s">
        <v>4776</v>
      </c>
      <c r="B4435" t="s">
        <v>4785</v>
      </c>
      <c r="C4435" t="s">
        <v>55</v>
      </c>
      <c r="D4435" t="s">
        <v>56</v>
      </c>
      <c r="E4435" t="str">
        <f t="shared" si="6048"/>
        <v>sc.none</v>
      </c>
      <c r="F4435" t="s">
        <v>24</v>
      </c>
      <c r="I4435" s="1">
        <v>0.05</v>
      </c>
      <c r="J4435" t="s">
        <v>8358</v>
      </c>
      <c r="K4435">
        <f t="shared" ref="K4435:K4498" si="6070">SUMIF(E4426:E4439,"power.oepc",I4426:I4439)</f>
        <v>0.06</v>
      </c>
    </row>
    <row r="4436" spans="1:13">
      <c r="A4436" t="s">
        <v>4777</v>
      </c>
      <c r="B4436" t="s">
        <v>4785</v>
      </c>
      <c r="C4436" t="s">
        <v>58</v>
      </c>
      <c r="D4436" t="s">
        <v>59</v>
      </c>
      <c r="E4436" t="str">
        <f t="shared" si="6048"/>
        <v>tso.cav11</v>
      </c>
      <c r="F4436" t="s">
        <v>17</v>
      </c>
      <c r="G4436">
        <v>347.2</v>
      </c>
      <c r="H4436">
        <v>0.05</v>
      </c>
      <c r="I4436" s="1">
        <v>17.36</v>
      </c>
      <c r="J4436" t="s">
        <v>8359</v>
      </c>
      <c r="K4436">
        <f t="shared" ref="K4436:K4499" si="6071">SUMIF(E4426:E4439,"tso.opt",I4426:I4439)</f>
        <v>0.04</v>
      </c>
      <c r="L4436" t="s">
        <v>30</v>
      </c>
      <c r="M4436">
        <f t="shared" ref="M4436:M4499" si="6072">K4428/K4436</f>
        <v>0.5</v>
      </c>
    </row>
    <row r="4437" spans="1:13">
      <c r="A4437" t="s">
        <v>4778</v>
      </c>
      <c r="B4437" t="s">
        <v>4785</v>
      </c>
      <c r="C4437" t="s">
        <v>58</v>
      </c>
      <c r="D4437" t="s">
        <v>16</v>
      </c>
      <c r="E4437" t="str">
        <f t="shared" si="6048"/>
        <v>tso.full</v>
      </c>
      <c r="F4437" t="s">
        <v>24</v>
      </c>
      <c r="G4437">
        <v>0.4</v>
      </c>
      <c r="H4437">
        <v>0.05</v>
      </c>
      <c r="I4437" s="1">
        <v>0.02</v>
      </c>
      <c r="J4437" t="s">
        <v>8360</v>
      </c>
      <c r="K4437">
        <f t="shared" ref="K4437:K4500" si="6073">SUMIF(E4426:E4439,"pso.opt",I4426:I4439)</f>
        <v>0.04</v>
      </c>
      <c r="L4437" t="s">
        <v>33</v>
      </c>
      <c r="M4437">
        <f t="shared" si="6072"/>
        <v>1.5</v>
      </c>
    </row>
    <row r="4438" spans="1:13">
      <c r="A4438" t="s">
        <v>4779</v>
      </c>
      <c r="B4438" t="s">
        <v>4785</v>
      </c>
      <c r="C4438" t="s">
        <v>58</v>
      </c>
      <c r="D4438" t="s">
        <v>19</v>
      </c>
      <c r="E4438" t="str">
        <f t="shared" si="6048"/>
        <v>tso.oepc</v>
      </c>
      <c r="F4438" t="s">
        <v>24</v>
      </c>
      <c r="G4438">
        <v>0.8</v>
      </c>
      <c r="H4438">
        <v>0.05</v>
      </c>
      <c r="I4438" s="1">
        <v>0.04</v>
      </c>
      <c r="J4438" t="s">
        <v>8361</v>
      </c>
      <c r="K4438">
        <f t="shared" ref="K4438:K4501" si="6074">SUMIF(E4426:E4439,"rmo.opt",I4426:I4439)</f>
        <v>0.03</v>
      </c>
      <c r="L4438" t="s">
        <v>32</v>
      </c>
      <c r="M4438">
        <f t="shared" si="6072"/>
        <v>1.3333333333333335</v>
      </c>
    </row>
    <row r="4439" spans="1:13">
      <c r="A4439" t="s">
        <v>4780</v>
      </c>
      <c r="B4439" t="s">
        <v>4785</v>
      </c>
      <c r="C4439" t="s">
        <v>58</v>
      </c>
      <c r="D4439" t="s">
        <v>21</v>
      </c>
      <c r="E4439" t="str">
        <f t="shared" si="6048"/>
        <v>tso.opt</v>
      </c>
      <c r="F4439" t="s">
        <v>24</v>
      </c>
      <c r="G4439">
        <v>0.8</v>
      </c>
      <c r="H4439">
        <v>0.05</v>
      </c>
      <c r="I4439" s="1">
        <v>0.04</v>
      </c>
      <c r="J4439" t="s">
        <v>8362</v>
      </c>
      <c r="K4439">
        <f t="shared" ref="K4439:K4502" si="6075">SUMIF(E4426:E4439,"power.opt",I4426:I4439)</f>
        <v>0.05</v>
      </c>
      <c r="L4439" t="s">
        <v>31</v>
      </c>
      <c r="M4439">
        <f t="shared" si="6072"/>
        <v>1.2</v>
      </c>
    </row>
    <row r="4440" spans="1:13">
      <c r="A4440" t="s">
        <v>4781</v>
      </c>
      <c r="B4440" t="s">
        <v>4782</v>
      </c>
      <c r="C4440" t="s">
        <v>15</v>
      </c>
      <c r="D4440" t="s">
        <v>16</v>
      </c>
      <c r="E4440" t="str">
        <f t="shared" si="6048"/>
        <v>power.full</v>
      </c>
      <c r="F4440" t="s">
        <v>24</v>
      </c>
      <c r="G4440">
        <v>2.71428571428571</v>
      </c>
      <c r="H4440">
        <v>7.0000000000000007E-2</v>
      </c>
      <c r="I4440" s="1">
        <v>0.19</v>
      </c>
      <c r="L4440" t="s">
        <v>8363</v>
      </c>
      <c r="M4440">
        <f t="shared" ref="M4440:M4503" si="6076">K4441/K4450</f>
        <v>688.125</v>
      </c>
    </row>
    <row r="4441" spans="1:13">
      <c r="A4441" t="s">
        <v>4802</v>
      </c>
      <c r="B4441" t="s">
        <v>4782</v>
      </c>
      <c r="C4441" t="s">
        <v>15</v>
      </c>
      <c r="D4441" t="s">
        <v>19</v>
      </c>
      <c r="E4441" t="str">
        <f t="shared" si="6048"/>
        <v>power.oepc</v>
      </c>
      <c r="F4441" t="s">
        <v>24</v>
      </c>
      <c r="G4441">
        <v>1</v>
      </c>
      <c r="H4441">
        <v>7.0000000000000007E-2</v>
      </c>
      <c r="I4441" s="1">
        <v>7.0000000000000007E-2</v>
      </c>
      <c r="J4441" t="s">
        <v>8333</v>
      </c>
      <c r="K4441">
        <f t="shared" ref="K4441:K4504" si="6077">SUMIF(E4440:E4453,"tso.cav11",I4440:I4453)</f>
        <v>55.05</v>
      </c>
      <c r="L4441" t="s">
        <v>8364</v>
      </c>
      <c r="M4441">
        <f t="shared" ref="M4441:M4504" si="6078">K4442/K4446+K4443/K4447+K4444/K4448+K4445/K4449</f>
        <v>6.0642857142857149</v>
      </c>
    </row>
    <row r="4442" spans="1:13">
      <c r="A4442" t="s">
        <v>4803</v>
      </c>
      <c r="B4442" t="s">
        <v>4782</v>
      </c>
      <c r="C4442" t="s">
        <v>15</v>
      </c>
      <c r="D4442" t="s">
        <v>21</v>
      </c>
      <c r="E4442" t="str">
        <f t="shared" si="6048"/>
        <v>power.opt</v>
      </c>
      <c r="F4442" t="s">
        <v>24</v>
      </c>
      <c r="G4442">
        <v>1.4285714285714299</v>
      </c>
      <c r="H4442">
        <v>7.0000000000000007E-2</v>
      </c>
      <c r="I4442" s="1">
        <v>0.1</v>
      </c>
      <c r="J4442" t="s">
        <v>8335</v>
      </c>
      <c r="K4442">
        <f t="shared" ref="K4442:K4505" si="6079">SUMIF(E4440:E4453,"tso.full",I4440:I4453)</f>
        <v>0.06</v>
      </c>
      <c r="L4442" t="s">
        <v>8365</v>
      </c>
      <c r="M4442">
        <f t="shared" ref="M4442:M4505" si="6080">K4442/K4450+K4443/K4451+K4444/K4452+K4445/K4453</f>
        <v>4.3621212121212114</v>
      </c>
    </row>
    <row r="4443" spans="1:13">
      <c r="A4443" t="s">
        <v>4804</v>
      </c>
      <c r="B4443" t="s">
        <v>4782</v>
      </c>
      <c r="C4443" t="s">
        <v>23</v>
      </c>
      <c r="D4443" t="s">
        <v>16</v>
      </c>
      <c r="E4443" t="str">
        <f t="shared" si="6048"/>
        <v>pso.full</v>
      </c>
      <c r="F4443" t="s">
        <v>24</v>
      </c>
      <c r="G4443">
        <v>0.85714285714285698</v>
      </c>
      <c r="H4443">
        <v>7.0000000000000007E-2</v>
      </c>
      <c r="I4443" s="1">
        <v>0.06</v>
      </c>
      <c r="J4443" t="s">
        <v>8336</v>
      </c>
      <c r="K4443">
        <f t="shared" ref="K4443:K4506" si="6081">SUMIF(E4440:E4453,"pso.full",I4440:I4453)</f>
        <v>0.06</v>
      </c>
      <c r="L4443" t="s">
        <v>8369</v>
      </c>
      <c r="M4443">
        <f t="shared" ref="M4443:M4506" si="6082">K4446/K4450+K4447/K4451+K4448/K4452+K4449/K4453</f>
        <v>3.1621212121212121</v>
      </c>
    </row>
    <row r="4444" spans="1:13">
      <c r="A4444" t="s">
        <v>4805</v>
      </c>
      <c r="B4444" t="s">
        <v>4782</v>
      </c>
      <c r="C4444" t="s">
        <v>23</v>
      </c>
      <c r="D4444" t="s">
        <v>19</v>
      </c>
      <c r="E4444" t="str">
        <f t="shared" si="6048"/>
        <v>pso.oepc</v>
      </c>
      <c r="F4444" t="s">
        <v>24</v>
      </c>
      <c r="G4444">
        <v>0.85714285714285698</v>
      </c>
      <c r="H4444">
        <v>7.0000000000000007E-2</v>
      </c>
      <c r="I4444" s="1">
        <v>0.06</v>
      </c>
      <c r="J4444" t="s">
        <v>8353</v>
      </c>
      <c r="K4444">
        <f t="shared" ref="K4444:K4507" si="6083">SUMIF(E4440:E4453,"rmo.full",I4440:I4453)</f>
        <v>7.0000000000000007E-2</v>
      </c>
    </row>
    <row r="4445" spans="1:13">
      <c r="A4445" t="s">
        <v>4806</v>
      </c>
      <c r="B4445" t="s">
        <v>4782</v>
      </c>
      <c r="C4445" t="s">
        <v>23</v>
      </c>
      <c r="D4445" t="s">
        <v>21</v>
      </c>
      <c r="E4445" t="str">
        <f t="shared" si="6048"/>
        <v>pso.opt</v>
      </c>
      <c r="F4445" t="s">
        <v>24</v>
      </c>
      <c r="G4445">
        <v>1.5714285714285701</v>
      </c>
      <c r="H4445">
        <v>7.0000000000000007E-2</v>
      </c>
      <c r="I4445" s="1">
        <v>0.11</v>
      </c>
      <c r="J4445" t="s">
        <v>8354</v>
      </c>
      <c r="K4445">
        <f t="shared" ref="K4445:K4508" si="6084">SUMIF(E4440:E4453,"power.full",I4440:I4453)</f>
        <v>0.19</v>
      </c>
      <c r="L4445" t="s">
        <v>26</v>
      </c>
      <c r="M4445">
        <f t="shared" ref="M4445:M4508" si="6085">K4442/K4446</f>
        <v>0.6</v>
      </c>
    </row>
    <row r="4446" spans="1:13">
      <c r="A4446" t="s">
        <v>4807</v>
      </c>
      <c r="B4446" t="s">
        <v>4782</v>
      </c>
      <c r="C4446" t="s">
        <v>51</v>
      </c>
      <c r="D4446" t="s">
        <v>16</v>
      </c>
      <c r="E4446" t="str">
        <f t="shared" si="6048"/>
        <v>rmo.full</v>
      </c>
      <c r="F4446" t="s">
        <v>24</v>
      </c>
      <c r="G4446">
        <v>1</v>
      </c>
      <c r="H4446">
        <v>7.0000000000000007E-2</v>
      </c>
      <c r="I4446" s="1">
        <v>7.0000000000000007E-2</v>
      </c>
      <c r="J4446" t="s">
        <v>8355</v>
      </c>
      <c r="K4446">
        <f t="shared" ref="K4446:K4509" si="6086">SUMIF(E4440:E4453,"tso.oepc",I4440:I4453)</f>
        <v>0.1</v>
      </c>
      <c r="L4446" t="s">
        <v>27</v>
      </c>
      <c r="M4446">
        <f t="shared" si="6085"/>
        <v>1</v>
      </c>
    </row>
    <row r="4447" spans="1:13">
      <c r="A4447" t="s">
        <v>4808</v>
      </c>
      <c r="B4447" t="s">
        <v>4782</v>
      </c>
      <c r="C4447" t="s">
        <v>51</v>
      </c>
      <c r="D4447" t="s">
        <v>19</v>
      </c>
      <c r="E4447" t="str">
        <f t="shared" si="6048"/>
        <v>rmo.oepc</v>
      </c>
      <c r="F4447" t="s">
        <v>24</v>
      </c>
      <c r="G4447">
        <v>0.57142857142857095</v>
      </c>
      <c r="H4447">
        <v>7.0000000000000007E-2</v>
      </c>
      <c r="I4447" s="1">
        <v>0.04</v>
      </c>
      <c r="J4447" t="s">
        <v>8356</v>
      </c>
      <c r="K4447">
        <f t="shared" ref="K4447:K4510" si="6087">SUMIF(E4440:E4453,"pso.oepc",I4440:I4453)</f>
        <v>0.06</v>
      </c>
      <c r="L4447" t="s">
        <v>28</v>
      </c>
      <c r="M4447">
        <f t="shared" si="6085"/>
        <v>1.7500000000000002</v>
      </c>
    </row>
    <row r="4448" spans="1:13">
      <c r="A4448" t="s">
        <v>4809</v>
      </c>
      <c r="B4448" t="s">
        <v>4782</v>
      </c>
      <c r="C4448" t="s">
        <v>51</v>
      </c>
      <c r="D4448" t="s">
        <v>21</v>
      </c>
      <c r="E4448" t="str">
        <f t="shared" si="6048"/>
        <v>rmo.opt</v>
      </c>
      <c r="F4448" t="s">
        <v>24</v>
      </c>
      <c r="G4448">
        <v>0.85714285714285698</v>
      </c>
      <c r="H4448">
        <v>7.0000000000000007E-2</v>
      </c>
      <c r="I4448" s="1">
        <v>0.06</v>
      </c>
      <c r="J4448" t="s">
        <v>8357</v>
      </c>
      <c r="K4448">
        <f t="shared" ref="K4448:K4511" si="6088">SUMIF(E4440:E4453,"rmo.oepc",I4440:I4453)</f>
        <v>0.04</v>
      </c>
      <c r="L4448" t="s">
        <v>29</v>
      </c>
      <c r="M4448">
        <f t="shared" si="6085"/>
        <v>2.714285714285714</v>
      </c>
    </row>
    <row r="4449" spans="1:13">
      <c r="A4449" t="s">
        <v>4810</v>
      </c>
      <c r="B4449" t="s">
        <v>4782</v>
      </c>
      <c r="C4449" t="s">
        <v>55</v>
      </c>
      <c r="D4449" t="s">
        <v>56</v>
      </c>
      <c r="E4449" t="str">
        <f t="shared" si="6048"/>
        <v>sc.none</v>
      </c>
      <c r="F4449" t="s">
        <v>24</v>
      </c>
      <c r="I4449" s="1">
        <v>7.0000000000000007E-2</v>
      </c>
      <c r="J4449" t="s">
        <v>8358</v>
      </c>
      <c r="K4449">
        <f t="shared" ref="K4449:K4512" si="6089">SUMIF(E4440:E4453,"power.oepc",I4440:I4453)</f>
        <v>7.0000000000000007E-2</v>
      </c>
    </row>
    <row r="4450" spans="1:13">
      <c r="A4450" t="s">
        <v>4793</v>
      </c>
      <c r="B4450" t="s">
        <v>4782</v>
      </c>
      <c r="C4450" t="s">
        <v>58</v>
      </c>
      <c r="D4450" t="s">
        <v>59</v>
      </c>
      <c r="E4450" t="str">
        <f t="shared" si="6048"/>
        <v>tso.cav11</v>
      </c>
      <c r="F4450" t="s">
        <v>17</v>
      </c>
      <c r="G4450">
        <v>786.42857142857099</v>
      </c>
      <c r="H4450">
        <v>7.0000000000000007E-2</v>
      </c>
      <c r="I4450" s="1">
        <v>55.05</v>
      </c>
      <c r="J4450" t="s">
        <v>8359</v>
      </c>
      <c r="K4450">
        <f t="shared" ref="K4450:K4513" si="6090">SUMIF(E4440:E4453,"tso.opt",I4440:I4453)</f>
        <v>0.08</v>
      </c>
      <c r="L4450" t="s">
        <v>30</v>
      </c>
      <c r="M4450">
        <f t="shared" ref="M4450:M4513" si="6091">K4442/K4450</f>
        <v>0.75</v>
      </c>
    </row>
    <row r="4451" spans="1:13">
      <c r="A4451" t="s">
        <v>4794</v>
      </c>
      <c r="B4451" t="s">
        <v>4782</v>
      </c>
      <c r="C4451" t="s">
        <v>58</v>
      </c>
      <c r="D4451" t="s">
        <v>16</v>
      </c>
      <c r="E4451" t="str">
        <f t="shared" si="6048"/>
        <v>tso.full</v>
      </c>
      <c r="F4451" t="s">
        <v>24</v>
      </c>
      <c r="G4451">
        <v>0.85714285714285698</v>
      </c>
      <c r="H4451">
        <v>7.0000000000000007E-2</v>
      </c>
      <c r="I4451" s="1">
        <v>0.06</v>
      </c>
      <c r="J4451" t="s">
        <v>8360</v>
      </c>
      <c r="K4451">
        <f t="shared" ref="K4451:K4514" si="6092">SUMIF(E4440:E4453,"pso.opt",I4440:I4453)</f>
        <v>0.11</v>
      </c>
      <c r="L4451" t="s">
        <v>33</v>
      </c>
      <c r="M4451">
        <f t="shared" si="6091"/>
        <v>0.54545454545454541</v>
      </c>
    </row>
    <row r="4452" spans="1:13">
      <c r="A4452" t="s">
        <v>4795</v>
      </c>
      <c r="B4452" t="s">
        <v>4782</v>
      </c>
      <c r="C4452" t="s">
        <v>58</v>
      </c>
      <c r="D4452" t="s">
        <v>19</v>
      </c>
      <c r="E4452" t="str">
        <f t="shared" si="6048"/>
        <v>tso.oepc</v>
      </c>
      <c r="F4452" t="s">
        <v>24</v>
      </c>
      <c r="G4452">
        <v>1.4285714285714299</v>
      </c>
      <c r="H4452">
        <v>7.0000000000000007E-2</v>
      </c>
      <c r="I4452" s="1">
        <v>0.1</v>
      </c>
      <c r="J4452" t="s">
        <v>8361</v>
      </c>
      <c r="K4452">
        <f t="shared" ref="K4452:K4515" si="6093">SUMIF(E4440:E4453,"rmo.opt",I4440:I4453)</f>
        <v>0.06</v>
      </c>
      <c r="L4452" t="s">
        <v>32</v>
      </c>
      <c r="M4452">
        <f t="shared" si="6091"/>
        <v>1.1666666666666667</v>
      </c>
    </row>
    <row r="4453" spans="1:13">
      <c r="A4453" t="s">
        <v>4796</v>
      </c>
      <c r="B4453" t="s">
        <v>4782</v>
      </c>
      <c r="C4453" t="s">
        <v>58</v>
      </c>
      <c r="D4453" t="s">
        <v>21</v>
      </c>
      <c r="E4453" t="str">
        <f t="shared" si="6048"/>
        <v>tso.opt</v>
      </c>
      <c r="F4453" t="s">
        <v>24</v>
      </c>
      <c r="G4453">
        <v>1.1428571428571399</v>
      </c>
      <c r="H4453">
        <v>7.0000000000000007E-2</v>
      </c>
      <c r="I4453" s="1">
        <v>0.08</v>
      </c>
      <c r="J4453" t="s">
        <v>8362</v>
      </c>
      <c r="K4453">
        <f t="shared" ref="K4453:K4516" si="6094">SUMIF(E4440:E4453,"power.opt",I4440:I4453)</f>
        <v>0.1</v>
      </c>
      <c r="L4453" t="s">
        <v>31</v>
      </c>
      <c r="M4453">
        <f t="shared" si="6091"/>
        <v>1.9</v>
      </c>
    </row>
    <row r="4454" spans="1:13">
      <c r="A4454" t="s">
        <v>4797</v>
      </c>
      <c r="B4454" t="s">
        <v>4798</v>
      </c>
      <c r="C4454" t="s">
        <v>15</v>
      </c>
      <c r="D4454" t="s">
        <v>16</v>
      </c>
      <c r="E4454" t="str">
        <f t="shared" si="6048"/>
        <v>power.full</v>
      </c>
      <c r="F4454" t="s">
        <v>24</v>
      </c>
      <c r="G4454">
        <v>56.6</v>
      </c>
      <c r="H4454">
        <v>0.1</v>
      </c>
      <c r="I4454" s="1">
        <v>5.66</v>
      </c>
      <c r="L4454" t="s">
        <v>8363</v>
      </c>
      <c r="M4454">
        <f t="shared" ref="M4454:M4517" si="6095">K4455/K4464</f>
        <v>628.28571428571422</v>
      </c>
    </row>
    <row r="4455" spans="1:13">
      <c r="A4455" t="s">
        <v>4799</v>
      </c>
      <c r="B4455" t="s">
        <v>4798</v>
      </c>
      <c r="C4455" t="s">
        <v>15</v>
      </c>
      <c r="D4455" t="s">
        <v>19</v>
      </c>
      <c r="E4455" t="str">
        <f t="shared" si="6048"/>
        <v>power.oepc</v>
      </c>
      <c r="F4455" t="s">
        <v>24</v>
      </c>
      <c r="G4455">
        <v>46</v>
      </c>
      <c r="H4455">
        <v>0.1</v>
      </c>
      <c r="I4455" s="1">
        <v>4.5999999999999996</v>
      </c>
      <c r="J4455" t="s">
        <v>8333</v>
      </c>
      <c r="K4455">
        <f t="shared" ref="K4455:K4518" si="6096">SUMIF(E4454:E4467,"tso.cav11",I4454:I4467)</f>
        <v>43.98</v>
      </c>
      <c r="L4455" t="s">
        <v>8364</v>
      </c>
      <c r="M4455">
        <f t="shared" ref="M4455:M4518" si="6097">K4456/K4460+K4457/K4461+K4458/K4462+K4459/K4463</f>
        <v>4.2137681159420293</v>
      </c>
    </row>
    <row r="4456" spans="1:13">
      <c r="A4456" t="s">
        <v>4800</v>
      </c>
      <c r="B4456" t="s">
        <v>4798</v>
      </c>
      <c r="C4456" t="s">
        <v>15</v>
      </c>
      <c r="D4456" t="s">
        <v>21</v>
      </c>
      <c r="E4456" t="str">
        <f t="shared" si="6048"/>
        <v>power.opt</v>
      </c>
      <c r="F4456" t="s">
        <v>24</v>
      </c>
      <c r="G4456">
        <v>42.5</v>
      </c>
      <c r="H4456">
        <v>0.1</v>
      </c>
      <c r="I4456" s="1">
        <v>4.25</v>
      </c>
      <c r="J4456" t="s">
        <v>8335</v>
      </c>
      <c r="K4456">
        <f t="shared" ref="K4456:K4519" si="6098">SUMIF(E4454:E4467,"tso.full",I4454:I4467)</f>
        <v>0.09</v>
      </c>
      <c r="L4456" t="s">
        <v>8365</v>
      </c>
      <c r="M4456">
        <f t="shared" ref="M4456:M4519" si="6099">K4456/K4464+K4457/K4465+K4458/K4466+K4459/K4467</f>
        <v>4.4746218487394955</v>
      </c>
    </row>
    <row r="4457" spans="1:13">
      <c r="A4457" t="s">
        <v>4801</v>
      </c>
      <c r="B4457" t="s">
        <v>4798</v>
      </c>
      <c r="C4457" t="s">
        <v>23</v>
      </c>
      <c r="D4457" t="s">
        <v>16</v>
      </c>
      <c r="E4457" t="str">
        <f t="shared" si="6048"/>
        <v>pso.full</v>
      </c>
      <c r="F4457" t="s">
        <v>24</v>
      </c>
      <c r="G4457">
        <v>0.8</v>
      </c>
      <c r="H4457">
        <v>0.1</v>
      </c>
      <c r="I4457" s="1">
        <v>0.08</v>
      </c>
      <c r="J4457" t="s">
        <v>8336</v>
      </c>
      <c r="K4457">
        <f t="shared" ref="K4457:K4520" si="6100">SUMIF(E4454:E4467,"pso.full",I4454:I4467)</f>
        <v>0.08</v>
      </c>
      <c r="L4457" t="s">
        <v>8369</v>
      </c>
      <c r="M4457">
        <f t="shared" ref="M4457:M4520" si="6101">K4460/K4464+K4461/K4465+K4462/K4466+K4463/K4467</f>
        <v>4.4037815126050424</v>
      </c>
    </row>
    <row r="4458" spans="1:13">
      <c r="A4458" t="s">
        <v>4821</v>
      </c>
      <c r="B4458" t="s">
        <v>4798</v>
      </c>
      <c r="C4458" t="s">
        <v>23</v>
      </c>
      <c r="D4458" t="s">
        <v>19</v>
      </c>
      <c r="E4458" t="str">
        <f t="shared" si="6048"/>
        <v>pso.oepc</v>
      </c>
      <c r="F4458" t="s">
        <v>24</v>
      </c>
      <c r="G4458">
        <v>0.6</v>
      </c>
      <c r="H4458">
        <v>0.1</v>
      </c>
      <c r="I4458" s="1">
        <v>0.06</v>
      </c>
      <c r="J4458" t="s">
        <v>8353</v>
      </c>
      <c r="K4458">
        <f t="shared" ref="K4458:K4521" si="6102">SUMIF(E4454:E4467,"rmo.full",I4454:I4467)</f>
        <v>0.06</v>
      </c>
    </row>
    <row r="4459" spans="1:13">
      <c r="A4459" t="s">
        <v>4822</v>
      </c>
      <c r="B4459" t="s">
        <v>4798</v>
      </c>
      <c r="C4459" t="s">
        <v>23</v>
      </c>
      <c r="D4459" t="s">
        <v>21</v>
      </c>
      <c r="E4459" t="str">
        <f t="shared" si="6048"/>
        <v>pso.opt</v>
      </c>
      <c r="F4459" t="s">
        <v>24</v>
      </c>
      <c r="G4459">
        <v>0.8</v>
      </c>
      <c r="H4459">
        <v>0.1</v>
      </c>
      <c r="I4459" s="1">
        <v>0.08</v>
      </c>
      <c r="J4459" t="s">
        <v>8354</v>
      </c>
      <c r="K4459">
        <f t="shared" ref="K4459:K4522" si="6103">SUMIF(E4454:E4467,"power.full",I4454:I4467)</f>
        <v>5.66</v>
      </c>
      <c r="L4459" t="s">
        <v>26</v>
      </c>
      <c r="M4459">
        <f t="shared" ref="M4459:M4522" si="6104">K4456/K4460</f>
        <v>0.89999999999999991</v>
      </c>
    </row>
    <row r="4460" spans="1:13">
      <c r="A4460" t="s">
        <v>4823</v>
      </c>
      <c r="B4460" t="s">
        <v>4798</v>
      </c>
      <c r="C4460" t="s">
        <v>51</v>
      </c>
      <c r="D4460" t="s">
        <v>16</v>
      </c>
      <c r="E4460" t="str">
        <f t="shared" si="6048"/>
        <v>rmo.full</v>
      </c>
      <c r="F4460" t="s">
        <v>24</v>
      </c>
      <c r="G4460">
        <v>0.6</v>
      </c>
      <c r="H4460">
        <v>0.1</v>
      </c>
      <c r="I4460" s="1">
        <v>0.06</v>
      </c>
      <c r="J4460" t="s">
        <v>8355</v>
      </c>
      <c r="K4460">
        <f t="shared" ref="K4460:K4523" si="6105">SUMIF(E4454:E4467,"tso.oepc",I4454:I4467)</f>
        <v>0.1</v>
      </c>
      <c r="L4460" t="s">
        <v>27</v>
      </c>
      <c r="M4460">
        <f t="shared" si="6104"/>
        <v>1.3333333333333335</v>
      </c>
    </row>
    <row r="4461" spans="1:13">
      <c r="A4461" t="s">
        <v>4824</v>
      </c>
      <c r="B4461" t="s">
        <v>4798</v>
      </c>
      <c r="C4461" t="s">
        <v>51</v>
      </c>
      <c r="D4461" t="s">
        <v>19</v>
      </c>
      <c r="E4461" t="str">
        <f t="shared" si="6048"/>
        <v>rmo.oepc</v>
      </c>
      <c r="F4461" t="s">
        <v>24</v>
      </c>
      <c r="G4461">
        <v>0.8</v>
      </c>
      <c r="H4461">
        <v>0.1</v>
      </c>
      <c r="I4461" s="1">
        <v>0.08</v>
      </c>
      <c r="J4461" t="s">
        <v>8356</v>
      </c>
      <c r="K4461">
        <f t="shared" ref="K4461:K4524" si="6106">SUMIF(E4454:E4467,"pso.oepc",I4454:I4467)</f>
        <v>0.06</v>
      </c>
      <c r="L4461" t="s">
        <v>28</v>
      </c>
      <c r="M4461">
        <f t="shared" si="6104"/>
        <v>0.75</v>
      </c>
    </row>
    <row r="4462" spans="1:13">
      <c r="A4462" t="s">
        <v>4825</v>
      </c>
      <c r="B4462" t="s">
        <v>4798</v>
      </c>
      <c r="C4462" t="s">
        <v>51</v>
      </c>
      <c r="D4462" t="s">
        <v>21</v>
      </c>
      <c r="E4462" t="str">
        <f t="shared" si="6048"/>
        <v>rmo.opt</v>
      </c>
      <c r="F4462" t="s">
        <v>24</v>
      </c>
      <c r="G4462">
        <v>0.7</v>
      </c>
      <c r="H4462">
        <v>0.1</v>
      </c>
      <c r="I4462" s="1">
        <v>7.0000000000000007E-2</v>
      </c>
      <c r="J4462" t="s">
        <v>8357</v>
      </c>
      <c r="K4462">
        <f t="shared" ref="K4462:K4525" si="6107">SUMIF(E4454:E4467,"rmo.oepc",I4454:I4467)</f>
        <v>0.08</v>
      </c>
      <c r="L4462" t="s">
        <v>29</v>
      </c>
      <c r="M4462">
        <f t="shared" si="6104"/>
        <v>1.2304347826086959</v>
      </c>
    </row>
    <row r="4463" spans="1:13">
      <c r="A4463" t="s">
        <v>4826</v>
      </c>
      <c r="B4463" t="s">
        <v>4798</v>
      </c>
      <c r="C4463" t="s">
        <v>55</v>
      </c>
      <c r="D4463" t="s">
        <v>56</v>
      </c>
      <c r="E4463" t="str">
        <f t="shared" si="6048"/>
        <v>sc.none</v>
      </c>
      <c r="F4463" t="s">
        <v>24</v>
      </c>
      <c r="I4463" s="1">
        <v>0.1</v>
      </c>
      <c r="J4463" t="s">
        <v>8358</v>
      </c>
      <c r="K4463">
        <f t="shared" ref="K4463:K4526" si="6108">SUMIF(E4454:E4467,"power.oepc",I4454:I4467)</f>
        <v>4.5999999999999996</v>
      </c>
    </row>
    <row r="4464" spans="1:13">
      <c r="A4464" t="s">
        <v>4827</v>
      </c>
      <c r="B4464" t="s">
        <v>4798</v>
      </c>
      <c r="C4464" t="s">
        <v>58</v>
      </c>
      <c r="D4464" t="s">
        <v>59</v>
      </c>
      <c r="E4464" t="str">
        <f t="shared" si="6048"/>
        <v>tso.cav11</v>
      </c>
      <c r="F4464" t="s">
        <v>17</v>
      </c>
      <c r="G4464">
        <v>439.8</v>
      </c>
      <c r="H4464">
        <v>0.1</v>
      </c>
      <c r="I4464" s="1">
        <v>43.98</v>
      </c>
      <c r="J4464" t="s">
        <v>8359</v>
      </c>
      <c r="K4464">
        <f t="shared" ref="K4464:K4527" si="6109">SUMIF(E4454:E4467,"tso.opt",I4454:I4467)</f>
        <v>7.0000000000000007E-2</v>
      </c>
      <c r="L4464" t="s">
        <v>30</v>
      </c>
      <c r="M4464">
        <f t="shared" ref="M4464:M4527" si="6110">K4456/K4464</f>
        <v>1.2857142857142856</v>
      </c>
    </row>
    <row r="4465" spans="1:13">
      <c r="A4465" t="s">
        <v>4828</v>
      </c>
      <c r="B4465" t="s">
        <v>4798</v>
      </c>
      <c r="C4465" t="s">
        <v>58</v>
      </c>
      <c r="D4465" t="s">
        <v>16</v>
      </c>
      <c r="E4465" t="str">
        <f t="shared" si="6048"/>
        <v>tso.full</v>
      </c>
      <c r="F4465" t="s">
        <v>24</v>
      </c>
      <c r="G4465">
        <v>0.9</v>
      </c>
      <c r="H4465">
        <v>0.1</v>
      </c>
      <c r="I4465" s="1">
        <v>0.09</v>
      </c>
      <c r="J4465" t="s">
        <v>8360</v>
      </c>
      <c r="K4465">
        <f t="shared" ref="K4465:K4528" si="6111">SUMIF(E4454:E4467,"pso.opt",I4454:I4467)</f>
        <v>0.08</v>
      </c>
      <c r="L4465" t="s">
        <v>33</v>
      </c>
      <c r="M4465">
        <f t="shared" si="6110"/>
        <v>1</v>
      </c>
    </row>
    <row r="4466" spans="1:13">
      <c r="A4466" t="s">
        <v>4811</v>
      </c>
      <c r="B4466" t="s">
        <v>4798</v>
      </c>
      <c r="C4466" t="s">
        <v>58</v>
      </c>
      <c r="D4466" t="s">
        <v>19</v>
      </c>
      <c r="E4466" t="str">
        <f t="shared" si="6048"/>
        <v>tso.oepc</v>
      </c>
      <c r="F4466" t="s">
        <v>24</v>
      </c>
      <c r="G4466">
        <v>1</v>
      </c>
      <c r="H4466">
        <v>0.1</v>
      </c>
      <c r="I4466" s="1">
        <v>0.1</v>
      </c>
      <c r="J4466" t="s">
        <v>8361</v>
      </c>
      <c r="K4466">
        <f t="shared" ref="K4466:K4529" si="6112">SUMIF(E4454:E4467,"rmo.opt",I4454:I4467)</f>
        <v>7.0000000000000007E-2</v>
      </c>
      <c r="L4466" t="s">
        <v>32</v>
      </c>
      <c r="M4466">
        <f t="shared" si="6110"/>
        <v>0.85714285714285698</v>
      </c>
    </row>
    <row r="4467" spans="1:13">
      <c r="A4467" t="s">
        <v>4812</v>
      </c>
      <c r="B4467" t="s">
        <v>4798</v>
      </c>
      <c r="C4467" t="s">
        <v>58</v>
      </c>
      <c r="D4467" t="s">
        <v>21</v>
      </c>
      <c r="E4467" t="str">
        <f t="shared" si="6048"/>
        <v>tso.opt</v>
      </c>
      <c r="F4467" t="s">
        <v>24</v>
      </c>
      <c r="G4467">
        <v>0.7</v>
      </c>
      <c r="H4467">
        <v>0.1</v>
      </c>
      <c r="I4467" s="1">
        <v>7.0000000000000007E-2</v>
      </c>
      <c r="J4467" t="s">
        <v>8362</v>
      </c>
      <c r="K4467">
        <f t="shared" ref="K4467:K4530" si="6113">SUMIF(E4454:E4467,"power.opt",I4454:I4467)</f>
        <v>4.25</v>
      </c>
      <c r="L4467" t="s">
        <v>31</v>
      </c>
      <c r="M4467">
        <f t="shared" si="6110"/>
        <v>1.331764705882353</v>
      </c>
    </row>
    <row r="4468" spans="1:13">
      <c r="A4468" t="s">
        <v>4813</v>
      </c>
      <c r="B4468" t="s">
        <v>4814</v>
      </c>
      <c r="C4468" t="s">
        <v>15</v>
      </c>
      <c r="D4468" t="s">
        <v>16</v>
      </c>
      <c r="E4468" t="str">
        <f t="shared" si="6048"/>
        <v>power.full</v>
      </c>
      <c r="F4468" t="s">
        <v>24</v>
      </c>
      <c r="G4468">
        <v>0.75</v>
      </c>
      <c r="H4468">
        <v>0.12</v>
      </c>
      <c r="I4468" s="1">
        <v>0.09</v>
      </c>
      <c r="L4468" t="s">
        <v>8363</v>
      </c>
      <c r="M4468">
        <f t="shared" ref="M4468:M4531" si="6114">K4469/K4478</f>
        <v>464.5555555555556</v>
      </c>
    </row>
    <row r="4469" spans="1:13">
      <c r="A4469" t="s">
        <v>4815</v>
      </c>
      <c r="B4469" t="s">
        <v>4814</v>
      </c>
      <c r="C4469" t="s">
        <v>15</v>
      </c>
      <c r="D4469" t="s">
        <v>19</v>
      </c>
      <c r="E4469" t="str">
        <f t="shared" si="6048"/>
        <v>power.oepc</v>
      </c>
      <c r="F4469" t="s">
        <v>24</v>
      </c>
      <c r="G4469">
        <v>0.83333333333333304</v>
      </c>
      <c r="H4469">
        <v>0.12</v>
      </c>
      <c r="I4469" s="1">
        <v>0.1</v>
      </c>
      <c r="J4469" t="s">
        <v>8333</v>
      </c>
      <c r="K4469">
        <f t="shared" ref="K4469:K4532" si="6115">SUMIF(E4468:E4481,"tso.cav11",I4468:I4481)</f>
        <v>41.81</v>
      </c>
      <c r="L4469" t="s">
        <v>8364</v>
      </c>
      <c r="M4469">
        <f t="shared" ref="M4469:M4532" si="6116">K4470/K4474+K4471/K4475+K4472/K4476+K4473/K4477</f>
        <v>3.6777777777777776</v>
      </c>
    </row>
    <row r="4470" spans="1:13">
      <c r="A4470" t="s">
        <v>4816</v>
      </c>
      <c r="B4470" t="s">
        <v>4814</v>
      </c>
      <c r="C4470" t="s">
        <v>15</v>
      </c>
      <c r="D4470" t="s">
        <v>21</v>
      </c>
      <c r="E4470" t="str">
        <f t="shared" si="6048"/>
        <v>power.opt</v>
      </c>
      <c r="F4470" t="s">
        <v>24</v>
      </c>
      <c r="G4470">
        <v>0.83333333333333304</v>
      </c>
      <c r="H4470">
        <v>0.12</v>
      </c>
      <c r="I4470" s="1">
        <v>0.1</v>
      </c>
      <c r="J4470" t="s">
        <v>8335</v>
      </c>
      <c r="K4470">
        <f t="shared" ref="K4470:K4533" si="6117">SUMIF(E4468:E4481,"tso.full",I4468:I4481)</f>
        <v>0.09</v>
      </c>
      <c r="L4470" t="s">
        <v>8365</v>
      </c>
      <c r="M4470">
        <f t="shared" ref="M4470:M4533" si="6118">K4470/K4478+K4471/K4479+K4472/K4480+K4473/K4481</f>
        <v>3.9317460317460315</v>
      </c>
    </row>
    <row r="4471" spans="1:13">
      <c r="A4471" t="s">
        <v>4817</v>
      </c>
      <c r="B4471" t="s">
        <v>4814</v>
      </c>
      <c r="C4471" t="s">
        <v>23</v>
      </c>
      <c r="D4471" t="s">
        <v>16</v>
      </c>
      <c r="E4471" t="str">
        <f t="shared" si="6048"/>
        <v>pso.full</v>
      </c>
      <c r="F4471" t="s">
        <v>24</v>
      </c>
      <c r="G4471">
        <v>0.66666666666666696</v>
      </c>
      <c r="H4471">
        <v>0.12</v>
      </c>
      <c r="I4471" s="1">
        <v>0.08</v>
      </c>
      <c r="J4471" t="s">
        <v>8336</v>
      </c>
      <c r="K4471">
        <f t="shared" ref="K4471:K4534" si="6119">SUMIF(E4468:E4481,"pso.full",I4468:I4481)</f>
        <v>0.08</v>
      </c>
      <c r="L4471" t="s">
        <v>8369</v>
      </c>
      <c r="M4471">
        <f t="shared" ref="M4471:M4534" si="6120">K4474/K4478+K4475/K4479+K4476/K4480+K4477/K4481</f>
        <v>4.2857142857142856</v>
      </c>
    </row>
    <row r="4472" spans="1:13">
      <c r="A4472" t="s">
        <v>4818</v>
      </c>
      <c r="B4472" t="s">
        <v>4814</v>
      </c>
      <c r="C4472" t="s">
        <v>23</v>
      </c>
      <c r="D4472" t="s">
        <v>19</v>
      </c>
      <c r="E4472" t="str">
        <f t="shared" si="6048"/>
        <v>pso.oepc</v>
      </c>
      <c r="F4472" t="s">
        <v>24</v>
      </c>
      <c r="G4472">
        <v>0.75</v>
      </c>
      <c r="H4472">
        <v>0.12</v>
      </c>
      <c r="I4472" s="1">
        <v>0.09</v>
      </c>
      <c r="J4472" t="s">
        <v>8353</v>
      </c>
      <c r="K4472">
        <f t="shared" ref="K4472:K4535" si="6121">SUMIF(E4468:E4481,"rmo.full",I4468:I4481)</f>
        <v>0.08</v>
      </c>
    </row>
    <row r="4473" spans="1:13">
      <c r="A4473" t="s">
        <v>4819</v>
      </c>
      <c r="B4473" t="s">
        <v>4814</v>
      </c>
      <c r="C4473" t="s">
        <v>23</v>
      </c>
      <c r="D4473" t="s">
        <v>21</v>
      </c>
      <c r="E4473" t="str">
        <f t="shared" si="6048"/>
        <v>pso.opt</v>
      </c>
      <c r="F4473" t="s">
        <v>24</v>
      </c>
      <c r="G4473">
        <v>0.58333333333333304</v>
      </c>
      <c r="H4473">
        <v>0.12</v>
      </c>
      <c r="I4473" s="1">
        <v>7.0000000000000007E-2</v>
      </c>
      <c r="J4473" t="s">
        <v>8354</v>
      </c>
      <c r="K4473">
        <f t="shared" ref="K4473:K4536" si="6122">SUMIF(E4468:E4481,"power.full",I4468:I4481)</f>
        <v>0.09</v>
      </c>
      <c r="L4473" t="s">
        <v>26</v>
      </c>
      <c r="M4473">
        <f t="shared" ref="M4473:M4536" si="6123">K4470/K4474</f>
        <v>1</v>
      </c>
    </row>
    <row r="4474" spans="1:13">
      <c r="A4474" t="s">
        <v>4820</v>
      </c>
      <c r="B4474" t="s">
        <v>4814</v>
      </c>
      <c r="C4474" t="s">
        <v>51</v>
      </c>
      <c r="D4474" t="s">
        <v>16</v>
      </c>
      <c r="E4474" t="str">
        <f t="shared" si="6048"/>
        <v>rmo.full</v>
      </c>
      <c r="F4474" t="s">
        <v>24</v>
      </c>
      <c r="G4474">
        <v>0.66666666666666696</v>
      </c>
      <c r="H4474">
        <v>0.12</v>
      </c>
      <c r="I4474" s="1">
        <v>0.08</v>
      </c>
      <c r="J4474" t="s">
        <v>8355</v>
      </c>
      <c r="K4474">
        <f t="shared" ref="K4474:K4537" si="6124">SUMIF(E4468:E4481,"tso.oepc",I4468:I4481)</f>
        <v>0.09</v>
      </c>
      <c r="L4474" t="s">
        <v>27</v>
      </c>
      <c r="M4474">
        <f t="shared" si="6123"/>
        <v>0.88888888888888895</v>
      </c>
    </row>
    <row r="4475" spans="1:13">
      <c r="A4475" t="s">
        <v>4838</v>
      </c>
      <c r="B4475" t="s">
        <v>4814</v>
      </c>
      <c r="C4475" t="s">
        <v>51</v>
      </c>
      <c r="D4475" t="s">
        <v>19</v>
      </c>
      <c r="E4475" t="str">
        <f t="shared" si="6048"/>
        <v>rmo.oepc</v>
      </c>
      <c r="F4475" t="s">
        <v>24</v>
      </c>
      <c r="G4475">
        <v>0.75</v>
      </c>
      <c r="H4475">
        <v>0.12</v>
      </c>
      <c r="I4475" s="1">
        <v>0.09</v>
      </c>
      <c r="J4475" t="s">
        <v>8356</v>
      </c>
      <c r="K4475">
        <f t="shared" ref="K4475:K4538" si="6125">SUMIF(E4468:E4481,"pso.oepc",I4468:I4481)</f>
        <v>0.09</v>
      </c>
      <c r="L4475" t="s">
        <v>28</v>
      </c>
      <c r="M4475">
        <f t="shared" si="6123"/>
        <v>0.88888888888888895</v>
      </c>
    </row>
    <row r="4476" spans="1:13">
      <c r="A4476" t="s">
        <v>4839</v>
      </c>
      <c r="B4476" t="s">
        <v>4814</v>
      </c>
      <c r="C4476" t="s">
        <v>51</v>
      </c>
      <c r="D4476" t="s">
        <v>21</v>
      </c>
      <c r="E4476" t="str">
        <f t="shared" si="6048"/>
        <v>rmo.opt</v>
      </c>
      <c r="F4476" t="s">
        <v>24</v>
      </c>
      <c r="G4476">
        <v>0.75</v>
      </c>
      <c r="H4476">
        <v>0.12</v>
      </c>
      <c r="I4476" s="1">
        <v>0.09</v>
      </c>
      <c r="J4476" t="s">
        <v>8357</v>
      </c>
      <c r="K4476">
        <f t="shared" ref="K4476:K4539" si="6126">SUMIF(E4468:E4481,"rmo.oepc",I4468:I4481)</f>
        <v>0.09</v>
      </c>
      <c r="L4476" t="s">
        <v>29</v>
      </c>
      <c r="M4476">
        <f t="shared" si="6123"/>
        <v>0.89999999999999991</v>
      </c>
    </row>
    <row r="4477" spans="1:13">
      <c r="A4477" t="s">
        <v>4840</v>
      </c>
      <c r="B4477" t="s">
        <v>4814</v>
      </c>
      <c r="C4477" t="s">
        <v>55</v>
      </c>
      <c r="D4477" t="s">
        <v>56</v>
      </c>
      <c r="E4477" t="str">
        <f t="shared" si="6048"/>
        <v>sc.none</v>
      </c>
      <c r="F4477" t="s">
        <v>24</v>
      </c>
      <c r="I4477" s="1">
        <v>0.12</v>
      </c>
      <c r="J4477" t="s">
        <v>8358</v>
      </c>
      <c r="K4477">
        <f t="shared" ref="K4477:K4540" si="6127">SUMIF(E4468:E4481,"power.oepc",I4468:I4481)</f>
        <v>0.1</v>
      </c>
    </row>
    <row r="4478" spans="1:13">
      <c r="A4478" t="s">
        <v>4841</v>
      </c>
      <c r="B4478" t="s">
        <v>4814</v>
      </c>
      <c r="C4478" t="s">
        <v>58</v>
      </c>
      <c r="D4478" t="s">
        <v>59</v>
      </c>
      <c r="E4478" t="str">
        <f t="shared" si="6048"/>
        <v>tso.cav11</v>
      </c>
      <c r="F4478" t="s">
        <v>17</v>
      </c>
      <c r="G4478">
        <v>348.41666666666703</v>
      </c>
      <c r="H4478">
        <v>0.12</v>
      </c>
      <c r="I4478" s="1">
        <v>41.81</v>
      </c>
      <c r="J4478" t="s">
        <v>8359</v>
      </c>
      <c r="K4478">
        <f t="shared" ref="K4478:K4541" si="6128">SUMIF(E4468:E4481,"tso.opt",I4468:I4481)</f>
        <v>0.09</v>
      </c>
      <c r="L4478" t="s">
        <v>30</v>
      </c>
      <c r="M4478">
        <f t="shared" ref="M4478:M4541" si="6129">K4470/K4478</f>
        <v>1</v>
      </c>
    </row>
    <row r="4479" spans="1:13">
      <c r="A4479" t="s">
        <v>4842</v>
      </c>
      <c r="B4479" t="s">
        <v>4814</v>
      </c>
      <c r="C4479" t="s">
        <v>58</v>
      </c>
      <c r="D4479" t="s">
        <v>16</v>
      </c>
      <c r="E4479" t="str">
        <f t="shared" si="6048"/>
        <v>tso.full</v>
      </c>
      <c r="F4479" t="s">
        <v>24</v>
      </c>
      <c r="G4479">
        <v>0.75</v>
      </c>
      <c r="H4479">
        <v>0.12</v>
      </c>
      <c r="I4479" s="1">
        <v>0.09</v>
      </c>
      <c r="J4479" t="s">
        <v>8360</v>
      </c>
      <c r="K4479">
        <f t="shared" ref="K4479:K4542" si="6130">SUMIF(E4468:E4481,"pso.opt",I4468:I4481)</f>
        <v>7.0000000000000007E-2</v>
      </c>
      <c r="L4479" t="s">
        <v>33</v>
      </c>
      <c r="M4479">
        <f t="shared" si="6129"/>
        <v>1.1428571428571428</v>
      </c>
    </row>
    <row r="4480" spans="1:13">
      <c r="A4480" t="s">
        <v>4843</v>
      </c>
      <c r="B4480" t="s">
        <v>4814</v>
      </c>
      <c r="C4480" t="s">
        <v>58</v>
      </c>
      <c r="D4480" t="s">
        <v>19</v>
      </c>
      <c r="E4480" t="str">
        <f t="shared" si="6048"/>
        <v>tso.oepc</v>
      </c>
      <c r="F4480" t="s">
        <v>24</v>
      </c>
      <c r="G4480">
        <v>0.75</v>
      </c>
      <c r="H4480">
        <v>0.12</v>
      </c>
      <c r="I4480" s="1">
        <v>0.09</v>
      </c>
      <c r="J4480" t="s">
        <v>8361</v>
      </c>
      <c r="K4480">
        <f t="shared" ref="K4480:K4543" si="6131">SUMIF(E4468:E4481,"rmo.opt",I4468:I4481)</f>
        <v>0.09</v>
      </c>
      <c r="L4480" t="s">
        <v>32</v>
      </c>
      <c r="M4480">
        <f t="shared" si="6129"/>
        <v>0.88888888888888895</v>
      </c>
    </row>
    <row r="4481" spans="1:13">
      <c r="A4481" t="s">
        <v>4844</v>
      </c>
      <c r="B4481" t="s">
        <v>4814</v>
      </c>
      <c r="C4481" t="s">
        <v>58</v>
      </c>
      <c r="D4481" t="s">
        <v>21</v>
      </c>
      <c r="E4481" t="str">
        <f t="shared" si="6048"/>
        <v>tso.opt</v>
      </c>
      <c r="F4481" t="s">
        <v>24</v>
      </c>
      <c r="G4481">
        <v>0.75</v>
      </c>
      <c r="H4481">
        <v>0.12</v>
      </c>
      <c r="I4481" s="1">
        <v>0.09</v>
      </c>
      <c r="J4481" t="s">
        <v>8362</v>
      </c>
      <c r="K4481">
        <f t="shared" ref="K4481:K4544" si="6132">SUMIF(E4468:E4481,"power.opt",I4468:I4481)</f>
        <v>0.1</v>
      </c>
      <c r="L4481" t="s">
        <v>31</v>
      </c>
      <c r="M4481">
        <f t="shared" si="6129"/>
        <v>0.89999999999999991</v>
      </c>
    </row>
    <row r="4482" spans="1:13">
      <c r="A4482" t="s">
        <v>4845</v>
      </c>
      <c r="B4482" t="s">
        <v>4846</v>
      </c>
      <c r="C4482" t="s">
        <v>15</v>
      </c>
      <c r="D4482" t="s">
        <v>16</v>
      </c>
      <c r="E4482" t="str">
        <f t="shared" si="6048"/>
        <v>power.full</v>
      </c>
      <c r="F4482" t="s">
        <v>24</v>
      </c>
      <c r="G4482">
        <v>0.6</v>
      </c>
      <c r="H4482">
        <v>0.1</v>
      </c>
      <c r="I4482" s="1">
        <v>0.06</v>
      </c>
      <c r="L4482" t="s">
        <v>8363</v>
      </c>
      <c r="M4482">
        <f t="shared" ref="M4482:M4545" si="6133">K4483/K4492</f>
        <v>724.5</v>
      </c>
    </row>
    <row r="4483" spans="1:13">
      <c r="A4483" t="s">
        <v>4830</v>
      </c>
      <c r="B4483" t="s">
        <v>4846</v>
      </c>
      <c r="C4483" t="s">
        <v>15</v>
      </c>
      <c r="D4483" t="s">
        <v>19</v>
      </c>
      <c r="E4483" t="str">
        <f t="shared" ref="E4483:E4546" si="6134">CONCATENATE(C4483,".",D4483)</f>
        <v>power.oepc</v>
      </c>
      <c r="F4483" t="s">
        <v>24</v>
      </c>
      <c r="G4483">
        <v>0.5</v>
      </c>
      <c r="H4483">
        <v>0.1</v>
      </c>
      <c r="I4483" s="1">
        <v>0.05</v>
      </c>
      <c r="J4483" t="s">
        <v>8333</v>
      </c>
      <c r="K4483">
        <f t="shared" ref="K4483:K4546" si="6135">SUMIF(E4482:E4495,"tso.cav11",I4482:I4495)</f>
        <v>43.47</v>
      </c>
      <c r="L4483" t="s">
        <v>8364</v>
      </c>
      <c r="M4483">
        <f t="shared" ref="M4483:M4546" si="6136">K4484/K4488+K4485/K4489+K4486/K4490+K4487/K4491</f>
        <v>4.2333333333333334</v>
      </c>
    </row>
    <row r="4484" spans="1:13">
      <c r="A4484" t="s">
        <v>4831</v>
      </c>
      <c r="B4484" t="s">
        <v>4846</v>
      </c>
      <c r="C4484" t="s">
        <v>15</v>
      </c>
      <c r="D4484" t="s">
        <v>21</v>
      </c>
      <c r="E4484" t="str">
        <f t="shared" si="6134"/>
        <v>power.opt</v>
      </c>
      <c r="F4484" t="s">
        <v>24</v>
      </c>
      <c r="G4484">
        <v>0.5</v>
      </c>
      <c r="H4484">
        <v>0.1</v>
      </c>
      <c r="I4484" s="1">
        <v>0.05</v>
      </c>
      <c r="J4484" t="s">
        <v>8335</v>
      </c>
      <c r="K4484">
        <f t="shared" ref="K4484:K4547" si="6137">SUMIF(E4482:E4495,"tso.full",I4482:I4495)</f>
        <v>0.06</v>
      </c>
      <c r="L4484" t="s">
        <v>8365</v>
      </c>
      <c r="M4484">
        <f t="shared" ref="M4484:M4547" si="6138">K4484/K4492+K4485/K4493+K4486/K4494+K4487/K4495</f>
        <v>3.8904761904761909</v>
      </c>
    </row>
    <row r="4485" spans="1:13">
      <c r="A4485" t="s">
        <v>4832</v>
      </c>
      <c r="B4485" t="s">
        <v>4846</v>
      </c>
      <c r="C4485" t="s">
        <v>23</v>
      </c>
      <c r="D4485" t="s">
        <v>16</v>
      </c>
      <c r="E4485" t="str">
        <f t="shared" si="6134"/>
        <v>pso.full</v>
      </c>
      <c r="F4485" t="s">
        <v>24</v>
      </c>
      <c r="G4485">
        <v>0.5</v>
      </c>
      <c r="H4485">
        <v>0.1</v>
      </c>
      <c r="I4485" s="1">
        <v>0.05</v>
      </c>
      <c r="J4485" t="s">
        <v>8336</v>
      </c>
      <c r="K4485">
        <f t="shared" ref="K4485:K4548" si="6139">SUMIF(E4482:E4495,"pso.full",I4482:I4495)</f>
        <v>0.05</v>
      </c>
      <c r="L4485" t="s">
        <v>8369</v>
      </c>
      <c r="M4485">
        <f t="shared" ref="M4485:M4548" si="6140">K4488/K4492+K4489/K4493+K4490/K4494+K4491/K4495</f>
        <v>3.7142857142857144</v>
      </c>
    </row>
    <row r="4486" spans="1:13">
      <c r="A4486" t="s">
        <v>4833</v>
      </c>
      <c r="B4486" t="s">
        <v>4846</v>
      </c>
      <c r="C4486" t="s">
        <v>23</v>
      </c>
      <c r="D4486" t="s">
        <v>19</v>
      </c>
      <c r="E4486" t="str">
        <f t="shared" si="6134"/>
        <v>pso.oepc</v>
      </c>
      <c r="F4486" t="s">
        <v>24</v>
      </c>
      <c r="G4486">
        <v>0.6</v>
      </c>
      <c r="H4486">
        <v>0.1</v>
      </c>
      <c r="I4486" s="1">
        <v>0.06</v>
      </c>
      <c r="J4486" t="s">
        <v>8353</v>
      </c>
      <c r="K4486">
        <f t="shared" ref="K4486:K4549" si="6141">SUMIF(E4482:E4495,"rmo.full",I4482:I4495)</f>
        <v>0.06</v>
      </c>
    </row>
    <row r="4487" spans="1:13">
      <c r="A4487" t="s">
        <v>4834</v>
      </c>
      <c r="B4487" t="s">
        <v>4846</v>
      </c>
      <c r="C4487" t="s">
        <v>23</v>
      </c>
      <c r="D4487" t="s">
        <v>21</v>
      </c>
      <c r="E4487" t="str">
        <f t="shared" si="6134"/>
        <v>pso.opt</v>
      </c>
      <c r="F4487" t="s">
        <v>24</v>
      </c>
      <c r="G4487">
        <v>0.6</v>
      </c>
      <c r="H4487">
        <v>0.1</v>
      </c>
      <c r="I4487" s="1">
        <v>0.06</v>
      </c>
      <c r="J4487" t="s">
        <v>8354</v>
      </c>
      <c r="K4487">
        <f t="shared" ref="K4487:K4550" si="6142">SUMIF(E4482:E4495,"power.full",I4482:I4495)</f>
        <v>0.06</v>
      </c>
      <c r="L4487" t="s">
        <v>26</v>
      </c>
      <c r="M4487">
        <f t="shared" ref="M4487:M4550" si="6143">K4484/K4488</f>
        <v>1</v>
      </c>
    </row>
    <row r="4488" spans="1:13">
      <c r="A4488" t="s">
        <v>4835</v>
      </c>
      <c r="B4488" t="s">
        <v>4846</v>
      </c>
      <c r="C4488" t="s">
        <v>51</v>
      </c>
      <c r="D4488" t="s">
        <v>16</v>
      </c>
      <c r="E4488" t="str">
        <f t="shared" si="6134"/>
        <v>rmo.full</v>
      </c>
      <c r="F4488" t="s">
        <v>24</v>
      </c>
      <c r="G4488">
        <v>0.6</v>
      </c>
      <c r="H4488">
        <v>0.1</v>
      </c>
      <c r="I4488" s="1">
        <v>0.06</v>
      </c>
      <c r="J4488" t="s">
        <v>8355</v>
      </c>
      <c r="K4488">
        <f t="shared" ref="K4488:K4551" si="6144">SUMIF(E4482:E4495,"tso.oepc",I4482:I4495)</f>
        <v>0.06</v>
      </c>
      <c r="L4488" t="s">
        <v>27</v>
      </c>
      <c r="M4488">
        <f t="shared" si="6143"/>
        <v>0.83333333333333337</v>
      </c>
    </row>
    <row r="4489" spans="1:13">
      <c r="A4489" t="s">
        <v>4836</v>
      </c>
      <c r="B4489" t="s">
        <v>4846</v>
      </c>
      <c r="C4489" t="s">
        <v>51</v>
      </c>
      <c r="D4489" t="s">
        <v>19</v>
      </c>
      <c r="E4489" t="str">
        <f t="shared" si="6134"/>
        <v>rmo.oepc</v>
      </c>
      <c r="F4489" t="s">
        <v>24</v>
      </c>
      <c r="G4489">
        <v>0.5</v>
      </c>
      <c r="H4489">
        <v>0.1</v>
      </c>
      <c r="I4489" s="1">
        <v>0.05</v>
      </c>
      <c r="J4489" t="s">
        <v>8356</v>
      </c>
      <c r="K4489">
        <f t="shared" ref="K4489:K4552" si="6145">SUMIF(E4482:E4495,"pso.oepc",I4482:I4495)</f>
        <v>0.06</v>
      </c>
      <c r="L4489" t="s">
        <v>28</v>
      </c>
      <c r="M4489">
        <f t="shared" si="6143"/>
        <v>1.2</v>
      </c>
    </row>
    <row r="4490" spans="1:13">
      <c r="A4490" t="s">
        <v>4837</v>
      </c>
      <c r="B4490" t="s">
        <v>4846</v>
      </c>
      <c r="C4490" t="s">
        <v>51</v>
      </c>
      <c r="D4490" t="s">
        <v>21</v>
      </c>
      <c r="E4490" t="str">
        <f t="shared" si="6134"/>
        <v>rmo.opt</v>
      </c>
      <c r="F4490" t="s">
        <v>24</v>
      </c>
      <c r="G4490">
        <v>0.7</v>
      </c>
      <c r="H4490">
        <v>0.1</v>
      </c>
      <c r="I4490" s="1">
        <v>7.0000000000000007E-2</v>
      </c>
      <c r="J4490" t="s">
        <v>8357</v>
      </c>
      <c r="K4490">
        <f t="shared" ref="K4490:K4553" si="6146">SUMIF(E4482:E4495,"rmo.oepc",I4482:I4495)</f>
        <v>0.05</v>
      </c>
      <c r="L4490" t="s">
        <v>29</v>
      </c>
      <c r="M4490">
        <f t="shared" si="6143"/>
        <v>1.2</v>
      </c>
    </row>
    <row r="4491" spans="1:13">
      <c r="A4491" t="s">
        <v>4857</v>
      </c>
      <c r="B4491" t="s">
        <v>4846</v>
      </c>
      <c r="C4491" t="s">
        <v>55</v>
      </c>
      <c r="D4491" t="s">
        <v>56</v>
      </c>
      <c r="E4491" t="str">
        <f t="shared" si="6134"/>
        <v>sc.none</v>
      </c>
      <c r="F4491" t="s">
        <v>24</v>
      </c>
      <c r="I4491" s="1">
        <v>0.1</v>
      </c>
      <c r="J4491" t="s">
        <v>8358</v>
      </c>
      <c r="K4491">
        <f t="shared" ref="K4491:K4554" si="6147">SUMIF(E4482:E4495,"power.oepc",I4482:I4495)</f>
        <v>0.05</v>
      </c>
    </row>
    <row r="4492" spans="1:13">
      <c r="A4492" t="s">
        <v>4858</v>
      </c>
      <c r="B4492" t="s">
        <v>4846</v>
      </c>
      <c r="C4492" t="s">
        <v>58</v>
      </c>
      <c r="D4492" t="s">
        <v>59</v>
      </c>
      <c r="E4492" t="str">
        <f t="shared" si="6134"/>
        <v>tso.cav11</v>
      </c>
      <c r="F4492" t="s">
        <v>17</v>
      </c>
      <c r="G4492">
        <v>434.7</v>
      </c>
      <c r="H4492">
        <v>0.1</v>
      </c>
      <c r="I4492" s="1">
        <v>43.47</v>
      </c>
      <c r="J4492" t="s">
        <v>8359</v>
      </c>
      <c r="K4492">
        <f t="shared" ref="K4492:K4555" si="6148">SUMIF(E4482:E4495,"tso.opt",I4482:I4495)</f>
        <v>0.06</v>
      </c>
      <c r="L4492" t="s">
        <v>30</v>
      </c>
      <c r="M4492">
        <f t="shared" ref="M4492:M4555" si="6149">K4484/K4492</f>
        <v>1</v>
      </c>
    </row>
    <row r="4493" spans="1:13">
      <c r="A4493" t="s">
        <v>4859</v>
      </c>
      <c r="B4493" t="s">
        <v>4846</v>
      </c>
      <c r="C4493" t="s">
        <v>58</v>
      </c>
      <c r="D4493" t="s">
        <v>16</v>
      </c>
      <c r="E4493" t="str">
        <f t="shared" si="6134"/>
        <v>tso.full</v>
      </c>
      <c r="F4493" t="s">
        <v>24</v>
      </c>
      <c r="G4493">
        <v>0.6</v>
      </c>
      <c r="H4493">
        <v>0.1</v>
      </c>
      <c r="I4493" s="1">
        <v>0.06</v>
      </c>
      <c r="J4493" t="s">
        <v>8360</v>
      </c>
      <c r="K4493">
        <f t="shared" ref="K4493:K4556" si="6150">SUMIF(E4482:E4495,"pso.opt",I4482:I4495)</f>
        <v>0.06</v>
      </c>
      <c r="L4493" t="s">
        <v>33</v>
      </c>
      <c r="M4493">
        <f t="shared" si="6149"/>
        <v>0.83333333333333337</v>
      </c>
    </row>
    <row r="4494" spans="1:13">
      <c r="A4494" t="s">
        <v>4860</v>
      </c>
      <c r="B4494" t="s">
        <v>4846</v>
      </c>
      <c r="C4494" t="s">
        <v>58</v>
      </c>
      <c r="D4494" t="s">
        <v>19</v>
      </c>
      <c r="E4494" t="str">
        <f t="shared" si="6134"/>
        <v>tso.oepc</v>
      </c>
      <c r="F4494" t="s">
        <v>24</v>
      </c>
      <c r="G4494">
        <v>0.6</v>
      </c>
      <c r="H4494">
        <v>0.1</v>
      </c>
      <c r="I4494" s="1">
        <v>0.06</v>
      </c>
      <c r="J4494" t="s">
        <v>8361</v>
      </c>
      <c r="K4494">
        <f t="shared" ref="K4494:K4557" si="6151">SUMIF(E4482:E4495,"rmo.opt",I4482:I4495)</f>
        <v>7.0000000000000007E-2</v>
      </c>
      <c r="L4494" t="s">
        <v>32</v>
      </c>
      <c r="M4494">
        <f t="shared" si="6149"/>
        <v>0.85714285714285698</v>
      </c>
    </row>
    <row r="4495" spans="1:13">
      <c r="A4495" t="s">
        <v>4861</v>
      </c>
      <c r="B4495" t="s">
        <v>4846</v>
      </c>
      <c r="C4495" t="s">
        <v>58</v>
      </c>
      <c r="D4495" t="s">
        <v>21</v>
      </c>
      <c r="E4495" t="str">
        <f t="shared" si="6134"/>
        <v>tso.opt</v>
      </c>
      <c r="F4495" t="s">
        <v>24</v>
      </c>
      <c r="G4495">
        <v>0.6</v>
      </c>
      <c r="H4495">
        <v>0.1</v>
      </c>
      <c r="I4495" s="1">
        <v>0.06</v>
      </c>
      <c r="J4495" t="s">
        <v>8362</v>
      </c>
      <c r="K4495">
        <f t="shared" ref="K4495:K4558" si="6152">SUMIF(E4482:E4495,"power.opt",I4482:I4495)</f>
        <v>0.05</v>
      </c>
      <c r="L4495" t="s">
        <v>31</v>
      </c>
      <c r="M4495">
        <f t="shared" si="6149"/>
        <v>1.2</v>
      </c>
    </row>
    <row r="4496" spans="1:13">
      <c r="A4496" t="s">
        <v>4862</v>
      </c>
      <c r="B4496" t="s">
        <v>4863</v>
      </c>
      <c r="C4496" t="s">
        <v>15</v>
      </c>
      <c r="D4496" t="s">
        <v>16</v>
      </c>
      <c r="E4496" t="str">
        <f t="shared" si="6134"/>
        <v>power.full</v>
      </c>
      <c r="F4496" t="s">
        <v>24</v>
      </c>
      <c r="G4496">
        <v>28.2</v>
      </c>
      <c r="H4496">
        <v>0.05</v>
      </c>
      <c r="I4496" s="1">
        <v>1.41</v>
      </c>
      <c r="L4496" t="s">
        <v>8363</v>
      </c>
      <c r="M4496">
        <f t="shared" ref="M4496:M4559" si="6153">K4497/K4506</f>
        <v>309.33333333333331</v>
      </c>
    </row>
    <row r="4497" spans="1:13">
      <c r="A4497" t="s">
        <v>4864</v>
      </c>
      <c r="B4497" t="s">
        <v>4863</v>
      </c>
      <c r="C4497" t="s">
        <v>15</v>
      </c>
      <c r="D4497" t="s">
        <v>19</v>
      </c>
      <c r="E4497" t="str">
        <f t="shared" si="6134"/>
        <v>power.oepc</v>
      </c>
      <c r="F4497" t="s">
        <v>24</v>
      </c>
      <c r="G4497">
        <v>28.8</v>
      </c>
      <c r="H4497">
        <v>0.05</v>
      </c>
      <c r="I4497" s="1">
        <v>1.44</v>
      </c>
      <c r="J4497" t="s">
        <v>8333</v>
      </c>
      <c r="K4497">
        <f t="shared" ref="K4497:K4560" si="6154">SUMIF(E4496:E4509,"tso.cav11",I4496:I4509)</f>
        <v>9.2799999999999994</v>
      </c>
      <c r="L4497" t="s">
        <v>8364</v>
      </c>
      <c r="M4497">
        <f t="shared" ref="M4497:M4560" si="6155">K4498/K4502+K4499/K4503+K4500/K4504+K4501/K4505</f>
        <v>3.0791666666666662</v>
      </c>
    </row>
    <row r="4498" spans="1:13">
      <c r="A4498" t="s">
        <v>4829</v>
      </c>
      <c r="B4498" t="s">
        <v>4863</v>
      </c>
      <c r="C4498" t="s">
        <v>15</v>
      </c>
      <c r="D4498" t="s">
        <v>21</v>
      </c>
      <c r="E4498" t="str">
        <f t="shared" si="6134"/>
        <v>power.opt</v>
      </c>
      <c r="F4498" t="s">
        <v>24</v>
      </c>
      <c r="G4498">
        <v>29.2</v>
      </c>
      <c r="H4498">
        <v>0.05</v>
      </c>
      <c r="I4498" s="1">
        <v>1.46</v>
      </c>
      <c r="J4498" t="s">
        <v>8335</v>
      </c>
      <c r="K4498">
        <f t="shared" ref="K4498:K4561" si="6156">SUMIF(E4496:E4509,"tso.full",I4496:I4509)</f>
        <v>0.04</v>
      </c>
      <c r="L4498" t="s">
        <v>8365</v>
      </c>
      <c r="M4498">
        <f t="shared" ref="M4498:M4561" si="6157">K4498/K4506+K4499/K4507+K4500/K4508+K4501/K4509</f>
        <v>3.5990867579908676</v>
      </c>
    </row>
    <row r="4499" spans="1:13">
      <c r="A4499" t="s">
        <v>4848</v>
      </c>
      <c r="B4499" t="s">
        <v>4863</v>
      </c>
      <c r="C4499" t="s">
        <v>23</v>
      </c>
      <c r="D4499" t="s">
        <v>16</v>
      </c>
      <c r="E4499" t="str">
        <f t="shared" si="6134"/>
        <v>pso.full</v>
      </c>
      <c r="F4499" t="s">
        <v>24</v>
      </c>
      <c r="G4499">
        <v>0.8</v>
      </c>
      <c r="H4499">
        <v>0.05</v>
      </c>
      <c r="I4499" s="1">
        <v>0.04</v>
      </c>
      <c r="J4499" t="s">
        <v>8336</v>
      </c>
      <c r="K4499">
        <f t="shared" ref="K4499:K4562" si="6158">SUMIF(E4496:E4509,"pso.full",I4496:I4509)</f>
        <v>0.04</v>
      </c>
      <c r="L4499" t="s">
        <v>8369</v>
      </c>
      <c r="M4499">
        <f t="shared" ref="M4499:M4562" si="6159">K4502/K4506+K4503/K4507+K4504/K4508+K4505/K4509</f>
        <v>4.6529680365296802</v>
      </c>
    </row>
    <row r="4500" spans="1:13">
      <c r="A4500" t="s">
        <v>4849</v>
      </c>
      <c r="B4500" t="s">
        <v>4863</v>
      </c>
      <c r="C4500" t="s">
        <v>23</v>
      </c>
      <c r="D4500" t="s">
        <v>19</v>
      </c>
      <c r="E4500" t="str">
        <f t="shared" si="6134"/>
        <v>pso.oepc</v>
      </c>
      <c r="F4500" t="s">
        <v>24</v>
      </c>
      <c r="G4500">
        <v>1</v>
      </c>
      <c r="H4500">
        <v>0.05</v>
      </c>
      <c r="I4500" s="1">
        <v>0.05</v>
      </c>
      <c r="J4500" t="s">
        <v>8353</v>
      </c>
      <c r="K4500">
        <f t="shared" ref="K4500:K4563" si="6160">SUMIF(E4496:E4509,"rmo.full",I4496:I4509)</f>
        <v>0.02</v>
      </c>
    </row>
    <row r="4501" spans="1:13">
      <c r="A4501" t="s">
        <v>4850</v>
      </c>
      <c r="B4501" t="s">
        <v>4863</v>
      </c>
      <c r="C4501" t="s">
        <v>23</v>
      </c>
      <c r="D4501" t="s">
        <v>21</v>
      </c>
      <c r="E4501" t="str">
        <f t="shared" si="6134"/>
        <v>pso.opt</v>
      </c>
      <c r="F4501" t="s">
        <v>24</v>
      </c>
      <c r="G4501">
        <v>1</v>
      </c>
      <c r="H4501">
        <v>0.05</v>
      </c>
      <c r="I4501" s="1">
        <v>0.05</v>
      </c>
      <c r="J4501" t="s">
        <v>8354</v>
      </c>
      <c r="K4501">
        <f t="shared" ref="K4501:K4564" si="6161">SUMIF(E4496:E4509,"power.full",I4496:I4509)</f>
        <v>1.41</v>
      </c>
      <c r="L4501" t="s">
        <v>26</v>
      </c>
      <c r="M4501">
        <f t="shared" ref="M4501:M4564" si="6162">K4498/K4502</f>
        <v>0.79999999999999993</v>
      </c>
    </row>
    <row r="4502" spans="1:13">
      <c r="A4502" t="s">
        <v>4851</v>
      </c>
      <c r="B4502" t="s">
        <v>4863</v>
      </c>
      <c r="C4502" t="s">
        <v>51</v>
      </c>
      <c r="D4502" t="s">
        <v>16</v>
      </c>
      <c r="E4502" t="str">
        <f t="shared" si="6134"/>
        <v>rmo.full</v>
      </c>
      <c r="F4502" t="s">
        <v>24</v>
      </c>
      <c r="G4502">
        <v>0.4</v>
      </c>
      <c r="H4502">
        <v>0.05</v>
      </c>
      <c r="I4502" s="1">
        <v>0.02</v>
      </c>
      <c r="J4502" t="s">
        <v>8355</v>
      </c>
      <c r="K4502">
        <f t="shared" ref="K4502:K4565" si="6163">SUMIF(E4496:E4509,"tso.oepc",I4496:I4509)</f>
        <v>0.05</v>
      </c>
      <c r="L4502" t="s">
        <v>27</v>
      </c>
      <c r="M4502">
        <f t="shared" si="6162"/>
        <v>0.79999999999999993</v>
      </c>
    </row>
    <row r="4503" spans="1:13">
      <c r="A4503" t="s">
        <v>4852</v>
      </c>
      <c r="B4503" t="s">
        <v>4863</v>
      </c>
      <c r="C4503" t="s">
        <v>51</v>
      </c>
      <c r="D4503" t="s">
        <v>19</v>
      </c>
      <c r="E4503" t="str">
        <f t="shared" si="6134"/>
        <v>rmo.oepc</v>
      </c>
      <c r="F4503" t="s">
        <v>24</v>
      </c>
      <c r="G4503">
        <v>0.8</v>
      </c>
      <c r="H4503">
        <v>0.05</v>
      </c>
      <c r="I4503" s="1">
        <v>0.04</v>
      </c>
      <c r="J4503" t="s">
        <v>8356</v>
      </c>
      <c r="K4503">
        <f t="shared" ref="K4503:K4566" si="6164">SUMIF(E4496:E4509,"pso.oepc",I4496:I4509)</f>
        <v>0.05</v>
      </c>
      <c r="L4503" t="s">
        <v>28</v>
      </c>
      <c r="M4503">
        <f t="shared" si="6162"/>
        <v>0.5</v>
      </c>
    </row>
    <row r="4504" spans="1:13">
      <c r="A4504" t="s">
        <v>4853</v>
      </c>
      <c r="B4504" t="s">
        <v>4863</v>
      </c>
      <c r="C4504" t="s">
        <v>51</v>
      </c>
      <c r="D4504" t="s">
        <v>21</v>
      </c>
      <c r="E4504" t="str">
        <f t="shared" si="6134"/>
        <v>rmo.opt</v>
      </c>
      <c r="F4504" t="s">
        <v>24</v>
      </c>
      <c r="G4504">
        <v>0.8</v>
      </c>
      <c r="H4504">
        <v>0.05</v>
      </c>
      <c r="I4504" s="1">
        <v>0.04</v>
      </c>
      <c r="J4504" t="s">
        <v>8357</v>
      </c>
      <c r="K4504">
        <f t="shared" ref="K4504:K4567" si="6165">SUMIF(E4496:E4509,"rmo.oepc",I4496:I4509)</f>
        <v>0.04</v>
      </c>
      <c r="L4504" t="s">
        <v>29</v>
      </c>
      <c r="M4504">
        <f t="shared" si="6162"/>
        <v>0.97916666666666663</v>
      </c>
    </row>
    <row r="4505" spans="1:13">
      <c r="A4505" t="s">
        <v>4854</v>
      </c>
      <c r="B4505" t="s">
        <v>4863</v>
      </c>
      <c r="C4505" t="s">
        <v>55</v>
      </c>
      <c r="D4505" t="s">
        <v>56</v>
      </c>
      <c r="E4505" t="str">
        <f t="shared" si="6134"/>
        <v>sc.none</v>
      </c>
      <c r="F4505" t="s">
        <v>24</v>
      </c>
      <c r="I4505" s="1">
        <v>0.05</v>
      </c>
      <c r="J4505" t="s">
        <v>8358</v>
      </c>
      <c r="K4505">
        <f t="shared" ref="K4505:K4568" si="6166">SUMIF(E4496:E4509,"power.oepc",I4496:I4509)</f>
        <v>1.44</v>
      </c>
    </row>
    <row r="4506" spans="1:13">
      <c r="A4506" t="s">
        <v>4855</v>
      </c>
      <c r="B4506" t="s">
        <v>4863</v>
      </c>
      <c r="C4506" t="s">
        <v>58</v>
      </c>
      <c r="D4506" t="s">
        <v>59</v>
      </c>
      <c r="E4506" t="str">
        <f t="shared" si="6134"/>
        <v>tso.cav11</v>
      </c>
      <c r="F4506" t="s">
        <v>17</v>
      </c>
      <c r="G4506">
        <v>185.6</v>
      </c>
      <c r="H4506">
        <v>0.05</v>
      </c>
      <c r="I4506" s="1">
        <v>9.2799999999999994</v>
      </c>
      <c r="J4506" t="s">
        <v>8359</v>
      </c>
      <c r="K4506">
        <f t="shared" ref="K4506:K4569" si="6167">SUMIF(E4496:E4509,"tso.opt",I4496:I4509)</f>
        <v>0.03</v>
      </c>
      <c r="L4506" t="s">
        <v>30</v>
      </c>
      <c r="M4506">
        <f t="shared" ref="M4506:M4569" si="6168">K4498/K4506</f>
        <v>1.3333333333333335</v>
      </c>
    </row>
    <row r="4507" spans="1:13">
      <c r="A4507" t="s">
        <v>4856</v>
      </c>
      <c r="B4507" t="s">
        <v>4863</v>
      </c>
      <c r="C4507" t="s">
        <v>58</v>
      </c>
      <c r="D4507" t="s">
        <v>16</v>
      </c>
      <c r="E4507" t="str">
        <f t="shared" si="6134"/>
        <v>tso.full</v>
      </c>
      <c r="F4507" t="s">
        <v>24</v>
      </c>
      <c r="G4507">
        <v>0.8</v>
      </c>
      <c r="H4507">
        <v>0.05</v>
      </c>
      <c r="I4507" s="1">
        <v>0.04</v>
      </c>
      <c r="J4507" t="s">
        <v>8360</v>
      </c>
      <c r="K4507">
        <f t="shared" ref="K4507:K4570" si="6169">SUMIF(E4496:E4509,"pso.opt",I4496:I4509)</f>
        <v>0.05</v>
      </c>
      <c r="L4507" t="s">
        <v>33</v>
      </c>
      <c r="M4507">
        <f t="shared" si="6168"/>
        <v>0.79999999999999993</v>
      </c>
    </row>
    <row r="4508" spans="1:13">
      <c r="A4508" t="s">
        <v>4876</v>
      </c>
      <c r="B4508" t="s">
        <v>4863</v>
      </c>
      <c r="C4508" t="s">
        <v>58</v>
      </c>
      <c r="D4508" t="s">
        <v>19</v>
      </c>
      <c r="E4508" t="str">
        <f t="shared" si="6134"/>
        <v>tso.oepc</v>
      </c>
      <c r="F4508" t="s">
        <v>24</v>
      </c>
      <c r="G4508">
        <v>1</v>
      </c>
      <c r="H4508">
        <v>0.05</v>
      </c>
      <c r="I4508" s="1">
        <v>0.05</v>
      </c>
      <c r="J4508" t="s">
        <v>8361</v>
      </c>
      <c r="K4508">
        <f t="shared" ref="K4508:K4571" si="6170">SUMIF(E4496:E4509,"rmo.opt",I4496:I4509)</f>
        <v>0.04</v>
      </c>
      <c r="L4508" t="s">
        <v>32</v>
      </c>
      <c r="M4508">
        <f t="shared" si="6168"/>
        <v>0.5</v>
      </c>
    </row>
    <row r="4509" spans="1:13">
      <c r="A4509" t="s">
        <v>4877</v>
      </c>
      <c r="B4509" t="s">
        <v>4863</v>
      </c>
      <c r="C4509" t="s">
        <v>58</v>
      </c>
      <c r="D4509" t="s">
        <v>21</v>
      </c>
      <c r="E4509" t="str">
        <f t="shared" si="6134"/>
        <v>tso.opt</v>
      </c>
      <c r="F4509" t="s">
        <v>24</v>
      </c>
      <c r="G4509">
        <v>0.6</v>
      </c>
      <c r="H4509">
        <v>0.05</v>
      </c>
      <c r="I4509" s="1">
        <v>0.03</v>
      </c>
      <c r="J4509" t="s">
        <v>8362</v>
      </c>
      <c r="K4509">
        <f t="shared" ref="K4509:K4572" si="6171">SUMIF(E4496:E4509,"power.opt",I4496:I4509)</f>
        <v>1.46</v>
      </c>
      <c r="L4509" t="s">
        <v>31</v>
      </c>
      <c r="M4509">
        <f t="shared" si="6168"/>
        <v>0.96575342465753422</v>
      </c>
    </row>
    <row r="4510" spans="1:13">
      <c r="A4510" t="s">
        <v>4878</v>
      </c>
      <c r="B4510" t="s">
        <v>4879</v>
      </c>
      <c r="C4510" t="s">
        <v>15</v>
      </c>
      <c r="D4510" t="s">
        <v>16</v>
      </c>
      <c r="E4510" t="str">
        <f t="shared" si="6134"/>
        <v>power.full</v>
      </c>
      <c r="F4510" t="s">
        <v>24</v>
      </c>
      <c r="G4510">
        <v>287.555555555556</v>
      </c>
      <c r="H4510">
        <v>0.09</v>
      </c>
      <c r="I4510" s="1">
        <v>25.88</v>
      </c>
      <c r="L4510" t="s">
        <v>8363</v>
      </c>
      <c r="M4510">
        <f t="shared" ref="M4510:M4573" si="6172">K4511/K4520</f>
        <v>364.42857142857139</v>
      </c>
    </row>
    <row r="4511" spans="1:13">
      <c r="A4511" t="s">
        <v>4880</v>
      </c>
      <c r="B4511" t="s">
        <v>4879</v>
      </c>
      <c r="C4511" t="s">
        <v>15</v>
      </c>
      <c r="D4511" t="s">
        <v>19</v>
      </c>
      <c r="E4511" t="str">
        <f t="shared" si="6134"/>
        <v>power.oepc</v>
      </c>
      <c r="F4511" t="s">
        <v>24</v>
      </c>
      <c r="G4511">
        <v>263.777777777778</v>
      </c>
      <c r="H4511">
        <v>0.09</v>
      </c>
      <c r="I4511" s="1">
        <v>23.74</v>
      </c>
      <c r="J4511" t="s">
        <v>8333</v>
      </c>
      <c r="K4511">
        <f t="shared" ref="K4511:K4574" si="6173">SUMIF(E4510:E4523,"tso.cav11",I4510:I4523)</f>
        <v>25.51</v>
      </c>
      <c r="L4511" t="s">
        <v>8364</v>
      </c>
      <c r="M4511">
        <f t="shared" ref="M4511:M4574" si="6174">K4512/K4516+K4513/K4517+K4514/K4518+K4515/K4519</f>
        <v>4.695271423325341</v>
      </c>
    </row>
    <row r="4512" spans="1:13">
      <c r="A4512" t="s">
        <v>4881</v>
      </c>
      <c r="B4512" t="s">
        <v>4879</v>
      </c>
      <c r="C4512" t="s">
        <v>15</v>
      </c>
      <c r="D4512" t="s">
        <v>21</v>
      </c>
      <c r="E4512" t="str">
        <f t="shared" si="6134"/>
        <v>power.opt</v>
      </c>
      <c r="F4512" t="s">
        <v>24</v>
      </c>
      <c r="G4512">
        <v>221.111111111111</v>
      </c>
      <c r="H4512">
        <v>0.09</v>
      </c>
      <c r="I4512" s="1">
        <v>19.899999999999999</v>
      </c>
      <c r="J4512" t="s">
        <v>8335</v>
      </c>
      <c r="K4512">
        <f t="shared" ref="K4512:K4575" si="6175">SUMIF(E4510:E4523,"tso.full",I4510:I4523)</f>
        <v>0.15</v>
      </c>
      <c r="L4512" t="s">
        <v>8365</v>
      </c>
      <c r="M4512">
        <f t="shared" ref="M4512:M4575" si="6176">K4512/K4520+K4513/K4521+K4514/K4522+K4515/K4523</f>
        <v>5.8433596554199569</v>
      </c>
    </row>
    <row r="4513" spans="1:13">
      <c r="A4513" t="s">
        <v>4882</v>
      </c>
      <c r="B4513" t="s">
        <v>4879</v>
      </c>
      <c r="C4513" t="s">
        <v>23</v>
      </c>
      <c r="D4513" t="s">
        <v>16</v>
      </c>
      <c r="E4513" t="str">
        <f t="shared" si="6134"/>
        <v>pso.full</v>
      </c>
      <c r="F4513" t="s">
        <v>24</v>
      </c>
      <c r="G4513">
        <v>0.77777777777777801</v>
      </c>
      <c r="H4513">
        <v>0.09</v>
      </c>
      <c r="I4513" s="1">
        <v>7.0000000000000007E-2</v>
      </c>
      <c r="J4513" t="s">
        <v>8336</v>
      </c>
      <c r="K4513">
        <f t="shared" ref="K4513:K4576" si="6177">SUMIF(E4510:E4523,"pso.full",I4510:I4523)</f>
        <v>7.0000000000000007E-2</v>
      </c>
      <c r="L4513" t="s">
        <v>8369</v>
      </c>
      <c r="M4513">
        <f t="shared" ref="M4513:M4576" si="6178">K4516/K4520+K4517/K4521+K4518/K4522+K4519/K4523</f>
        <v>5.7929648241206024</v>
      </c>
    </row>
    <row r="4514" spans="1:13">
      <c r="A4514" t="s">
        <v>4883</v>
      </c>
      <c r="B4514" t="s">
        <v>4879</v>
      </c>
      <c r="C4514" t="s">
        <v>23</v>
      </c>
      <c r="D4514" t="s">
        <v>19</v>
      </c>
      <c r="E4514" t="str">
        <f t="shared" si="6134"/>
        <v>pso.oepc</v>
      </c>
      <c r="F4514" t="s">
        <v>24</v>
      </c>
      <c r="G4514">
        <v>1.44444444444444</v>
      </c>
      <c r="H4514">
        <v>0.09</v>
      </c>
      <c r="I4514" s="1">
        <v>0.13</v>
      </c>
      <c r="J4514" t="s">
        <v>8353</v>
      </c>
      <c r="K4514">
        <f t="shared" ref="K4514:K4577" si="6179">SUMIF(E4510:E4523,"rmo.full",I4510:I4523)</f>
        <v>7.0000000000000007E-2</v>
      </c>
    </row>
    <row r="4515" spans="1:13">
      <c r="A4515" t="s">
        <v>4847</v>
      </c>
      <c r="B4515" t="s">
        <v>4879</v>
      </c>
      <c r="C4515" t="s">
        <v>23</v>
      </c>
      <c r="D4515" t="s">
        <v>21</v>
      </c>
      <c r="E4515" t="str">
        <f t="shared" si="6134"/>
        <v>pso.opt</v>
      </c>
      <c r="F4515" t="s">
        <v>24</v>
      </c>
      <c r="G4515">
        <v>0.55555555555555602</v>
      </c>
      <c r="H4515">
        <v>0.09</v>
      </c>
      <c r="I4515" s="1">
        <v>0.05</v>
      </c>
      <c r="J4515" t="s">
        <v>8354</v>
      </c>
      <c r="K4515">
        <f t="shared" ref="K4515:K4578" si="6180">SUMIF(E4510:E4523,"power.full",I4510:I4523)</f>
        <v>25.88</v>
      </c>
      <c r="L4515" t="s">
        <v>26</v>
      </c>
      <c r="M4515">
        <f t="shared" ref="M4515:M4578" si="6181">K4512/K4516</f>
        <v>1.6666666666666667</v>
      </c>
    </row>
    <row r="4516" spans="1:13">
      <c r="A4516" t="s">
        <v>4866</v>
      </c>
      <c r="B4516" t="s">
        <v>4879</v>
      </c>
      <c r="C4516" t="s">
        <v>51</v>
      </c>
      <c r="D4516" t="s">
        <v>16</v>
      </c>
      <c r="E4516" t="str">
        <f t="shared" si="6134"/>
        <v>rmo.full</v>
      </c>
      <c r="F4516" t="s">
        <v>24</v>
      </c>
      <c r="G4516">
        <v>0.77777777777777801</v>
      </c>
      <c r="H4516">
        <v>0.09</v>
      </c>
      <c r="I4516" s="1">
        <v>7.0000000000000007E-2</v>
      </c>
      <c r="J4516" t="s">
        <v>8355</v>
      </c>
      <c r="K4516">
        <f t="shared" ref="K4516:K4579" si="6182">SUMIF(E4510:E4523,"tso.oepc",I4510:I4523)</f>
        <v>0.09</v>
      </c>
      <c r="L4516" t="s">
        <v>27</v>
      </c>
      <c r="M4516">
        <f t="shared" si="6181"/>
        <v>0.53846153846153855</v>
      </c>
    </row>
    <row r="4517" spans="1:13">
      <c r="A4517" t="s">
        <v>4867</v>
      </c>
      <c r="B4517" t="s">
        <v>4879</v>
      </c>
      <c r="C4517" t="s">
        <v>51</v>
      </c>
      <c r="D4517" t="s">
        <v>19</v>
      </c>
      <c r="E4517" t="str">
        <f t="shared" si="6134"/>
        <v>rmo.oepc</v>
      </c>
      <c r="F4517" t="s">
        <v>24</v>
      </c>
      <c r="G4517">
        <v>0.55555555555555602</v>
      </c>
      <c r="H4517">
        <v>0.09</v>
      </c>
      <c r="I4517" s="1">
        <v>0.05</v>
      </c>
      <c r="J4517" t="s">
        <v>8356</v>
      </c>
      <c r="K4517">
        <f t="shared" ref="K4517:K4580" si="6183">SUMIF(E4510:E4523,"pso.oepc",I4510:I4523)</f>
        <v>0.13</v>
      </c>
      <c r="L4517" t="s">
        <v>28</v>
      </c>
      <c r="M4517">
        <f t="shared" si="6181"/>
        <v>1.4000000000000001</v>
      </c>
    </row>
    <row r="4518" spans="1:13">
      <c r="A4518" t="s">
        <v>4868</v>
      </c>
      <c r="B4518" t="s">
        <v>4879</v>
      </c>
      <c r="C4518" t="s">
        <v>51</v>
      </c>
      <c r="D4518" t="s">
        <v>21</v>
      </c>
      <c r="E4518" t="str">
        <f t="shared" si="6134"/>
        <v>rmo.opt</v>
      </c>
      <c r="F4518" t="s">
        <v>24</v>
      </c>
      <c r="G4518">
        <v>0.77777777777777801</v>
      </c>
      <c r="H4518">
        <v>0.09</v>
      </c>
      <c r="I4518" s="1">
        <v>7.0000000000000007E-2</v>
      </c>
      <c r="J4518" t="s">
        <v>8357</v>
      </c>
      <c r="K4518">
        <f t="shared" ref="K4518:K4581" si="6184">SUMIF(E4510:E4523,"rmo.oepc",I4510:I4523)</f>
        <v>0.05</v>
      </c>
      <c r="L4518" t="s">
        <v>29</v>
      </c>
      <c r="M4518">
        <f t="shared" si="6181"/>
        <v>1.0901432181971356</v>
      </c>
    </row>
    <row r="4519" spans="1:13">
      <c r="A4519" t="s">
        <v>4869</v>
      </c>
      <c r="B4519" t="s">
        <v>4879</v>
      </c>
      <c r="C4519" t="s">
        <v>55</v>
      </c>
      <c r="D4519" t="s">
        <v>56</v>
      </c>
      <c r="E4519" t="str">
        <f t="shared" si="6134"/>
        <v>sc.none</v>
      </c>
      <c r="F4519" t="s">
        <v>24</v>
      </c>
      <c r="I4519" s="1">
        <v>0.09</v>
      </c>
      <c r="J4519" t="s">
        <v>8358</v>
      </c>
      <c r="K4519">
        <f t="shared" ref="K4519:K4582" si="6185">SUMIF(E4510:E4523,"power.oepc",I4510:I4523)</f>
        <v>23.74</v>
      </c>
    </row>
    <row r="4520" spans="1:13">
      <c r="A4520" t="s">
        <v>4870</v>
      </c>
      <c r="B4520" t="s">
        <v>4879</v>
      </c>
      <c r="C4520" t="s">
        <v>58</v>
      </c>
      <c r="D4520" t="s">
        <v>59</v>
      </c>
      <c r="E4520" t="str">
        <f t="shared" si="6134"/>
        <v>tso.cav11</v>
      </c>
      <c r="F4520" t="s">
        <v>17</v>
      </c>
      <c r="G4520">
        <v>283.444444444444</v>
      </c>
      <c r="H4520">
        <v>0.09</v>
      </c>
      <c r="I4520" s="1">
        <v>25.51</v>
      </c>
      <c r="J4520" t="s">
        <v>8359</v>
      </c>
      <c r="K4520">
        <f t="shared" ref="K4520:K4583" si="6186">SUMIF(E4510:E4523,"tso.opt",I4510:I4523)</f>
        <v>7.0000000000000007E-2</v>
      </c>
      <c r="L4520" t="s">
        <v>30</v>
      </c>
      <c r="M4520">
        <f t="shared" ref="M4520:M4583" si="6187">K4512/K4520</f>
        <v>2.1428571428571428</v>
      </c>
    </row>
    <row r="4521" spans="1:13">
      <c r="A4521" t="s">
        <v>4871</v>
      </c>
      <c r="B4521" t="s">
        <v>4879</v>
      </c>
      <c r="C4521" t="s">
        <v>58</v>
      </c>
      <c r="D4521" t="s">
        <v>16</v>
      </c>
      <c r="E4521" t="str">
        <f t="shared" si="6134"/>
        <v>tso.full</v>
      </c>
      <c r="F4521" t="s">
        <v>24</v>
      </c>
      <c r="G4521">
        <v>1.6666666666666701</v>
      </c>
      <c r="H4521">
        <v>0.09</v>
      </c>
      <c r="I4521" s="1">
        <v>0.15</v>
      </c>
      <c r="J4521" t="s">
        <v>8360</v>
      </c>
      <c r="K4521">
        <f t="shared" ref="K4521:K4584" si="6188">SUMIF(E4510:E4523,"pso.opt",I4510:I4523)</f>
        <v>0.05</v>
      </c>
      <c r="L4521" t="s">
        <v>33</v>
      </c>
      <c r="M4521">
        <f t="shared" si="6187"/>
        <v>1.4000000000000001</v>
      </c>
    </row>
    <row r="4522" spans="1:13">
      <c r="A4522" t="s">
        <v>4872</v>
      </c>
      <c r="B4522" t="s">
        <v>4879</v>
      </c>
      <c r="C4522" t="s">
        <v>58</v>
      </c>
      <c r="D4522" t="s">
        <v>19</v>
      </c>
      <c r="E4522" t="str">
        <f t="shared" si="6134"/>
        <v>tso.oepc</v>
      </c>
      <c r="F4522" t="s">
        <v>24</v>
      </c>
      <c r="G4522">
        <v>1</v>
      </c>
      <c r="H4522">
        <v>0.09</v>
      </c>
      <c r="I4522" s="1">
        <v>0.09</v>
      </c>
      <c r="J4522" t="s">
        <v>8361</v>
      </c>
      <c r="K4522">
        <f t="shared" ref="K4522:K4585" si="6189">SUMIF(E4510:E4523,"rmo.opt",I4510:I4523)</f>
        <v>7.0000000000000007E-2</v>
      </c>
      <c r="L4522" t="s">
        <v>32</v>
      </c>
      <c r="M4522">
        <f t="shared" si="6187"/>
        <v>1</v>
      </c>
    </row>
    <row r="4523" spans="1:13">
      <c r="A4523" t="s">
        <v>4873</v>
      </c>
      <c r="B4523" t="s">
        <v>4879</v>
      </c>
      <c r="C4523" t="s">
        <v>58</v>
      </c>
      <c r="D4523" t="s">
        <v>21</v>
      </c>
      <c r="E4523" t="str">
        <f t="shared" si="6134"/>
        <v>tso.opt</v>
      </c>
      <c r="F4523" t="s">
        <v>24</v>
      </c>
      <c r="G4523">
        <v>0.77777777777777801</v>
      </c>
      <c r="H4523">
        <v>0.09</v>
      </c>
      <c r="I4523" s="1">
        <v>7.0000000000000007E-2</v>
      </c>
      <c r="J4523" t="s">
        <v>8362</v>
      </c>
      <c r="K4523">
        <f t="shared" ref="K4523:K4586" si="6190">SUMIF(E4510:E4523,"power.opt",I4510:I4523)</f>
        <v>19.899999999999999</v>
      </c>
      <c r="L4523" t="s">
        <v>31</v>
      </c>
      <c r="M4523">
        <f t="shared" si="6187"/>
        <v>1.300502512562814</v>
      </c>
    </row>
    <row r="4524" spans="1:13">
      <c r="A4524" t="s">
        <v>4874</v>
      </c>
      <c r="B4524" t="s">
        <v>4875</v>
      </c>
      <c r="C4524" t="s">
        <v>15</v>
      </c>
      <c r="D4524" t="s">
        <v>16</v>
      </c>
      <c r="E4524" t="str">
        <f t="shared" si="6134"/>
        <v>power.full</v>
      </c>
      <c r="F4524" t="s">
        <v>24</v>
      </c>
      <c r="G4524">
        <v>27.3333333333333</v>
      </c>
      <c r="H4524">
        <v>0.09</v>
      </c>
      <c r="I4524" s="1">
        <v>2.46</v>
      </c>
      <c r="L4524" t="s">
        <v>8363</v>
      </c>
      <c r="M4524">
        <f t="shared" ref="M4524:M4587" si="6191">K4525/K4534</f>
        <v>412.42857142857139</v>
      </c>
    </row>
    <row r="4525" spans="1:13">
      <c r="A4525" t="s">
        <v>4895</v>
      </c>
      <c r="B4525" t="s">
        <v>4875</v>
      </c>
      <c r="C4525" t="s">
        <v>15</v>
      </c>
      <c r="D4525" t="s">
        <v>19</v>
      </c>
      <c r="E4525" t="str">
        <f t="shared" si="6134"/>
        <v>power.oepc</v>
      </c>
      <c r="F4525" t="s">
        <v>24</v>
      </c>
      <c r="G4525">
        <v>34.8888888888889</v>
      </c>
      <c r="H4525">
        <v>0.09</v>
      </c>
      <c r="I4525" s="1">
        <v>3.14</v>
      </c>
      <c r="J4525" t="s">
        <v>8333</v>
      </c>
      <c r="K4525">
        <f t="shared" ref="K4525:K4588" si="6192">SUMIF(E4524:E4537,"tso.cav11",I4524:I4537)</f>
        <v>28.87</v>
      </c>
      <c r="L4525" t="s">
        <v>8364</v>
      </c>
      <c r="M4525">
        <f t="shared" ref="M4525:M4588" si="6193">K4526/K4530+K4527/K4531+K4528/K4532+K4529/K4533</f>
        <v>3.1390838460902155</v>
      </c>
    </row>
    <row r="4526" spans="1:13">
      <c r="A4526" t="s">
        <v>4896</v>
      </c>
      <c r="B4526" t="s">
        <v>4875</v>
      </c>
      <c r="C4526" t="s">
        <v>15</v>
      </c>
      <c r="D4526" t="s">
        <v>21</v>
      </c>
      <c r="E4526" t="str">
        <f t="shared" si="6134"/>
        <v>power.opt</v>
      </c>
      <c r="F4526" t="s">
        <v>24</v>
      </c>
      <c r="G4526">
        <v>27</v>
      </c>
      <c r="H4526">
        <v>0.09</v>
      </c>
      <c r="I4526" s="1">
        <v>2.4300000000000002</v>
      </c>
      <c r="J4526" t="s">
        <v>8335</v>
      </c>
      <c r="K4526">
        <f t="shared" ref="K4526:K4589" si="6194">SUMIF(E4524:E4537,"tso.full",I4524:I4537)</f>
        <v>0.09</v>
      </c>
      <c r="L4526" t="s">
        <v>8365</v>
      </c>
      <c r="M4526">
        <f t="shared" ref="M4526:M4589" si="6195">K4526/K4534+K4527/K4535+K4528/K4536+K4529/K4537</f>
        <v>4.1552028218694881</v>
      </c>
    </row>
    <row r="4527" spans="1:13">
      <c r="A4527" t="s">
        <v>4897</v>
      </c>
      <c r="B4527" t="s">
        <v>4875</v>
      </c>
      <c r="C4527" t="s">
        <v>23</v>
      </c>
      <c r="D4527" t="s">
        <v>16</v>
      </c>
      <c r="E4527" t="str">
        <f t="shared" si="6134"/>
        <v>pso.full</v>
      </c>
      <c r="F4527" t="s">
        <v>24</v>
      </c>
      <c r="G4527">
        <v>0.55555555555555602</v>
      </c>
      <c r="H4527">
        <v>0.09</v>
      </c>
      <c r="I4527" s="1">
        <v>0.05</v>
      </c>
      <c r="J4527" t="s">
        <v>8336</v>
      </c>
      <c r="K4527">
        <f t="shared" ref="K4527:K4590" si="6196">SUMIF(E4524:E4537,"pso.full",I4524:I4537)</f>
        <v>0.05</v>
      </c>
      <c r="L4527" t="s">
        <v>8369</v>
      </c>
      <c r="M4527">
        <f t="shared" ref="M4527:M4590" si="6197">K4530/K4534+K4531/K4535+K4532/K4536+K4533/K4537</f>
        <v>5.7207524985302758</v>
      </c>
    </row>
    <row r="4528" spans="1:13">
      <c r="A4528" t="s">
        <v>4898</v>
      </c>
      <c r="B4528" t="s">
        <v>4875</v>
      </c>
      <c r="C4528" t="s">
        <v>23</v>
      </c>
      <c r="D4528" t="s">
        <v>19</v>
      </c>
      <c r="E4528" t="str">
        <f t="shared" si="6134"/>
        <v>pso.oepc</v>
      </c>
      <c r="F4528" t="s">
        <v>24</v>
      </c>
      <c r="G4528">
        <v>1.2222222222222201</v>
      </c>
      <c r="H4528">
        <v>0.09</v>
      </c>
      <c r="I4528" s="1">
        <v>0.11</v>
      </c>
      <c r="J4528" t="s">
        <v>8353</v>
      </c>
      <c r="K4528">
        <f t="shared" ref="K4528:K4591" si="6198">SUMIF(E4524:E4537,"rmo.full",I4524:I4537)</f>
        <v>0.08</v>
      </c>
    </row>
    <row r="4529" spans="1:13">
      <c r="A4529" t="s">
        <v>4899</v>
      </c>
      <c r="B4529" t="s">
        <v>4875</v>
      </c>
      <c r="C4529" t="s">
        <v>23</v>
      </c>
      <c r="D4529" t="s">
        <v>21</v>
      </c>
      <c r="E4529" t="str">
        <f t="shared" si="6134"/>
        <v>pso.opt</v>
      </c>
      <c r="F4529" t="s">
        <v>24</v>
      </c>
      <c r="G4529">
        <v>0.77777777777777801</v>
      </c>
      <c r="H4529">
        <v>0.09</v>
      </c>
      <c r="I4529" s="1">
        <v>7.0000000000000007E-2</v>
      </c>
      <c r="J4529" t="s">
        <v>8354</v>
      </c>
      <c r="K4529">
        <f t="shared" ref="K4529:K4592" si="6199">SUMIF(E4524:E4537,"power.full",I4524:I4537)</f>
        <v>2.46</v>
      </c>
      <c r="L4529" t="s">
        <v>26</v>
      </c>
      <c r="M4529">
        <f t="shared" ref="M4529:M4592" si="6200">K4526/K4530</f>
        <v>1.2857142857142856</v>
      </c>
    </row>
    <row r="4530" spans="1:13">
      <c r="A4530" t="s">
        <v>4900</v>
      </c>
      <c r="B4530" t="s">
        <v>4875</v>
      </c>
      <c r="C4530" t="s">
        <v>51</v>
      </c>
      <c r="D4530" t="s">
        <v>16</v>
      </c>
      <c r="E4530" t="str">
        <f t="shared" si="6134"/>
        <v>rmo.full</v>
      </c>
      <c r="F4530" t="s">
        <v>24</v>
      </c>
      <c r="G4530">
        <v>0.88888888888888895</v>
      </c>
      <c r="H4530">
        <v>0.09</v>
      </c>
      <c r="I4530" s="1">
        <v>0.08</v>
      </c>
      <c r="J4530" t="s">
        <v>8355</v>
      </c>
      <c r="K4530">
        <f t="shared" ref="K4530:K4593" si="6201">SUMIF(E4524:E4537,"tso.oepc",I4524:I4537)</f>
        <v>7.0000000000000007E-2</v>
      </c>
      <c r="L4530" t="s">
        <v>27</v>
      </c>
      <c r="M4530">
        <f t="shared" si="6200"/>
        <v>0.45454545454545459</v>
      </c>
    </row>
    <row r="4531" spans="1:13">
      <c r="A4531" t="s">
        <v>4901</v>
      </c>
      <c r="B4531" t="s">
        <v>4875</v>
      </c>
      <c r="C4531" t="s">
        <v>51</v>
      </c>
      <c r="D4531" t="s">
        <v>19</v>
      </c>
      <c r="E4531" t="str">
        <f t="shared" si="6134"/>
        <v>rmo.oepc</v>
      </c>
      <c r="F4531" t="s">
        <v>24</v>
      </c>
      <c r="G4531">
        <v>1.44444444444444</v>
      </c>
      <c r="H4531">
        <v>0.09</v>
      </c>
      <c r="I4531" s="1">
        <v>0.13</v>
      </c>
      <c r="J4531" t="s">
        <v>8356</v>
      </c>
      <c r="K4531">
        <f t="shared" ref="K4531:K4594" si="6202">SUMIF(E4524:E4537,"pso.oepc",I4524:I4537)</f>
        <v>0.11</v>
      </c>
      <c r="L4531" t="s">
        <v>28</v>
      </c>
      <c r="M4531">
        <f t="shared" si="6200"/>
        <v>0.61538461538461542</v>
      </c>
    </row>
    <row r="4532" spans="1:13">
      <c r="A4532" t="s">
        <v>4865</v>
      </c>
      <c r="B4532" t="s">
        <v>4875</v>
      </c>
      <c r="C4532" t="s">
        <v>51</v>
      </c>
      <c r="D4532" t="s">
        <v>21</v>
      </c>
      <c r="E4532" t="str">
        <f t="shared" si="6134"/>
        <v>rmo.opt</v>
      </c>
      <c r="F4532" t="s">
        <v>24</v>
      </c>
      <c r="G4532">
        <v>0.77777777777777801</v>
      </c>
      <c r="H4532">
        <v>0.09</v>
      </c>
      <c r="I4532" s="1">
        <v>7.0000000000000007E-2</v>
      </c>
      <c r="J4532" t="s">
        <v>8357</v>
      </c>
      <c r="K4532">
        <f t="shared" ref="K4532:K4595" si="6203">SUMIF(E4524:E4537,"rmo.oepc",I4524:I4537)</f>
        <v>0.13</v>
      </c>
      <c r="L4532" t="s">
        <v>29</v>
      </c>
      <c r="M4532">
        <f t="shared" si="6200"/>
        <v>0.78343949044585981</v>
      </c>
    </row>
    <row r="4533" spans="1:13">
      <c r="A4533" t="s">
        <v>4886</v>
      </c>
      <c r="B4533" t="s">
        <v>4875</v>
      </c>
      <c r="C4533" t="s">
        <v>55</v>
      </c>
      <c r="D4533" t="s">
        <v>56</v>
      </c>
      <c r="E4533" t="str">
        <f t="shared" si="6134"/>
        <v>sc.none</v>
      </c>
      <c r="F4533" t="s">
        <v>24</v>
      </c>
      <c r="I4533" s="1">
        <v>0.09</v>
      </c>
      <c r="J4533" t="s">
        <v>8358</v>
      </c>
      <c r="K4533">
        <f t="shared" ref="K4533:K4596" si="6204">SUMIF(E4524:E4537,"power.oepc",I4524:I4537)</f>
        <v>3.14</v>
      </c>
    </row>
    <row r="4534" spans="1:13">
      <c r="A4534" t="s">
        <v>4887</v>
      </c>
      <c r="B4534" t="s">
        <v>4875</v>
      </c>
      <c r="C4534" t="s">
        <v>58</v>
      </c>
      <c r="D4534" t="s">
        <v>59</v>
      </c>
      <c r="E4534" t="str">
        <f t="shared" si="6134"/>
        <v>tso.cav11</v>
      </c>
      <c r="F4534" t="s">
        <v>17</v>
      </c>
      <c r="G4534">
        <v>320.777777777778</v>
      </c>
      <c r="H4534">
        <v>0.09</v>
      </c>
      <c r="I4534" s="1">
        <v>28.87</v>
      </c>
      <c r="J4534" t="s">
        <v>8359</v>
      </c>
      <c r="K4534">
        <f t="shared" ref="K4534:K4597" si="6205">SUMIF(E4524:E4537,"tso.opt",I4524:I4537)</f>
        <v>7.0000000000000007E-2</v>
      </c>
      <c r="L4534" t="s">
        <v>30</v>
      </c>
      <c r="M4534">
        <f t="shared" ref="M4534:M4597" si="6206">K4526/K4534</f>
        <v>1.2857142857142856</v>
      </c>
    </row>
    <row r="4535" spans="1:13">
      <c r="A4535" t="s">
        <v>4888</v>
      </c>
      <c r="B4535" t="s">
        <v>4875</v>
      </c>
      <c r="C4535" t="s">
        <v>58</v>
      </c>
      <c r="D4535" t="s">
        <v>16</v>
      </c>
      <c r="E4535" t="str">
        <f t="shared" si="6134"/>
        <v>tso.full</v>
      </c>
      <c r="F4535" t="s">
        <v>24</v>
      </c>
      <c r="G4535">
        <v>1</v>
      </c>
      <c r="H4535">
        <v>0.09</v>
      </c>
      <c r="I4535" s="1">
        <v>0.09</v>
      </c>
      <c r="J4535" t="s">
        <v>8360</v>
      </c>
      <c r="K4535">
        <f t="shared" ref="K4535:K4598" si="6207">SUMIF(E4524:E4537,"pso.opt",I4524:I4537)</f>
        <v>7.0000000000000007E-2</v>
      </c>
      <c r="L4535" t="s">
        <v>33</v>
      </c>
      <c r="M4535">
        <f t="shared" si="6206"/>
        <v>0.7142857142857143</v>
      </c>
    </row>
    <row r="4536" spans="1:13">
      <c r="A4536" t="s">
        <v>4889</v>
      </c>
      <c r="B4536" t="s">
        <v>4875</v>
      </c>
      <c r="C4536" t="s">
        <v>58</v>
      </c>
      <c r="D4536" t="s">
        <v>19</v>
      </c>
      <c r="E4536" t="str">
        <f t="shared" si="6134"/>
        <v>tso.oepc</v>
      </c>
      <c r="F4536" t="s">
        <v>24</v>
      </c>
      <c r="G4536">
        <v>0.77777777777777801</v>
      </c>
      <c r="H4536">
        <v>0.09</v>
      </c>
      <c r="I4536" s="1">
        <v>7.0000000000000007E-2</v>
      </c>
      <c r="J4536" t="s">
        <v>8361</v>
      </c>
      <c r="K4536">
        <f t="shared" ref="K4536:K4599" si="6208">SUMIF(E4524:E4537,"rmo.opt",I4524:I4537)</f>
        <v>7.0000000000000007E-2</v>
      </c>
      <c r="L4536" t="s">
        <v>32</v>
      </c>
      <c r="M4536">
        <f t="shared" si="6206"/>
        <v>1.1428571428571428</v>
      </c>
    </row>
    <row r="4537" spans="1:13">
      <c r="A4537" t="s">
        <v>4890</v>
      </c>
      <c r="B4537" t="s">
        <v>4875</v>
      </c>
      <c r="C4537" t="s">
        <v>58</v>
      </c>
      <c r="D4537" t="s">
        <v>21</v>
      </c>
      <c r="E4537" t="str">
        <f t="shared" si="6134"/>
        <v>tso.opt</v>
      </c>
      <c r="F4537" t="s">
        <v>24</v>
      </c>
      <c r="G4537">
        <v>0.77777777777777801</v>
      </c>
      <c r="H4537">
        <v>0.09</v>
      </c>
      <c r="I4537" s="1">
        <v>7.0000000000000007E-2</v>
      </c>
      <c r="J4537" t="s">
        <v>8362</v>
      </c>
      <c r="K4537">
        <f t="shared" ref="K4537:K4600" si="6209">SUMIF(E4524:E4537,"power.opt",I4524:I4537)</f>
        <v>2.4300000000000002</v>
      </c>
      <c r="L4537" t="s">
        <v>31</v>
      </c>
      <c r="M4537">
        <f t="shared" si="6206"/>
        <v>1.0123456790123455</v>
      </c>
    </row>
    <row r="4538" spans="1:13">
      <c r="A4538" t="s">
        <v>4891</v>
      </c>
      <c r="B4538" t="s">
        <v>4892</v>
      </c>
      <c r="C4538" t="s">
        <v>15</v>
      </c>
      <c r="D4538" t="s">
        <v>16</v>
      </c>
      <c r="E4538" t="str">
        <f t="shared" si="6134"/>
        <v>power.full</v>
      </c>
      <c r="F4538" t="s">
        <v>24</v>
      </c>
      <c r="G4538">
        <v>31.4</v>
      </c>
      <c r="H4538">
        <v>0.1</v>
      </c>
      <c r="I4538" s="1">
        <v>3.14</v>
      </c>
      <c r="L4538" t="s">
        <v>8363</v>
      </c>
      <c r="M4538">
        <f t="shared" ref="M4538:M4601" si="6210">K4539/K4548</f>
        <v>783.5</v>
      </c>
    </row>
    <row r="4539" spans="1:13">
      <c r="A4539" t="s">
        <v>4893</v>
      </c>
      <c r="B4539" t="s">
        <v>4892</v>
      </c>
      <c r="C4539" t="s">
        <v>15</v>
      </c>
      <c r="D4539" t="s">
        <v>19</v>
      </c>
      <c r="E4539" t="str">
        <f t="shared" si="6134"/>
        <v>power.oepc</v>
      </c>
      <c r="F4539" t="s">
        <v>24</v>
      </c>
      <c r="G4539">
        <v>39.1</v>
      </c>
      <c r="H4539">
        <v>0.1</v>
      </c>
      <c r="I4539" s="1">
        <v>3.91</v>
      </c>
      <c r="J4539" t="s">
        <v>8333</v>
      </c>
      <c r="K4539">
        <f t="shared" ref="K4539:K4602" si="6211">SUMIF(E4538:E4551,"tso.cav11",I4538:I4551)</f>
        <v>47.01</v>
      </c>
      <c r="L4539" t="s">
        <v>8364</v>
      </c>
      <c r="M4539">
        <f t="shared" ref="M4539:M4602" si="6212">K4540/K4544+K4541/K4545+K4542/K4546+K4543/K4547</f>
        <v>5.8864023870417741</v>
      </c>
    </row>
    <row r="4540" spans="1:13">
      <c r="A4540" t="s">
        <v>4894</v>
      </c>
      <c r="B4540" t="s">
        <v>4892</v>
      </c>
      <c r="C4540" t="s">
        <v>15</v>
      </c>
      <c r="D4540" t="s">
        <v>21</v>
      </c>
      <c r="E4540" t="str">
        <f t="shared" si="6134"/>
        <v>power.opt</v>
      </c>
      <c r="F4540" t="s">
        <v>24</v>
      </c>
      <c r="G4540">
        <v>26.4</v>
      </c>
      <c r="H4540">
        <v>0.1</v>
      </c>
      <c r="I4540" s="1">
        <v>2.64</v>
      </c>
      <c r="J4540" t="s">
        <v>8335</v>
      </c>
      <c r="K4540">
        <f t="shared" ref="K4540:K4603" si="6213">SUMIF(E4538:E4551,"tso.full",I4538:I4551)</f>
        <v>0.08</v>
      </c>
      <c r="L4540" t="s">
        <v>8365</v>
      </c>
      <c r="M4540">
        <f t="shared" ref="M4540:M4603" si="6214">K4540/K4548+K4541/K4549+K4542/K4550+K4543/K4551</f>
        <v>5.5798701298701294</v>
      </c>
    </row>
    <row r="4541" spans="1:13">
      <c r="A4541" t="s">
        <v>4914</v>
      </c>
      <c r="B4541" t="s">
        <v>4892</v>
      </c>
      <c r="C4541" t="s">
        <v>23</v>
      </c>
      <c r="D4541" t="s">
        <v>16</v>
      </c>
      <c r="E4541" t="str">
        <f t="shared" si="6134"/>
        <v>pso.full</v>
      </c>
      <c r="F4541" t="s">
        <v>24</v>
      </c>
      <c r="G4541">
        <v>1.1000000000000001</v>
      </c>
      <c r="H4541">
        <v>0.1</v>
      </c>
      <c r="I4541" s="1">
        <v>0.11</v>
      </c>
      <c r="J4541" t="s">
        <v>8336</v>
      </c>
      <c r="K4541">
        <f t="shared" ref="K4541:K4604" si="6215">SUMIF(E4538:E4551,"pso.full",I4538:I4551)</f>
        <v>0.11</v>
      </c>
      <c r="L4541" t="s">
        <v>8369</v>
      </c>
      <c r="M4541">
        <f t="shared" ref="M4541:M4604" si="6216">K4544/K4548+K4545/K4549+K4546/K4550+K4547/K4551</f>
        <v>4.1382034632034621</v>
      </c>
    </row>
    <row r="4542" spans="1:13">
      <c r="A4542" t="s">
        <v>4915</v>
      </c>
      <c r="B4542" t="s">
        <v>4892</v>
      </c>
      <c r="C4542" t="s">
        <v>23</v>
      </c>
      <c r="D4542" t="s">
        <v>19</v>
      </c>
      <c r="E4542" t="str">
        <f t="shared" si="6134"/>
        <v>pso.oepc</v>
      </c>
      <c r="F4542" t="s">
        <v>24</v>
      </c>
      <c r="G4542">
        <v>0.4</v>
      </c>
      <c r="H4542">
        <v>0.1</v>
      </c>
      <c r="I4542" s="1">
        <v>0.04</v>
      </c>
      <c r="J4542" t="s">
        <v>8353</v>
      </c>
      <c r="K4542">
        <f t="shared" ref="K4542:K4605" si="6217">SUMIF(E4538:E4551,"rmo.full",I4538:I4551)</f>
        <v>0.06</v>
      </c>
    </row>
    <row r="4543" spans="1:13">
      <c r="A4543" t="s">
        <v>4916</v>
      </c>
      <c r="B4543" t="s">
        <v>4892</v>
      </c>
      <c r="C4543" t="s">
        <v>23</v>
      </c>
      <c r="D4543" t="s">
        <v>21</v>
      </c>
      <c r="E4543" t="str">
        <f t="shared" si="6134"/>
        <v>pso.opt</v>
      </c>
      <c r="F4543" t="s">
        <v>24</v>
      </c>
      <c r="G4543">
        <v>0.5</v>
      </c>
      <c r="H4543">
        <v>0.1</v>
      </c>
      <c r="I4543" s="1">
        <v>0.05</v>
      </c>
      <c r="J4543" t="s">
        <v>8354</v>
      </c>
      <c r="K4543">
        <f t="shared" ref="K4543:K4606" si="6218">SUMIF(E4538:E4551,"power.full",I4538:I4551)</f>
        <v>3.14</v>
      </c>
      <c r="L4543" t="s">
        <v>26</v>
      </c>
      <c r="M4543">
        <f t="shared" ref="M4543:M4606" si="6219">K4540/K4544</f>
        <v>1.3333333333333335</v>
      </c>
    </row>
    <row r="4544" spans="1:13">
      <c r="A4544" t="s">
        <v>4917</v>
      </c>
      <c r="B4544" t="s">
        <v>4892</v>
      </c>
      <c r="C4544" t="s">
        <v>51</v>
      </c>
      <c r="D4544" t="s">
        <v>16</v>
      </c>
      <c r="E4544" t="str">
        <f t="shared" si="6134"/>
        <v>rmo.full</v>
      </c>
      <c r="F4544" t="s">
        <v>24</v>
      </c>
      <c r="G4544">
        <v>0.6</v>
      </c>
      <c r="H4544">
        <v>0.1</v>
      </c>
      <c r="I4544" s="1">
        <v>0.06</v>
      </c>
      <c r="J4544" t="s">
        <v>8355</v>
      </c>
      <c r="K4544">
        <f t="shared" ref="K4544:K4607" si="6220">SUMIF(E4538:E4551,"tso.oepc",I4538:I4551)</f>
        <v>0.06</v>
      </c>
      <c r="L4544" t="s">
        <v>27</v>
      </c>
      <c r="M4544">
        <f t="shared" si="6219"/>
        <v>2.75</v>
      </c>
    </row>
    <row r="4545" spans="1:13">
      <c r="A4545" t="s">
        <v>4918</v>
      </c>
      <c r="B4545" t="s">
        <v>4892</v>
      </c>
      <c r="C4545" t="s">
        <v>51</v>
      </c>
      <c r="D4545" t="s">
        <v>19</v>
      </c>
      <c r="E4545" t="str">
        <f t="shared" si="6134"/>
        <v>rmo.oepc</v>
      </c>
      <c r="F4545" t="s">
        <v>24</v>
      </c>
      <c r="G4545">
        <v>0.6</v>
      </c>
      <c r="H4545">
        <v>0.1</v>
      </c>
      <c r="I4545" s="1">
        <v>0.06</v>
      </c>
      <c r="J4545" t="s">
        <v>8356</v>
      </c>
      <c r="K4545">
        <f t="shared" ref="K4545:K4608" si="6221">SUMIF(E4538:E4551,"pso.oepc",I4538:I4551)</f>
        <v>0.04</v>
      </c>
      <c r="L4545" t="s">
        <v>28</v>
      </c>
      <c r="M4545">
        <f t="shared" si="6219"/>
        <v>1</v>
      </c>
    </row>
    <row r="4546" spans="1:13">
      <c r="A4546" t="s">
        <v>4919</v>
      </c>
      <c r="B4546" t="s">
        <v>4892</v>
      </c>
      <c r="C4546" t="s">
        <v>51</v>
      </c>
      <c r="D4546" t="s">
        <v>21</v>
      </c>
      <c r="E4546" t="str">
        <f t="shared" si="6134"/>
        <v>rmo.opt</v>
      </c>
      <c r="F4546" t="s">
        <v>24</v>
      </c>
      <c r="G4546">
        <v>0.7</v>
      </c>
      <c r="H4546">
        <v>0.1</v>
      </c>
      <c r="I4546" s="1">
        <v>7.0000000000000007E-2</v>
      </c>
      <c r="J4546" t="s">
        <v>8357</v>
      </c>
      <c r="K4546">
        <f t="shared" ref="K4546:K4609" si="6222">SUMIF(E4538:E4551,"rmo.oepc",I4538:I4551)</f>
        <v>0.06</v>
      </c>
      <c r="L4546" t="s">
        <v>29</v>
      </c>
      <c r="M4546">
        <f t="shared" si="6219"/>
        <v>0.80306905370843995</v>
      </c>
    </row>
    <row r="4547" spans="1:13">
      <c r="A4547" t="s">
        <v>4884</v>
      </c>
      <c r="B4547" t="s">
        <v>4892</v>
      </c>
      <c r="C4547" t="s">
        <v>55</v>
      </c>
      <c r="D4547" t="s">
        <v>56</v>
      </c>
      <c r="E4547" t="str">
        <f t="shared" ref="E4547:E4610" si="6223">CONCATENATE(C4547,".",D4547)</f>
        <v>sc.none</v>
      </c>
      <c r="F4547" t="s">
        <v>24</v>
      </c>
      <c r="I4547" s="1">
        <v>0.1</v>
      </c>
      <c r="J4547" t="s">
        <v>8358</v>
      </c>
      <c r="K4547">
        <f t="shared" ref="K4547:K4610" si="6224">SUMIF(E4538:E4551,"power.oepc",I4538:I4551)</f>
        <v>3.91</v>
      </c>
    </row>
    <row r="4548" spans="1:13">
      <c r="A4548" t="s">
        <v>4885</v>
      </c>
      <c r="B4548" t="s">
        <v>4892</v>
      </c>
      <c r="C4548" t="s">
        <v>58</v>
      </c>
      <c r="D4548" t="s">
        <v>59</v>
      </c>
      <c r="E4548" t="str">
        <f t="shared" si="6223"/>
        <v>tso.cav11</v>
      </c>
      <c r="F4548" t="s">
        <v>17</v>
      </c>
      <c r="G4548">
        <v>470.1</v>
      </c>
      <c r="H4548">
        <v>0.1</v>
      </c>
      <c r="I4548" s="1">
        <v>47.01</v>
      </c>
      <c r="J4548" t="s">
        <v>8359</v>
      </c>
      <c r="K4548">
        <f t="shared" ref="K4548:K4611" si="6225">SUMIF(E4538:E4551,"tso.opt",I4538:I4551)</f>
        <v>0.06</v>
      </c>
      <c r="L4548" t="s">
        <v>30</v>
      </c>
      <c r="M4548">
        <f t="shared" ref="M4548:M4611" si="6226">K4540/K4548</f>
        <v>1.3333333333333335</v>
      </c>
    </row>
    <row r="4549" spans="1:13">
      <c r="A4549" t="s">
        <v>4905</v>
      </c>
      <c r="B4549" t="s">
        <v>4892</v>
      </c>
      <c r="C4549" t="s">
        <v>58</v>
      </c>
      <c r="D4549" t="s">
        <v>16</v>
      </c>
      <c r="E4549" t="str">
        <f t="shared" si="6223"/>
        <v>tso.full</v>
      </c>
      <c r="F4549" t="s">
        <v>24</v>
      </c>
      <c r="G4549">
        <v>0.8</v>
      </c>
      <c r="H4549">
        <v>0.1</v>
      </c>
      <c r="I4549" s="1">
        <v>0.08</v>
      </c>
      <c r="J4549" t="s">
        <v>8360</v>
      </c>
      <c r="K4549">
        <f t="shared" ref="K4549:K4612" si="6227">SUMIF(E4538:E4551,"pso.opt",I4538:I4551)</f>
        <v>0.05</v>
      </c>
      <c r="L4549" t="s">
        <v>33</v>
      </c>
      <c r="M4549">
        <f t="shared" si="6226"/>
        <v>2.1999999999999997</v>
      </c>
    </row>
    <row r="4550" spans="1:13">
      <c r="A4550" t="s">
        <v>4906</v>
      </c>
      <c r="B4550" t="s">
        <v>4892</v>
      </c>
      <c r="C4550" t="s">
        <v>58</v>
      </c>
      <c r="D4550" t="s">
        <v>19</v>
      </c>
      <c r="E4550" t="str">
        <f t="shared" si="6223"/>
        <v>tso.oepc</v>
      </c>
      <c r="F4550" t="s">
        <v>24</v>
      </c>
      <c r="G4550">
        <v>0.6</v>
      </c>
      <c r="H4550">
        <v>0.1</v>
      </c>
      <c r="I4550" s="1">
        <v>0.06</v>
      </c>
      <c r="J4550" t="s">
        <v>8361</v>
      </c>
      <c r="K4550">
        <f t="shared" ref="K4550:K4613" si="6228">SUMIF(E4538:E4551,"rmo.opt",I4538:I4551)</f>
        <v>7.0000000000000007E-2</v>
      </c>
      <c r="L4550" t="s">
        <v>32</v>
      </c>
      <c r="M4550">
        <f t="shared" si="6226"/>
        <v>0.85714285714285698</v>
      </c>
    </row>
    <row r="4551" spans="1:13">
      <c r="A4551" t="s">
        <v>4907</v>
      </c>
      <c r="B4551" t="s">
        <v>4892</v>
      </c>
      <c r="C4551" t="s">
        <v>58</v>
      </c>
      <c r="D4551" t="s">
        <v>21</v>
      </c>
      <c r="E4551" t="str">
        <f t="shared" si="6223"/>
        <v>tso.opt</v>
      </c>
      <c r="F4551" t="s">
        <v>24</v>
      </c>
      <c r="G4551">
        <v>0.6</v>
      </c>
      <c r="H4551">
        <v>0.1</v>
      </c>
      <c r="I4551" s="1">
        <v>0.06</v>
      </c>
      <c r="J4551" t="s">
        <v>8362</v>
      </c>
      <c r="K4551">
        <f t="shared" ref="K4551:K4614" si="6229">SUMIF(E4538:E4551,"power.opt",I4538:I4551)</f>
        <v>2.64</v>
      </c>
      <c r="L4551" t="s">
        <v>31</v>
      </c>
      <c r="M4551">
        <f t="shared" si="6226"/>
        <v>1.1893939393939394</v>
      </c>
    </row>
    <row r="4552" spans="1:13">
      <c r="A4552" t="s">
        <v>4908</v>
      </c>
      <c r="B4552" t="s">
        <v>4909</v>
      </c>
      <c r="C4552" t="s">
        <v>15</v>
      </c>
      <c r="D4552" t="s">
        <v>16</v>
      </c>
      <c r="E4552" t="str">
        <f t="shared" si="6223"/>
        <v>power.full</v>
      </c>
      <c r="F4552" t="s">
        <v>24</v>
      </c>
      <c r="G4552">
        <v>2</v>
      </c>
      <c r="H4552">
        <v>0.09</v>
      </c>
      <c r="I4552" s="1">
        <v>0.18</v>
      </c>
      <c r="L4552" t="s">
        <v>8363</v>
      </c>
      <c r="M4552">
        <f t="shared" ref="M4552:M4615" si="6230">K4553/K4562</f>
        <v>1063.8333333333333</v>
      </c>
    </row>
    <row r="4553" spans="1:13">
      <c r="A4553" t="s">
        <v>4910</v>
      </c>
      <c r="B4553" t="s">
        <v>4909</v>
      </c>
      <c r="C4553" t="s">
        <v>15</v>
      </c>
      <c r="D4553" t="s">
        <v>19</v>
      </c>
      <c r="E4553" t="str">
        <f t="shared" si="6223"/>
        <v>power.oepc</v>
      </c>
      <c r="F4553" t="s">
        <v>24</v>
      </c>
      <c r="G4553">
        <v>0.55555555555555602</v>
      </c>
      <c r="H4553">
        <v>0.09</v>
      </c>
      <c r="I4553" s="1">
        <v>0.05</v>
      </c>
      <c r="J4553" t="s">
        <v>8333</v>
      </c>
      <c r="K4553">
        <f t="shared" ref="K4553:K4616" si="6231">SUMIF(E4552:E4565,"tso.cav11",I4552:I4565)</f>
        <v>63.83</v>
      </c>
      <c r="L4553" t="s">
        <v>8364</v>
      </c>
      <c r="M4553">
        <f t="shared" ref="M4553:M4616" si="6232">K4554/K4558+K4555/K4559+K4556/K4560+K4557/K4561</f>
        <v>6.85</v>
      </c>
    </row>
    <row r="4554" spans="1:13">
      <c r="A4554" t="s">
        <v>4911</v>
      </c>
      <c r="B4554" t="s">
        <v>4909</v>
      </c>
      <c r="C4554" t="s">
        <v>15</v>
      </c>
      <c r="D4554" t="s">
        <v>21</v>
      </c>
      <c r="E4554" t="str">
        <f t="shared" si="6223"/>
        <v>power.opt</v>
      </c>
      <c r="F4554" t="s">
        <v>24</v>
      </c>
      <c r="G4554">
        <v>2</v>
      </c>
      <c r="H4554">
        <v>0.09</v>
      </c>
      <c r="I4554" s="1">
        <v>0.18</v>
      </c>
      <c r="J4554" t="s">
        <v>8335</v>
      </c>
      <c r="K4554">
        <f t="shared" ref="K4554:K4617" si="6233">SUMIF(E4552:E4565,"tso.full",I4552:I4565)</f>
        <v>7.0000000000000007E-2</v>
      </c>
      <c r="L4554" t="s">
        <v>8365</v>
      </c>
      <c r="M4554">
        <f t="shared" ref="M4554:M4617" si="6234">K4554/K4562+K4555/K4563+K4556/K4564+K4557/K4565</f>
        <v>5.3333333333333339</v>
      </c>
    </row>
    <row r="4555" spans="1:13">
      <c r="A4555" t="s">
        <v>4912</v>
      </c>
      <c r="B4555" t="s">
        <v>4909</v>
      </c>
      <c r="C4555" t="s">
        <v>23</v>
      </c>
      <c r="D4555" t="s">
        <v>16</v>
      </c>
      <c r="E4555" t="str">
        <f t="shared" si="6223"/>
        <v>pso.full</v>
      </c>
      <c r="F4555" t="s">
        <v>24</v>
      </c>
      <c r="G4555">
        <v>1.55555555555556</v>
      </c>
      <c r="H4555">
        <v>0.09</v>
      </c>
      <c r="I4555" s="1">
        <v>0.14000000000000001</v>
      </c>
      <c r="J4555" t="s">
        <v>8336</v>
      </c>
      <c r="K4555">
        <f t="shared" ref="K4555:K4618" si="6235">SUMIF(E4552:E4565,"pso.full",I4552:I4565)</f>
        <v>0.14000000000000001</v>
      </c>
      <c r="L4555" t="s">
        <v>8369</v>
      </c>
      <c r="M4555">
        <f t="shared" ref="M4555:M4618" si="6236">K4558/K4562+K4559/K4563+K4560/K4564+K4561/K4565</f>
        <v>4.9206349206349209</v>
      </c>
    </row>
    <row r="4556" spans="1:13">
      <c r="A4556" t="s">
        <v>4913</v>
      </c>
      <c r="B4556" t="s">
        <v>4909</v>
      </c>
      <c r="C4556" t="s">
        <v>23</v>
      </c>
      <c r="D4556" t="s">
        <v>19</v>
      </c>
      <c r="E4556" t="str">
        <f t="shared" si="6223"/>
        <v>pso.oepc</v>
      </c>
      <c r="F4556" t="s">
        <v>24</v>
      </c>
      <c r="G4556">
        <v>0.88888888888888895</v>
      </c>
      <c r="H4556">
        <v>0.09</v>
      </c>
      <c r="I4556" s="1">
        <v>0.08</v>
      </c>
      <c r="J4556" t="s">
        <v>8353</v>
      </c>
      <c r="K4556">
        <f t="shared" ref="K4556:K4619" si="6237">SUMIF(E4552:E4565,"rmo.full",I4552:I4565)</f>
        <v>7.0000000000000007E-2</v>
      </c>
    </row>
    <row r="4557" spans="1:13">
      <c r="A4557" t="s">
        <v>4934</v>
      </c>
      <c r="B4557" t="s">
        <v>4909</v>
      </c>
      <c r="C4557" t="s">
        <v>23</v>
      </c>
      <c r="D4557" t="s">
        <v>21</v>
      </c>
      <c r="E4557" t="str">
        <f t="shared" si="6223"/>
        <v>pso.opt</v>
      </c>
      <c r="F4557" t="s">
        <v>24</v>
      </c>
      <c r="G4557">
        <v>0.77777777777777801</v>
      </c>
      <c r="H4557">
        <v>0.09</v>
      </c>
      <c r="I4557" s="1">
        <v>7.0000000000000007E-2</v>
      </c>
      <c r="J4557" t="s">
        <v>8354</v>
      </c>
      <c r="K4557">
        <f t="shared" ref="K4557:K4620" si="6238">SUMIF(E4552:E4565,"power.full",I4552:I4565)</f>
        <v>0.18</v>
      </c>
      <c r="L4557" t="s">
        <v>26</v>
      </c>
      <c r="M4557">
        <f t="shared" ref="M4557:M4620" si="6239">K4554/K4558</f>
        <v>0.5</v>
      </c>
    </row>
    <row r="4558" spans="1:13">
      <c r="A4558" t="s">
        <v>4935</v>
      </c>
      <c r="B4558" t="s">
        <v>4909</v>
      </c>
      <c r="C4558" t="s">
        <v>51</v>
      </c>
      <c r="D4558" t="s">
        <v>16</v>
      </c>
      <c r="E4558" t="str">
        <f t="shared" si="6223"/>
        <v>rmo.full</v>
      </c>
      <c r="F4558" t="s">
        <v>24</v>
      </c>
      <c r="G4558">
        <v>0.77777777777777801</v>
      </c>
      <c r="H4558">
        <v>0.09</v>
      </c>
      <c r="I4558" s="1">
        <v>7.0000000000000007E-2</v>
      </c>
      <c r="J4558" t="s">
        <v>8355</v>
      </c>
      <c r="K4558">
        <f t="shared" ref="K4558:K4621" si="6240">SUMIF(E4552:E4565,"tso.oepc",I4552:I4565)</f>
        <v>0.14000000000000001</v>
      </c>
      <c r="L4558" t="s">
        <v>27</v>
      </c>
      <c r="M4558">
        <f t="shared" si="6239"/>
        <v>1.7500000000000002</v>
      </c>
    </row>
    <row r="4559" spans="1:13">
      <c r="A4559" t="s">
        <v>4936</v>
      </c>
      <c r="B4559" t="s">
        <v>4909</v>
      </c>
      <c r="C4559" t="s">
        <v>51</v>
      </c>
      <c r="D4559" t="s">
        <v>19</v>
      </c>
      <c r="E4559" t="str">
        <f t="shared" si="6223"/>
        <v>rmo.oepc</v>
      </c>
      <c r="F4559" t="s">
        <v>24</v>
      </c>
      <c r="G4559">
        <v>0.77777777777777801</v>
      </c>
      <c r="H4559">
        <v>0.09</v>
      </c>
      <c r="I4559" s="1">
        <v>7.0000000000000007E-2</v>
      </c>
      <c r="J4559" t="s">
        <v>8356</v>
      </c>
      <c r="K4559">
        <f t="shared" ref="K4559:K4622" si="6241">SUMIF(E4552:E4565,"pso.oepc",I4552:I4565)</f>
        <v>0.08</v>
      </c>
      <c r="L4559" t="s">
        <v>28</v>
      </c>
      <c r="M4559">
        <f t="shared" si="6239"/>
        <v>1</v>
      </c>
    </row>
    <row r="4560" spans="1:13">
      <c r="A4560" t="s">
        <v>4937</v>
      </c>
      <c r="B4560" t="s">
        <v>4909</v>
      </c>
      <c r="C4560" t="s">
        <v>51</v>
      </c>
      <c r="D4560" t="s">
        <v>21</v>
      </c>
      <c r="E4560" t="str">
        <f t="shared" si="6223"/>
        <v>rmo.opt</v>
      </c>
      <c r="F4560" t="s">
        <v>24</v>
      </c>
      <c r="G4560">
        <v>0.66666666666666696</v>
      </c>
      <c r="H4560">
        <v>0.09</v>
      </c>
      <c r="I4560" s="1">
        <v>0.06</v>
      </c>
      <c r="J4560" t="s">
        <v>8357</v>
      </c>
      <c r="K4560">
        <f t="shared" ref="K4560:K4623" si="6242">SUMIF(E4552:E4565,"rmo.oepc",I4552:I4565)</f>
        <v>7.0000000000000007E-2</v>
      </c>
      <c r="L4560" t="s">
        <v>29</v>
      </c>
      <c r="M4560">
        <f t="shared" si="6239"/>
        <v>3.5999999999999996</v>
      </c>
    </row>
    <row r="4561" spans="1:13">
      <c r="A4561" t="s">
        <v>4938</v>
      </c>
      <c r="B4561" t="s">
        <v>4909</v>
      </c>
      <c r="C4561" t="s">
        <v>55</v>
      </c>
      <c r="D4561" t="s">
        <v>56</v>
      </c>
      <c r="E4561" t="str">
        <f t="shared" si="6223"/>
        <v>sc.none</v>
      </c>
      <c r="F4561" t="s">
        <v>24</v>
      </c>
      <c r="I4561" s="1">
        <v>0.09</v>
      </c>
      <c r="J4561" t="s">
        <v>8358</v>
      </c>
      <c r="K4561">
        <f t="shared" ref="K4561:K4624" si="6243">SUMIF(E4552:E4565,"power.oepc",I4552:I4565)</f>
        <v>0.05</v>
      </c>
    </row>
    <row r="4562" spans="1:13">
      <c r="A4562" t="s">
        <v>4902</v>
      </c>
      <c r="B4562" t="s">
        <v>4909</v>
      </c>
      <c r="C4562" t="s">
        <v>58</v>
      </c>
      <c r="D4562" t="s">
        <v>59</v>
      </c>
      <c r="E4562" t="str">
        <f t="shared" si="6223"/>
        <v>tso.cav11</v>
      </c>
      <c r="F4562" t="s">
        <v>17</v>
      </c>
      <c r="G4562">
        <v>709.22222222222194</v>
      </c>
      <c r="H4562">
        <v>0.09</v>
      </c>
      <c r="I4562" s="1">
        <v>63.83</v>
      </c>
      <c r="J4562" t="s">
        <v>8359</v>
      </c>
      <c r="K4562">
        <f t="shared" ref="K4562:K4625" si="6244">SUMIF(E4552:E4565,"tso.opt",I4552:I4565)</f>
        <v>0.06</v>
      </c>
      <c r="L4562" t="s">
        <v>30</v>
      </c>
      <c r="M4562">
        <f t="shared" ref="M4562:M4625" si="6245">K4554/K4562</f>
        <v>1.1666666666666667</v>
      </c>
    </row>
    <row r="4563" spans="1:13">
      <c r="A4563" t="s">
        <v>4903</v>
      </c>
      <c r="B4563" t="s">
        <v>4909</v>
      </c>
      <c r="C4563" t="s">
        <v>58</v>
      </c>
      <c r="D4563" t="s">
        <v>16</v>
      </c>
      <c r="E4563" t="str">
        <f t="shared" si="6223"/>
        <v>tso.full</v>
      </c>
      <c r="F4563" t="s">
        <v>24</v>
      </c>
      <c r="G4563">
        <v>0.77777777777777801</v>
      </c>
      <c r="H4563">
        <v>0.09</v>
      </c>
      <c r="I4563" s="1">
        <v>7.0000000000000007E-2</v>
      </c>
      <c r="J4563" t="s">
        <v>8360</v>
      </c>
      <c r="K4563">
        <f t="shared" ref="K4563:K4626" si="6246">SUMIF(E4552:E4565,"pso.opt",I4552:I4565)</f>
        <v>7.0000000000000007E-2</v>
      </c>
      <c r="L4563" t="s">
        <v>33</v>
      </c>
      <c r="M4563">
        <f t="shared" si="6245"/>
        <v>2</v>
      </c>
    </row>
    <row r="4564" spans="1:13">
      <c r="A4564" t="s">
        <v>4904</v>
      </c>
      <c r="B4564" t="s">
        <v>4909</v>
      </c>
      <c r="C4564" t="s">
        <v>58</v>
      </c>
      <c r="D4564" t="s">
        <v>19</v>
      </c>
      <c r="E4564" t="str">
        <f t="shared" si="6223"/>
        <v>tso.oepc</v>
      </c>
      <c r="F4564" t="s">
        <v>24</v>
      </c>
      <c r="G4564">
        <v>1.55555555555556</v>
      </c>
      <c r="H4564">
        <v>0.09</v>
      </c>
      <c r="I4564" s="1">
        <v>0.14000000000000001</v>
      </c>
      <c r="J4564" t="s">
        <v>8361</v>
      </c>
      <c r="K4564">
        <f t="shared" ref="K4564:K4627" si="6247">SUMIF(E4552:E4565,"rmo.opt",I4552:I4565)</f>
        <v>0.06</v>
      </c>
      <c r="L4564" t="s">
        <v>32</v>
      </c>
      <c r="M4564">
        <f t="shared" si="6245"/>
        <v>1.1666666666666667</v>
      </c>
    </row>
    <row r="4565" spans="1:13">
      <c r="A4565" t="s">
        <v>4925</v>
      </c>
      <c r="B4565" t="s">
        <v>4909</v>
      </c>
      <c r="C4565" t="s">
        <v>58</v>
      </c>
      <c r="D4565" t="s">
        <v>21</v>
      </c>
      <c r="E4565" t="str">
        <f t="shared" si="6223"/>
        <v>tso.opt</v>
      </c>
      <c r="F4565" t="s">
        <v>24</v>
      </c>
      <c r="G4565">
        <v>0.66666666666666696</v>
      </c>
      <c r="H4565">
        <v>0.09</v>
      </c>
      <c r="I4565" s="1">
        <v>0.06</v>
      </c>
      <c r="J4565" t="s">
        <v>8362</v>
      </c>
      <c r="K4565">
        <f t="shared" ref="K4565:K4628" si="6248">SUMIF(E4552:E4565,"power.opt",I4552:I4565)</f>
        <v>0.18</v>
      </c>
      <c r="L4565" t="s">
        <v>31</v>
      </c>
      <c r="M4565">
        <f t="shared" si="6245"/>
        <v>1</v>
      </c>
    </row>
    <row r="4566" spans="1:13">
      <c r="A4566" t="s">
        <v>4926</v>
      </c>
      <c r="B4566" t="s">
        <v>4927</v>
      </c>
      <c r="C4566" t="s">
        <v>15</v>
      </c>
      <c r="D4566" t="s">
        <v>16</v>
      </c>
      <c r="E4566" t="str">
        <f t="shared" si="6223"/>
        <v>power.full</v>
      </c>
      <c r="F4566" t="s">
        <v>24</v>
      </c>
      <c r="G4566">
        <v>0.88888888888888895</v>
      </c>
      <c r="H4566">
        <v>0.09</v>
      </c>
      <c r="I4566" s="1">
        <v>0.08</v>
      </c>
      <c r="L4566" t="s">
        <v>8363</v>
      </c>
      <c r="M4566">
        <f t="shared" ref="M4566:M4629" si="6249">K4567/K4576</f>
        <v>592.5</v>
      </c>
    </row>
    <row r="4567" spans="1:13">
      <c r="A4567" t="s">
        <v>4928</v>
      </c>
      <c r="B4567" t="s">
        <v>4927</v>
      </c>
      <c r="C4567" t="s">
        <v>15</v>
      </c>
      <c r="D4567" t="s">
        <v>19</v>
      </c>
      <c r="E4567" t="str">
        <f t="shared" si="6223"/>
        <v>power.oepc</v>
      </c>
      <c r="F4567" t="s">
        <v>24</v>
      </c>
      <c r="G4567">
        <v>0.88888888888888895</v>
      </c>
      <c r="H4567">
        <v>0.09</v>
      </c>
      <c r="I4567" s="1">
        <v>0.08</v>
      </c>
      <c r="J4567" t="s">
        <v>8333</v>
      </c>
      <c r="K4567">
        <f t="shared" ref="K4567:K4630" si="6250">SUMIF(E4566:E4579,"tso.cav11",I4566:I4579)</f>
        <v>35.549999999999997</v>
      </c>
      <c r="L4567" t="s">
        <v>8364</v>
      </c>
      <c r="M4567">
        <f t="shared" ref="M4567:M4630" si="6251">K4568/K4572+K4569/K4573+K4570/K4574+K4571/K4575</f>
        <v>4.8571428571428568</v>
      </c>
    </row>
    <row r="4568" spans="1:13">
      <c r="A4568" t="s">
        <v>4929</v>
      </c>
      <c r="B4568" t="s">
        <v>4927</v>
      </c>
      <c r="C4568" t="s">
        <v>15</v>
      </c>
      <c r="D4568" t="s">
        <v>21</v>
      </c>
      <c r="E4568" t="str">
        <f t="shared" si="6223"/>
        <v>power.opt</v>
      </c>
      <c r="F4568" t="s">
        <v>24</v>
      </c>
      <c r="G4568">
        <v>0.66666666666666696</v>
      </c>
      <c r="H4568">
        <v>0.09</v>
      </c>
      <c r="I4568" s="1">
        <v>0.06</v>
      </c>
      <c r="J4568" t="s">
        <v>8335</v>
      </c>
      <c r="K4568">
        <f t="shared" ref="K4568:K4631" si="6252">SUMIF(E4566:E4579,"tso.full",I4566:I4579)</f>
        <v>0.09</v>
      </c>
      <c r="L4568" t="s">
        <v>8365</v>
      </c>
      <c r="M4568">
        <f t="shared" ref="M4568:M4631" si="6253">K4568/K4576+K4569/K4577+K4570/K4578+K4571/K4579</f>
        <v>4.4404761904761898</v>
      </c>
    </row>
    <row r="4569" spans="1:13">
      <c r="A4569" t="s">
        <v>4930</v>
      </c>
      <c r="B4569" t="s">
        <v>4927</v>
      </c>
      <c r="C4569" t="s">
        <v>23</v>
      </c>
      <c r="D4569" t="s">
        <v>16</v>
      </c>
      <c r="E4569" t="str">
        <f t="shared" si="6223"/>
        <v>pso.full</v>
      </c>
      <c r="F4569" t="s">
        <v>24</v>
      </c>
      <c r="G4569">
        <v>0.66666666666666696</v>
      </c>
      <c r="H4569">
        <v>0.09</v>
      </c>
      <c r="I4569" s="1">
        <v>0.06</v>
      </c>
      <c r="J4569" t="s">
        <v>8336</v>
      </c>
      <c r="K4569">
        <f t="shared" ref="K4569:K4632" si="6254">SUMIF(E4566:E4579,"pso.full",I4566:I4579)</f>
        <v>0.06</v>
      </c>
      <c r="L4569" t="s">
        <v>8369</v>
      </c>
      <c r="M4569">
        <f t="shared" ref="M4569:M4632" si="6255">K4572/K4576+K4573/K4577+K4574/K4578+K4575/K4579</f>
        <v>3.7797619047619047</v>
      </c>
    </row>
    <row r="4570" spans="1:13">
      <c r="A4570" t="s">
        <v>4931</v>
      </c>
      <c r="B4570" t="s">
        <v>4927</v>
      </c>
      <c r="C4570" t="s">
        <v>23</v>
      </c>
      <c r="D4570" t="s">
        <v>19</v>
      </c>
      <c r="E4570" t="str">
        <f t="shared" si="6223"/>
        <v>pso.oepc</v>
      </c>
      <c r="F4570" t="s">
        <v>24</v>
      </c>
      <c r="G4570">
        <v>0.77777777777777801</v>
      </c>
      <c r="H4570">
        <v>0.09</v>
      </c>
      <c r="I4570" s="1">
        <v>7.0000000000000007E-2</v>
      </c>
      <c r="J4570" t="s">
        <v>8353</v>
      </c>
      <c r="K4570">
        <f t="shared" ref="K4570:K4633" si="6256">SUMIF(E4566:E4579,"rmo.full",I4566:I4579)</f>
        <v>0.06</v>
      </c>
    </row>
    <row r="4571" spans="1:13">
      <c r="A4571" t="s">
        <v>4932</v>
      </c>
      <c r="B4571" t="s">
        <v>4927</v>
      </c>
      <c r="C4571" t="s">
        <v>23</v>
      </c>
      <c r="D4571" t="s">
        <v>21</v>
      </c>
      <c r="E4571" t="str">
        <f t="shared" si="6223"/>
        <v>pso.opt</v>
      </c>
      <c r="F4571" t="s">
        <v>24</v>
      </c>
      <c r="G4571">
        <v>0.88888888888888895</v>
      </c>
      <c r="H4571">
        <v>0.09</v>
      </c>
      <c r="I4571" s="1">
        <v>0.08</v>
      </c>
      <c r="J4571" t="s">
        <v>8354</v>
      </c>
      <c r="K4571">
        <f t="shared" ref="K4571:K4634" si="6257">SUMIF(E4566:E4579,"power.full",I4566:I4579)</f>
        <v>0.08</v>
      </c>
      <c r="L4571" t="s">
        <v>26</v>
      </c>
      <c r="M4571">
        <f t="shared" ref="M4571:M4634" si="6258">K4568/K4572</f>
        <v>1.5</v>
      </c>
    </row>
    <row r="4572" spans="1:13">
      <c r="A4572" t="s">
        <v>4933</v>
      </c>
      <c r="B4572" t="s">
        <v>4927</v>
      </c>
      <c r="C4572" t="s">
        <v>51</v>
      </c>
      <c r="D4572" t="s">
        <v>16</v>
      </c>
      <c r="E4572" t="str">
        <f t="shared" si="6223"/>
        <v>rmo.full</v>
      </c>
      <c r="F4572" t="s">
        <v>24</v>
      </c>
      <c r="G4572">
        <v>0.66666666666666696</v>
      </c>
      <c r="H4572">
        <v>0.09</v>
      </c>
      <c r="I4572" s="1">
        <v>0.06</v>
      </c>
      <c r="J4572" t="s">
        <v>8355</v>
      </c>
      <c r="K4572">
        <f t="shared" ref="K4572:K4635" si="6259">SUMIF(E4566:E4579,"tso.oepc",I4566:I4579)</f>
        <v>0.06</v>
      </c>
      <c r="L4572" t="s">
        <v>27</v>
      </c>
      <c r="M4572">
        <f t="shared" si="6258"/>
        <v>0.85714285714285698</v>
      </c>
    </row>
    <row r="4573" spans="1:13">
      <c r="A4573" t="s">
        <v>4953</v>
      </c>
      <c r="B4573" t="s">
        <v>4927</v>
      </c>
      <c r="C4573" t="s">
        <v>51</v>
      </c>
      <c r="D4573" t="s">
        <v>19</v>
      </c>
      <c r="E4573" t="str">
        <f t="shared" si="6223"/>
        <v>rmo.oepc</v>
      </c>
      <c r="F4573" t="s">
        <v>24</v>
      </c>
      <c r="G4573">
        <v>0.44444444444444398</v>
      </c>
      <c r="H4573">
        <v>0.09</v>
      </c>
      <c r="I4573" s="1">
        <v>0.04</v>
      </c>
      <c r="J4573" t="s">
        <v>8356</v>
      </c>
      <c r="K4573">
        <f t="shared" ref="K4573:K4636" si="6260">SUMIF(E4566:E4579,"pso.oepc",I4566:I4579)</f>
        <v>7.0000000000000007E-2</v>
      </c>
      <c r="L4573" t="s">
        <v>28</v>
      </c>
      <c r="M4573">
        <f t="shared" si="6258"/>
        <v>1.5</v>
      </c>
    </row>
    <row r="4574" spans="1:13">
      <c r="A4574" t="s">
        <v>4954</v>
      </c>
      <c r="B4574" t="s">
        <v>4927</v>
      </c>
      <c r="C4574" t="s">
        <v>51</v>
      </c>
      <c r="D4574" t="s">
        <v>21</v>
      </c>
      <c r="E4574" t="str">
        <f t="shared" si="6223"/>
        <v>rmo.opt</v>
      </c>
      <c r="F4574" t="s">
        <v>24</v>
      </c>
      <c r="G4574">
        <v>0.77777777777777801</v>
      </c>
      <c r="H4574">
        <v>0.09</v>
      </c>
      <c r="I4574" s="1">
        <v>7.0000000000000007E-2</v>
      </c>
      <c r="J4574" t="s">
        <v>8357</v>
      </c>
      <c r="K4574">
        <f t="shared" ref="K4574:K4637" si="6261">SUMIF(E4566:E4579,"rmo.oepc",I4566:I4579)</f>
        <v>0.04</v>
      </c>
      <c r="L4574" t="s">
        <v>29</v>
      </c>
      <c r="M4574">
        <f t="shared" si="6258"/>
        <v>1</v>
      </c>
    </row>
    <row r="4575" spans="1:13">
      <c r="A4575" t="s">
        <v>4955</v>
      </c>
      <c r="B4575" t="s">
        <v>4927</v>
      </c>
      <c r="C4575" t="s">
        <v>55</v>
      </c>
      <c r="D4575" t="s">
        <v>56</v>
      </c>
      <c r="E4575" t="str">
        <f t="shared" si="6223"/>
        <v>sc.none</v>
      </c>
      <c r="F4575" t="s">
        <v>24</v>
      </c>
      <c r="I4575" s="1">
        <v>0.09</v>
      </c>
      <c r="J4575" t="s">
        <v>8358</v>
      </c>
      <c r="K4575">
        <f t="shared" ref="K4575:K4638" si="6262">SUMIF(E4566:E4579,"power.oepc",I4566:I4579)</f>
        <v>0.08</v>
      </c>
    </row>
    <row r="4576" spans="1:13">
      <c r="A4576" t="s">
        <v>4956</v>
      </c>
      <c r="B4576" t="s">
        <v>4927</v>
      </c>
      <c r="C4576" t="s">
        <v>58</v>
      </c>
      <c r="D4576" t="s">
        <v>59</v>
      </c>
      <c r="E4576" t="str">
        <f t="shared" si="6223"/>
        <v>tso.cav11</v>
      </c>
      <c r="F4576" t="s">
        <v>17</v>
      </c>
      <c r="G4576">
        <v>395</v>
      </c>
      <c r="H4576">
        <v>0.09</v>
      </c>
      <c r="I4576" s="1">
        <v>35.549999999999997</v>
      </c>
      <c r="J4576" t="s">
        <v>8359</v>
      </c>
      <c r="K4576">
        <f t="shared" ref="K4576:K4639" si="6263">SUMIF(E4566:E4579,"tso.opt",I4566:I4579)</f>
        <v>0.06</v>
      </c>
      <c r="L4576" t="s">
        <v>30</v>
      </c>
      <c r="M4576">
        <f t="shared" ref="M4576:M4639" si="6264">K4568/K4576</f>
        <v>1.5</v>
      </c>
    </row>
    <row r="4577" spans="1:13">
      <c r="A4577" t="s">
        <v>4920</v>
      </c>
      <c r="B4577" t="s">
        <v>4927</v>
      </c>
      <c r="C4577" t="s">
        <v>58</v>
      </c>
      <c r="D4577" t="s">
        <v>16</v>
      </c>
      <c r="E4577" t="str">
        <f t="shared" si="6223"/>
        <v>tso.full</v>
      </c>
      <c r="F4577" t="s">
        <v>24</v>
      </c>
      <c r="G4577">
        <v>1</v>
      </c>
      <c r="H4577">
        <v>0.09</v>
      </c>
      <c r="I4577" s="1">
        <v>0.09</v>
      </c>
      <c r="J4577" t="s">
        <v>8360</v>
      </c>
      <c r="K4577">
        <f t="shared" ref="K4577:K4640" si="6265">SUMIF(E4566:E4579,"pso.opt",I4566:I4579)</f>
        <v>0.08</v>
      </c>
      <c r="L4577" t="s">
        <v>33</v>
      </c>
      <c r="M4577">
        <f t="shared" si="6264"/>
        <v>0.75</v>
      </c>
    </row>
    <row r="4578" spans="1:13">
      <c r="A4578" t="s">
        <v>4921</v>
      </c>
      <c r="B4578" t="s">
        <v>4927</v>
      </c>
      <c r="C4578" t="s">
        <v>58</v>
      </c>
      <c r="D4578" t="s">
        <v>19</v>
      </c>
      <c r="E4578" t="str">
        <f t="shared" si="6223"/>
        <v>tso.oepc</v>
      </c>
      <c r="F4578" t="s">
        <v>24</v>
      </c>
      <c r="G4578">
        <v>0.66666666666666696</v>
      </c>
      <c r="H4578">
        <v>0.09</v>
      </c>
      <c r="I4578" s="1">
        <v>0.06</v>
      </c>
      <c r="J4578" t="s">
        <v>8361</v>
      </c>
      <c r="K4578">
        <f t="shared" ref="K4578:K4641" si="6266">SUMIF(E4566:E4579,"rmo.opt",I4566:I4579)</f>
        <v>7.0000000000000007E-2</v>
      </c>
      <c r="L4578" t="s">
        <v>32</v>
      </c>
      <c r="M4578">
        <f t="shared" si="6264"/>
        <v>0.85714285714285698</v>
      </c>
    </row>
    <row r="4579" spans="1:13">
      <c r="A4579" t="s">
        <v>4922</v>
      </c>
      <c r="B4579" t="s">
        <v>4927</v>
      </c>
      <c r="C4579" t="s">
        <v>58</v>
      </c>
      <c r="D4579" t="s">
        <v>21</v>
      </c>
      <c r="E4579" t="str">
        <f t="shared" si="6223"/>
        <v>tso.opt</v>
      </c>
      <c r="F4579" t="s">
        <v>24</v>
      </c>
      <c r="G4579">
        <v>0.66666666666666696</v>
      </c>
      <c r="H4579">
        <v>0.09</v>
      </c>
      <c r="I4579" s="1">
        <v>0.06</v>
      </c>
      <c r="J4579" t="s">
        <v>8362</v>
      </c>
      <c r="K4579">
        <f t="shared" ref="K4579:K4642" si="6267">SUMIF(E4566:E4579,"power.opt",I4566:I4579)</f>
        <v>0.06</v>
      </c>
      <c r="L4579" t="s">
        <v>31</v>
      </c>
      <c r="M4579">
        <f t="shared" si="6264"/>
        <v>1.3333333333333335</v>
      </c>
    </row>
    <row r="4580" spans="1:13">
      <c r="A4580" t="s">
        <v>4923</v>
      </c>
      <c r="B4580" t="s">
        <v>4924</v>
      </c>
      <c r="C4580" t="s">
        <v>15</v>
      </c>
      <c r="D4580" t="s">
        <v>16</v>
      </c>
      <c r="E4580" t="str">
        <f t="shared" si="6223"/>
        <v>power.full</v>
      </c>
      <c r="F4580" t="s">
        <v>24</v>
      </c>
      <c r="G4580">
        <v>1.1428571428571399</v>
      </c>
      <c r="H4580">
        <v>7.0000000000000007E-2</v>
      </c>
      <c r="I4580" s="1">
        <v>0.08</v>
      </c>
      <c r="L4580" t="s">
        <v>8363</v>
      </c>
      <c r="M4580">
        <f t="shared" ref="M4580:M4643" si="6268">K4581/K4590</f>
        <v>643.16666666666674</v>
      </c>
    </row>
    <row r="4581" spans="1:13">
      <c r="A4581" t="s">
        <v>4945</v>
      </c>
      <c r="B4581" t="s">
        <v>4924</v>
      </c>
      <c r="C4581" t="s">
        <v>15</v>
      </c>
      <c r="D4581" t="s">
        <v>19</v>
      </c>
      <c r="E4581" t="str">
        <f t="shared" si="6223"/>
        <v>power.oepc</v>
      </c>
      <c r="F4581" t="s">
        <v>24</v>
      </c>
      <c r="G4581">
        <v>0.85714285714285698</v>
      </c>
      <c r="H4581">
        <v>7.0000000000000007E-2</v>
      </c>
      <c r="I4581" s="1">
        <v>0.06</v>
      </c>
      <c r="J4581" t="s">
        <v>8333</v>
      </c>
      <c r="K4581">
        <f t="shared" ref="K4581:K4644" si="6269">SUMIF(E4580:E4593,"tso.cav11",I4580:I4593)</f>
        <v>38.590000000000003</v>
      </c>
      <c r="L4581" t="s">
        <v>8364</v>
      </c>
      <c r="M4581">
        <f t="shared" ref="M4581:M4644" si="6270">K4582/K4586+K4583/K4587+K4584/K4588+K4585/K4589</f>
        <v>4</v>
      </c>
    </row>
    <row r="4582" spans="1:13">
      <c r="A4582" t="s">
        <v>4946</v>
      </c>
      <c r="B4582" t="s">
        <v>4924</v>
      </c>
      <c r="C4582" t="s">
        <v>15</v>
      </c>
      <c r="D4582" t="s">
        <v>21</v>
      </c>
      <c r="E4582" t="str">
        <f t="shared" si="6223"/>
        <v>power.opt</v>
      </c>
      <c r="F4582" t="s">
        <v>24</v>
      </c>
      <c r="G4582">
        <v>1.28571428571429</v>
      </c>
      <c r="H4582">
        <v>7.0000000000000007E-2</v>
      </c>
      <c r="I4582" s="1">
        <v>0.09</v>
      </c>
      <c r="J4582" t="s">
        <v>8335</v>
      </c>
      <c r="K4582">
        <f t="shared" ref="K4582:K4645" si="6271">SUMIF(E4580:E4593,"tso.full",I4580:I4593)</f>
        <v>0.06</v>
      </c>
      <c r="L4582" t="s">
        <v>8365</v>
      </c>
      <c r="M4582">
        <f t="shared" ref="M4582:M4645" si="6272">K4582/K4590+K4583/K4591+K4584/K4592+K4585/K4593</f>
        <v>5.0555555555555562</v>
      </c>
    </row>
    <row r="4583" spans="1:13">
      <c r="A4583" t="s">
        <v>4947</v>
      </c>
      <c r="B4583" t="s">
        <v>4924</v>
      </c>
      <c r="C4583" t="s">
        <v>23</v>
      </c>
      <c r="D4583" t="s">
        <v>16</v>
      </c>
      <c r="E4583" t="str">
        <f t="shared" si="6223"/>
        <v>pso.full</v>
      </c>
      <c r="F4583" t="s">
        <v>24</v>
      </c>
      <c r="G4583">
        <v>1.1428571428571399</v>
      </c>
      <c r="H4583">
        <v>7.0000000000000007E-2</v>
      </c>
      <c r="I4583" s="1">
        <v>0.08</v>
      </c>
      <c r="J4583" t="s">
        <v>8336</v>
      </c>
      <c r="K4583">
        <f t="shared" ref="K4583:K4646" si="6273">SUMIF(E4580:E4593,"pso.full",I4580:I4593)</f>
        <v>0.08</v>
      </c>
      <c r="L4583" t="s">
        <v>8369</v>
      </c>
      <c r="M4583">
        <f t="shared" ref="M4583:M4646" si="6274">K4586/K4590+K4587/K4591+K4588/K4592+K4589/K4593</f>
        <v>6.666666666666667</v>
      </c>
    </row>
    <row r="4584" spans="1:13">
      <c r="A4584" t="s">
        <v>4948</v>
      </c>
      <c r="B4584" t="s">
        <v>4924</v>
      </c>
      <c r="C4584" t="s">
        <v>23</v>
      </c>
      <c r="D4584" t="s">
        <v>19</v>
      </c>
      <c r="E4584" t="str">
        <f t="shared" si="6223"/>
        <v>pso.oepc</v>
      </c>
      <c r="F4584" t="s">
        <v>24</v>
      </c>
      <c r="G4584">
        <v>2.28571428571429</v>
      </c>
      <c r="H4584">
        <v>7.0000000000000007E-2</v>
      </c>
      <c r="I4584" s="1">
        <v>0.16</v>
      </c>
      <c r="J4584" t="s">
        <v>8353</v>
      </c>
      <c r="K4584">
        <f t="shared" ref="K4584:K4647" si="6275">SUMIF(E4580:E4593,"rmo.full",I4580:I4593)</f>
        <v>7.0000000000000007E-2</v>
      </c>
    </row>
    <row r="4585" spans="1:13">
      <c r="A4585" t="s">
        <v>4949</v>
      </c>
      <c r="B4585" t="s">
        <v>4924</v>
      </c>
      <c r="C4585" t="s">
        <v>23</v>
      </c>
      <c r="D4585" t="s">
        <v>21</v>
      </c>
      <c r="E4585" t="str">
        <f t="shared" si="6223"/>
        <v>pso.opt</v>
      </c>
      <c r="F4585" t="s">
        <v>24</v>
      </c>
      <c r="G4585">
        <v>0.57142857142857095</v>
      </c>
      <c r="H4585">
        <v>7.0000000000000007E-2</v>
      </c>
      <c r="I4585" s="1">
        <v>0.04</v>
      </c>
      <c r="J4585" t="s">
        <v>8354</v>
      </c>
      <c r="K4585">
        <f t="shared" ref="K4585:K4648" si="6276">SUMIF(E4580:E4593,"power.full",I4580:I4593)</f>
        <v>0.08</v>
      </c>
      <c r="L4585" t="s">
        <v>26</v>
      </c>
      <c r="M4585">
        <f t="shared" ref="M4585:M4648" si="6277">K4582/K4586</f>
        <v>1</v>
      </c>
    </row>
    <row r="4586" spans="1:13">
      <c r="A4586" t="s">
        <v>4950</v>
      </c>
      <c r="B4586" t="s">
        <v>4924</v>
      </c>
      <c r="C4586" t="s">
        <v>51</v>
      </c>
      <c r="D4586" t="s">
        <v>16</v>
      </c>
      <c r="E4586" t="str">
        <f t="shared" si="6223"/>
        <v>rmo.full</v>
      </c>
      <c r="F4586" t="s">
        <v>24</v>
      </c>
      <c r="G4586">
        <v>1</v>
      </c>
      <c r="H4586">
        <v>7.0000000000000007E-2</v>
      </c>
      <c r="I4586" s="1">
        <v>7.0000000000000007E-2</v>
      </c>
      <c r="J4586" t="s">
        <v>8355</v>
      </c>
      <c r="K4586">
        <f t="shared" ref="K4586:K4649" si="6278">SUMIF(E4580:E4593,"tso.oepc",I4580:I4593)</f>
        <v>0.06</v>
      </c>
      <c r="L4586" t="s">
        <v>27</v>
      </c>
      <c r="M4586">
        <f t="shared" si="6277"/>
        <v>0.5</v>
      </c>
    </row>
    <row r="4587" spans="1:13">
      <c r="A4587" t="s">
        <v>4951</v>
      </c>
      <c r="B4587" t="s">
        <v>4924</v>
      </c>
      <c r="C4587" t="s">
        <v>51</v>
      </c>
      <c r="D4587" t="s">
        <v>19</v>
      </c>
      <c r="E4587" t="str">
        <f t="shared" si="6223"/>
        <v>rmo.oepc</v>
      </c>
      <c r="F4587" t="s">
        <v>24</v>
      </c>
      <c r="G4587">
        <v>0.85714285714285698</v>
      </c>
      <c r="H4587">
        <v>7.0000000000000007E-2</v>
      </c>
      <c r="I4587" s="1">
        <v>0.06</v>
      </c>
      <c r="J4587" t="s">
        <v>8356</v>
      </c>
      <c r="K4587">
        <f t="shared" ref="K4587:K4650" si="6279">SUMIF(E4580:E4593,"pso.oepc",I4580:I4593)</f>
        <v>0.16</v>
      </c>
      <c r="L4587" t="s">
        <v>28</v>
      </c>
      <c r="M4587">
        <f t="shared" si="6277"/>
        <v>1.1666666666666667</v>
      </c>
    </row>
    <row r="4588" spans="1:13">
      <c r="A4588" t="s">
        <v>4952</v>
      </c>
      <c r="B4588" t="s">
        <v>4924</v>
      </c>
      <c r="C4588" t="s">
        <v>51</v>
      </c>
      <c r="D4588" t="s">
        <v>21</v>
      </c>
      <c r="E4588" t="str">
        <f t="shared" si="6223"/>
        <v>rmo.opt</v>
      </c>
      <c r="F4588" t="s">
        <v>24</v>
      </c>
      <c r="G4588">
        <v>0.85714285714285698</v>
      </c>
      <c r="H4588">
        <v>7.0000000000000007E-2</v>
      </c>
      <c r="I4588" s="1">
        <v>0.06</v>
      </c>
      <c r="J4588" t="s">
        <v>8357</v>
      </c>
      <c r="K4588">
        <f t="shared" ref="K4588:K4651" si="6280">SUMIF(E4580:E4593,"rmo.oepc",I4580:I4593)</f>
        <v>0.06</v>
      </c>
      <c r="L4588" t="s">
        <v>29</v>
      </c>
      <c r="M4588">
        <f t="shared" si="6277"/>
        <v>1.3333333333333335</v>
      </c>
    </row>
    <row r="4589" spans="1:13">
      <c r="A4589" t="s">
        <v>4970</v>
      </c>
      <c r="B4589" t="s">
        <v>4924</v>
      </c>
      <c r="C4589" t="s">
        <v>55</v>
      </c>
      <c r="D4589" t="s">
        <v>56</v>
      </c>
      <c r="E4589" t="str">
        <f t="shared" si="6223"/>
        <v>sc.none</v>
      </c>
      <c r="F4589" t="s">
        <v>24</v>
      </c>
      <c r="I4589" s="1">
        <v>7.0000000000000007E-2</v>
      </c>
      <c r="J4589" t="s">
        <v>8358</v>
      </c>
      <c r="K4589">
        <f t="shared" ref="K4589:K4652" si="6281">SUMIF(E4580:E4593,"power.oepc",I4580:I4593)</f>
        <v>0.06</v>
      </c>
    </row>
    <row r="4590" spans="1:13">
      <c r="A4590" t="s">
        <v>4971</v>
      </c>
      <c r="B4590" t="s">
        <v>4924</v>
      </c>
      <c r="C4590" t="s">
        <v>58</v>
      </c>
      <c r="D4590" t="s">
        <v>59</v>
      </c>
      <c r="E4590" t="str">
        <f t="shared" si="6223"/>
        <v>tso.cav11</v>
      </c>
      <c r="F4590" t="s">
        <v>17</v>
      </c>
      <c r="G4590">
        <v>551.28571428571399</v>
      </c>
      <c r="H4590">
        <v>7.0000000000000007E-2</v>
      </c>
      <c r="I4590" s="1">
        <v>38.590000000000003</v>
      </c>
      <c r="J4590" t="s">
        <v>8359</v>
      </c>
      <c r="K4590">
        <f t="shared" ref="K4590:K4653" si="6282">SUMIF(E4580:E4593,"tso.opt",I4580:I4593)</f>
        <v>0.06</v>
      </c>
      <c r="L4590" t="s">
        <v>30</v>
      </c>
      <c r="M4590">
        <f t="shared" ref="M4590:M4653" si="6283">K4582/K4590</f>
        <v>1</v>
      </c>
    </row>
    <row r="4591" spans="1:13">
      <c r="A4591" t="s">
        <v>4972</v>
      </c>
      <c r="B4591" t="s">
        <v>4924</v>
      </c>
      <c r="C4591" t="s">
        <v>58</v>
      </c>
      <c r="D4591" t="s">
        <v>16</v>
      </c>
      <c r="E4591" t="str">
        <f t="shared" si="6223"/>
        <v>tso.full</v>
      </c>
      <c r="F4591" t="s">
        <v>24</v>
      </c>
      <c r="G4591">
        <v>0.85714285714285698</v>
      </c>
      <c r="H4591">
        <v>7.0000000000000007E-2</v>
      </c>
      <c r="I4591" s="1">
        <v>0.06</v>
      </c>
      <c r="J4591" t="s">
        <v>8360</v>
      </c>
      <c r="K4591">
        <f t="shared" ref="K4591:K4654" si="6284">SUMIF(E4580:E4593,"pso.opt",I4580:I4593)</f>
        <v>0.04</v>
      </c>
      <c r="L4591" t="s">
        <v>33</v>
      </c>
      <c r="M4591">
        <f t="shared" si="6283"/>
        <v>2</v>
      </c>
    </row>
    <row r="4592" spans="1:13">
      <c r="A4592" t="s">
        <v>4973</v>
      </c>
      <c r="B4592" t="s">
        <v>4924</v>
      </c>
      <c r="C4592" t="s">
        <v>58</v>
      </c>
      <c r="D4592" t="s">
        <v>19</v>
      </c>
      <c r="E4592" t="str">
        <f t="shared" si="6223"/>
        <v>tso.oepc</v>
      </c>
      <c r="F4592" t="s">
        <v>24</v>
      </c>
      <c r="G4592">
        <v>0.85714285714285698</v>
      </c>
      <c r="H4592">
        <v>7.0000000000000007E-2</v>
      </c>
      <c r="I4592" s="1">
        <v>0.06</v>
      </c>
      <c r="J4592" t="s">
        <v>8361</v>
      </c>
      <c r="K4592">
        <f t="shared" ref="K4592:K4655" si="6285">SUMIF(E4580:E4593,"rmo.opt",I4580:I4593)</f>
        <v>0.06</v>
      </c>
      <c r="L4592" t="s">
        <v>32</v>
      </c>
      <c r="M4592">
        <f t="shared" si="6283"/>
        <v>1.1666666666666667</v>
      </c>
    </row>
    <row r="4593" spans="1:13">
      <c r="A4593" t="s">
        <v>4939</v>
      </c>
      <c r="B4593" t="s">
        <v>4924</v>
      </c>
      <c r="C4593" t="s">
        <v>58</v>
      </c>
      <c r="D4593" t="s">
        <v>21</v>
      </c>
      <c r="E4593" t="str">
        <f t="shared" si="6223"/>
        <v>tso.opt</v>
      </c>
      <c r="F4593" t="s">
        <v>24</v>
      </c>
      <c r="G4593">
        <v>0.85714285714285698</v>
      </c>
      <c r="H4593">
        <v>7.0000000000000007E-2</v>
      </c>
      <c r="I4593" s="1">
        <v>0.06</v>
      </c>
      <c r="J4593" t="s">
        <v>8362</v>
      </c>
      <c r="K4593">
        <f t="shared" ref="K4593:K4656" si="6286">SUMIF(E4580:E4593,"power.opt",I4580:I4593)</f>
        <v>0.09</v>
      </c>
      <c r="L4593" t="s">
        <v>31</v>
      </c>
      <c r="M4593">
        <f t="shared" si="6283"/>
        <v>0.88888888888888895</v>
      </c>
    </row>
    <row r="4594" spans="1:13">
      <c r="A4594" t="s">
        <v>4940</v>
      </c>
      <c r="B4594" t="s">
        <v>4941</v>
      </c>
      <c r="C4594" t="s">
        <v>15</v>
      </c>
      <c r="D4594" t="s">
        <v>16</v>
      </c>
      <c r="E4594" t="str">
        <f t="shared" si="6223"/>
        <v>power.full</v>
      </c>
      <c r="F4594" t="s">
        <v>24</v>
      </c>
      <c r="G4594">
        <v>0.85714285714285698</v>
      </c>
      <c r="H4594">
        <v>7.0000000000000007E-2</v>
      </c>
      <c r="I4594" s="1">
        <v>0.06</v>
      </c>
      <c r="L4594" t="s">
        <v>8363</v>
      </c>
      <c r="M4594">
        <f t="shared" ref="M4594:M4657" si="6287">K4595/K4604</f>
        <v>1581.6</v>
      </c>
    </row>
    <row r="4595" spans="1:13">
      <c r="A4595" t="s">
        <v>4942</v>
      </c>
      <c r="B4595" t="s">
        <v>4941</v>
      </c>
      <c r="C4595" t="s">
        <v>15</v>
      </c>
      <c r="D4595" t="s">
        <v>19</v>
      </c>
      <c r="E4595" t="str">
        <f t="shared" si="6223"/>
        <v>power.oepc</v>
      </c>
      <c r="F4595" t="s">
        <v>24</v>
      </c>
      <c r="G4595">
        <v>1.1428571428571399</v>
      </c>
      <c r="H4595">
        <v>7.0000000000000007E-2</v>
      </c>
      <c r="I4595" s="1">
        <v>0.08</v>
      </c>
      <c r="J4595" t="s">
        <v>8333</v>
      </c>
      <c r="K4595">
        <f t="shared" ref="K4595:K4658" si="6288">SUMIF(E4594:E4607,"tso.cav11",I4594:I4607)</f>
        <v>79.08</v>
      </c>
      <c r="L4595" t="s">
        <v>8364</v>
      </c>
      <c r="M4595">
        <f t="shared" ref="M4595:M4658" si="6289">K4596/K4600+K4597/K4601+K4598/K4602+K4599/K4603</f>
        <v>4.1428571428571423</v>
      </c>
    </row>
    <row r="4596" spans="1:13">
      <c r="A4596" t="s">
        <v>4943</v>
      </c>
      <c r="B4596" t="s">
        <v>4941</v>
      </c>
      <c r="C4596" t="s">
        <v>15</v>
      </c>
      <c r="D4596" t="s">
        <v>21</v>
      </c>
      <c r="E4596" t="str">
        <f t="shared" si="6223"/>
        <v>power.opt</v>
      </c>
      <c r="F4596" t="s">
        <v>24</v>
      </c>
      <c r="G4596">
        <v>0.71428571428571397</v>
      </c>
      <c r="H4596">
        <v>7.0000000000000007E-2</v>
      </c>
      <c r="I4596" s="1">
        <v>0.05</v>
      </c>
      <c r="J4596" t="s">
        <v>8335</v>
      </c>
      <c r="K4596">
        <f t="shared" ref="K4596:K4659" si="6290">SUMIF(E4594:E4607,"tso.full",I4594:I4607)</f>
        <v>0.08</v>
      </c>
      <c r="L4596" t="s">
        <v>8365</v>
      </c>
      <c r="M4596">
        <f t="shared" ref="M4596:M4659" si="6291">K4596/K4604+K4597/K4605+K4598/K4606+K4599/K4607</f>
        <v>4.5142857142857142</v>
      </c>
    </row>
    <row r="4597" spans="1:13">
      <c r="A4597" t="s">
        <v>4944</v>
      </c>
      <c r="B4597" t="s">
        <v>4941</v>
      </c>
      <c r="C4597" t="s">
        <v>23</v>
      </c>
      <c r="D4597" t="s">
        <v>16</v>
      </c>
      <c r="E4597" t="str">
        <f t="shared" si="6223"/>
        <v>pso.full</v>
      </c>
      <c r="F4597" t="s">
        <v>24</v>
      </c>
      <c r="G4597">
        <v>0.71428571428571397</v>
      </c>
      <c r="H4597">
        <v>7.0000000000000007E-2</v>
      </c>
      <c r="I4597" s="1">
        <v>0.05</v>
      </c>
      <c r="J4597" t="s">
        <v>8336</v>
      </c>
      <c r="K4597">
        <f t="shared" ref="K4597:K4660" si="6292">SUMIF(E4594:E4607,"pso.full",I4594:I4607)</f>
        <v>0.05</v>
      </c>
      <c r="L4597" t="s">
        <v>8369</v>
      </c>
      <c r="M4597">
        <f t="shared" ref="M4597:M4660" si="6293">K4600/K4604+K4601/K4605+K4602/K4606+K4603/K4607</f>
        <v>4.5714285714285712</v>
      </c>
    </row>
    <row r="4598" spans="1:13">
      <c r="A4598" t="s">
        <v>4962</v>
      </c>
      <c r="B4598" t="s">
        <v>4941</v>
      </c>
      <c r="C4598" t="s">
        <v>23</v>
      </c>
      <c r="D4598" t="s">
        <v>19</v>
      </c>
      <c r="E4598" t="str">
        <f t="shared" si="6223"/>
        <v>pso.oepc</v>
      </c>
      <c r="F4598" t="s">
        <v>24</v>
      </c>
      <c r="G4598">
        <v>0.57142857142857095</v>
      </c>
      <c r="H4598">
        <v>7.0000000000000007E-2</v>
      </c>
      <c r="I4598" s="1">
        <v>0.04</v>
      </c>
      <c r="J4598" t="s">
        <v>8353</v>
      </c>
      <c r="K4598">
        <f t="shared" ref="K4598:K4661" si="6294">SUMIF(E4594:E4607,"rmo.full",I4594:I4607)</f>
        <v>0.06</v>
      </c>
    </row>
    <row r="4599" spans="1:13">
      <c r="A4599" t="s">
        <v>4963</v>
      </c>
      <c r="B4599" t="s">
        <v>4941</v>
      </c>
      <c r="C4599" t="s">
        <v>23</v>
      </c>
      <c r="D4599" t="s">
        <v>21</v>
      </c>
      <c r="E4599" t="str">
        <f t="shared" si="6223"/>
        <v>pso.opt</v>
      </c>
      <c r="F4599" t="s">
        <v>24</v>
      </c>
      <c r="G4599">
        <v>1</v>
      </c>
      <c r="H4599">
        <v>7.0000000000000007E-2</v>
      </c>
      <c r="I4599" s="1">
        <v>7.0000000000000007E-2</v>
      </c>
      <c r="J4599" t="s">
        <v>8354</v>
      </c>
      <c r="K4599">
        <f t="shared" ref="K4599:K4662" si="6295">SUMIF(E4594:E4607,"power.full",I4594:I4607)</f>
        <v>0.06</v>
      </c>
      <c r="L4599" t="s">
        <v>26</v>
      </c>
      <c r="M4599">
        <f t="shared" ref="M4599:M4662" si="6296">K4596/K4600</f>
        <v>1.1428571428571428</v>
      </c>
    </row>
    <row r="4600" spans="1:13">
      <c r="A4600" t="s">
        <v>4964</v>
      </c>
      <c r="B4600" t="s">
        <v>4941</v>
      </c>
      <c r="C4600" t="s">
        <v>51</v>
      </c>
      <c r="D4600" t="s">
        <v>16</v>
      </c>
      <c r="E4600" t="str">
        <f t="shared" si="6223"/>
        <v>rmo.full</v>
      </c>
      <c r="F4600" t="s">
        <v>24</v>
      </c>
      <c r="G4600">
        <v>0.85714285714285698</v>
      </c>
      <c r="H4600">
        <v>7.0000000000000007E-2</v>
      </c>
      <c r="I4600" s="1">
        <v>0.06</v>
      </c>
      <c r="J4600" t="s">
        <v>8355</v>
      </c>
      <c r="K4600">
        <f t="shared" ref="K4600:K4663" si="6297">SUMIF(E4594:E4607,"tso.oepc",I4594:I4607)</f>
        <v>7.0000000000000007E-2</v>
      </c>
      <c r="L4600" t="s">
        <v>27</v>
      </c>
      <c r="M4600">
        <f t="shared" si="6296"/>
        <v>1.25</v>
      </c>
    </row>
    <row r="4601" spans="1:13">
      <c r="A4601" t="s">
        <v>4965</v>
      </c>
      <c r="B4601" t="s">
        <v>4941</v>
      </c>
      <c r="C4601" t="s">
        <v>51</v>
      </c>
      <c r="D4601" t="s">
        <v>19</v>
      </c>
      <c r="E4601" t="str">
        <f t="shared" si="6223"/>
        <v>rmo.oepc</v>
      </c>
      <c r="F4601" t="s">
        <v>24</v>
      </c>
      <c r="G4601">
        <v>0.85714285714285698</v>
      </c>
      <c r="H4601">
        <v>7.0000000000000007E-2</v>
      </c>
      <c r="I4601" s="1">
        <v>0.06</v>
      </c>
      <c r="J4601" t="s">
        <v>8356</v>
      </c>
      <c r="K4601">
        <f t="shared" ref="K4601:K4664" si="6298">SUMIF(E4594:E4607,"pso.oepc",I4594:I4607)</f>
        <v>0.04</v>
      </c>
      <c r="L4601" t="s">
        <v>28</v>
      </c>
      <c r="M4601">
        <f t="shared" si="6296"/>
        <v>1</v>
      </c>
    </row>
    <row r="4602" spans="1:13">
      <c r="A4602" t="s">
        <v>4966</v>
      </c>
      <c r="B4602" t="s">
        <v>4941</v>
      </c>
      <c r="C4602" t="s">
        <v>51</v>
      </c>
      <c r="D4602" t="s">
        <v>21</v>
      </c>
      <c r="E4602" t="str">
        <f t="shared" si="6223"/>
        <v>rmo.opt</v>
      </c>
      <c r="F4602" t="s">
        <v>24</v>
      </c>
      <c r="G4602">
        <v>0.85714285714285698</v>
      </c>
      <c r="H4602">
        <v>7.0000000000000007E-2</v>
      </c>
      <c r="I4602" s="1">
        <v>0.06</v>
      </c>
      <c r="J4602" t="s">
        <v>8357</v>
      </c>
      <c r="K4602">
        <f t="shared" ref="K4602:K4665" si="6299">SUMIF(E4594:E4607,"rmo.oepc",I4594:I4607)</f>
        <v>0.06</v>
      </c>
      <c r="L4602" t="s">
        <v>29</v>
      </c>
      <c r="M4602">
        <f t="shared" si="6296"/>
        <v>0.75</v>
      </c>
    </row>
    <row r="4603" spans="1:13">
      <c r="A4603" t="s">
        <v>4967</v>
      </c>
      <c r="B4603" t="s">
        <v>4941</v>
      </c>
      <c r="C4603" t="s">
        <v>55</v>
      </c>
      <c r="D4603" t="s">
        <v>56</v>
      </c>
      <c r="E4603" t="str">
        <f t="shared" si="6223"/>
        <v>sc.none</v>
      </c>
      <c r="F4603" t="s">
        <v>24</v>
      </c>
      <c r="I4603" s="1">
        <v>7.0000000000000007E-2</v>
      </c>
      <c r="J4603" t="s">
        <v>8358</v>
      </c>
      <c r="K4603">
        <f t="shared" ref="K4603:K4666" si="6300">SUMIF(E4594:E4607,"power.oepc",I4594:I4607)</f>
        <v>0.08</v>
      </c>
    </row>
    <row r="4604" spans="1:13">
      <c r="A4604" t="s">
        <v>4968</v>
      </c>
      <c r="B4604" t="s">
        <v>4941</v>
      </c>
      <c r="C4604" t="s">
        <v>58</v>
      </c>
      <c r="D4604" t="s">
        <v>59</v>
      </c>
      <c r="E4604" t="str">
        <f t="shared" si="6223"/>
        <v>tso.cav11</v>
      </c>
      <c r="F4604" t="s">
        <v>17</v>
      </c>
      <c r="G4604">
        <v>1129.7142857142901</v>
      </c>
      <c r="H4604">
        <v>7.0000000000000007E-2</v>
      </c>
      <c r="I4604" s="1">
        <v>79.08</v>
      </c>
      <c r="J4604" t="s">
        <v>8359</v>
      </c>
      <c r="K4604">
        <f t="shared" ref="K4604:K4667" si="6301">SUMIF(E4594:E4607,"tso.opt",I4594:I4607)</f>
        <v>0.05</v>
      </c>
      <c r="L4604" t="s">
        <v>30</v>
      </c>
      <c r="M4604">
        <f t="shared" ref="M4604:M4667" si="6302">K4596/K4604</f>
        <v>1.5999999999999999</v>
      </c>
    </row>
    <row r="4605" spans="1:13">
      <c r="A4605" t="s">
        <v>4969</v>
      </c>
      <c r="B4605" t="s">
        <v>4941</v>
      </c>
      <c r="C4605" t="s">
        <v>58</v>
      </c>
      <c r="D4605" t="s">
        <v>16</v>
      </c>
      <c r="E4605" t="str">
        <f t="shared" si="6223"/>
        <v>tso.full</v>
      </c>
      <c r="F4605" t="s">
        <v>24</v>
      </c>
      <c r="G4605">
        <v>1.1428571428571399</v>
      </c>
      <c r="H4605">
        <v>7.0000000000000007E-2</v>
      </c>
      <c r="I4605" s="1">
        <v>0.08</v>
      </c>
      <c r="J4605" t="s">
        <v>8360</v>
      </c>
      <c r="K4605">
        <f t="shared" ref="K4605:K4668" si="6303">SUMIF(E4594:E4607,"pso.opt",I4594:I4607)</f>
        <v>7.0000000000000007E-2</v>
      </c>
      <c r="L4605" t="s">
        <v>33</v>
      </c>
      <c r="M4605">
        <f t="shared" si="6302"/>
        <v>0.7142857142857143</v>
      </c>
    </row>
    <row r="4606" spans="1:13">
      <c r="A4606" t="s">
        <v>4988</v>
      </c>
      <c r="B4606" t="s">
        <v>4941</v>
      </c>
      <c r="C4606" t="s">
        <v>58</v>
      </c>
      <c r="D4606" t="s">
        <v>19</v>
      </c>
      <c r="E4606" t="str">
        <f t="shared" si="6223"/>
        <v>tso.oepc</v>
      </c>
      <c r="F4606" t="s">
        <v>24</v>
      </c>
      <c r="G4606">
        <v>1</v>
      </c>
      <c r="H4606">
        <v>7.0000000000000007E-2</v>
      </c>
      <c r="I4606" s="1">
        <v>7.0000000000000007E-2</v>
      </c>
      <c r="J4606" t="s">
        <v>8361</v>
      </c>
      <c r="K4606">
        <f t="shared" ref="K4606:K4669" si="6304">SUMIF(E4594:E4607,"rmo.opt",I4594:I4607)</f>
        <v>0.06</v>
      </c>
      <c r="L4606" t="s">
        <v>32</v>
      </c>
      <c r="M4606">
        <f t="shared" si="6302"/>
        <v>1</v>
      </c>
    </row>
    <row r="4607" spans="1:13">
      <c r="A4607" t="s">
        <v>4989</v>
      </c>
      <c r="B4607" t="s">
        <v>4941</v>
      </c>
      <c r="C4607" t="s">
        <v>58</v>
      </c>
      <c r="D4607" t="s">
        <v>21</v>
      </c>
      <c r="E4607" t="str">
        <f t="shared" si="6223"/>
        <v>tso.opt</v>
      </c>
      <c r="F4607" t="s">
        <v>24</v>
      </c>
      <c r="G4607">
        <v>0.71428571428571397</v>
      </c>
      <c r="H4607">
        <v>7.0000000000000007E-2</v>
      </c>
      <c r="I4607" s="1">
        <v>0.05</v>
      </c>
      <c r="J4607" t="s">
        <v>8362</v>
      </c>
      <c r="K4607">
        <f t="shared" ref="K4607:K4670" si="6305">SUMIF(E4594:E4607,"power.opt",I4594:I4607)</f>
        <v>0.05</v>
      </c>
      <c r="L4607" t="s">
        <v>31</v>
      </c>
      <c r="M4607">
        <f t="shared" si="6302"/>
        <v>1.2</v>
      </c>
    </row>
    <row r="4608" spans="1:13">
      <c r="A4608" t="s">
        <v>4990</v>
      </c>
      <c r="B4608" t="s">
        <v>4991</v>
      </c>
      <c r="C4608" t="s">
        <v>15</v>
      </c>
      <c r="D4608" t="s">
        <v>16</v>
      </c>
      <c r="E4608" t="str">
        <f t="shared" si="6223"/>
        <v>power.full</v>
      </c>
      <c r="F4608" t="s">
        <v>24</v>
      </c>
      <c r="G4608">
        <v>1</v>
      </c>
      <c r="H4608">
        <v>0.04</v>
      </c>
      <c r="I4608" s="1">
        <v>0.04</v>
      </c>
      <c r="L4608" t="s">
        <v>8363</v>
      </c>
      <c r="M4608">
        <f t="shared" ref="M4608:M4671" si="6306">K4609/K4618</f>
        <v>492.33333333333331</v>
      </c>
    </row>
    <row r="4609" spans="1:13">
      <c r="A4609" t="s">
        <v>4957</v>
      </c>
      <c r="B4609" t="s">
        <v>4991</v>
      </c>
      <c r="C4609" t="s">
        <v>15</v>
      </c>
      <c r="D4609" t="s">
        <v>19</v>
      </c>
      <c r="E4609" t="str">
        <f t="shared" si="6223"/>
        <v>power.oepc</v>
      </c>
      <c r="F4609" t="s">
        <v>24</v>
      </c>
      <c r="G4609">
        <v>1</v>
      </c>
      <c r="H4609">
        <v>0.04</v>
      </c>
      <c r="I4609" s="1">
        <v>0.04</v>
      </c>
      <c r="J4609" t="s">
        <v>8333</v>
      </c>
      <c r="K4609">
        <f t="shared" ref="K4609:K4672" si="6307">SUMIF(E4608:E4621,"tso.cav11",I4608:I4621)</f>
        <v>14.77</v>
      </c>
      <c r="L4609" t="s">
        <v>8364</v>
      </c>
      <c r="M4609">
        <f t="shared" ref="M4609:M4672" si="6308">K4610/K4614+K4611/K4615+K4612/K4616+K4613/K4617</f>
        <v>3.375</v>
      </c>
    </row>
    <row r="4610" spans="1:13">
      <c r="A4610" t="s">
        <v>4958</v>
      </c>
      <c r="B4610" t="s">
        <v>4991</v>
      </c>
      <c r="C4610" t="s">
        <v>15</v>
      </c>
      <c r="D4610" t="s">
        <v>21</v>
      </c>
      <c r="E4610" t="str">
        <f t="shared" si="6223"/>
        <v>power.opt</v>
      </c>
      <c r="F4610" t="s">
        <v>24</v>
      </c>
      <c r="G4610">
        <v>0.75</v>
      </c>
      <c r="H4610">
        <v>0.04</v>
      </c>
      <c r="I4610" s="1">
        <v>0.03</v>
      </c>
      <c r="J4610" t="s">
        <v>8335</v>
      </c>
      <c r="K4610">
        <f t="shared" ref="K4610:K4673" si="6309">SUMIF(E4608:E4621,"tso.full",I4608:I4621)</f>
        <v>0.04</v>
      </c>
      <c r="L4610" t="s">
        <v>8365</v>
      </c>
      <c r="M4610">
        <f t="shared" ref="M4610:M4673" si="6310">K4610/K4618+K4611/K4619+K4612/K4620+K4613/K4621</f>
        <v>4.0166666666666675</v>
      </c>
    </row>
    <row r="4611" spans="1:13">
      <c r="A4611" t="s">
        <v>4959</v>
      </c>
      <c r="B4611" t="s">
        <v>4991</v>
      </c>
      <c r="C4611" t="s">
        <v>23</v>
      </c>
      <c r="D4611" t="s">
        <v>16</v>
      </c>
      <c r="E4611" t="str">
        <f t="shared" ref="E4611:E4674" si="6311">CONCATENATE(C4611,".",D4611)</f>
        <v>pso.full</v>
      </c>
      <c r="F4611" t="s">
        <v>24</v>
      </c>
      <c r="G4611">
        <v>0.75</v>
      </c>
      <c r="H4611">
        <v>0.04</v>
      </c>
      <c r="I4611" s="1">
        <v>0.03</v>
      </c>
      <c r="J4611" t="s">
        <v>8336</v>
      </c>
      <c r="K4611">
        <f t="shared" ref="K4611:K4674" si="6312">SUMIF(E4608:E4621,"pso.full",I4608:I4621)</f>
        <v>0.03</v>
      </c>
      <c r="L4611" t="s">
        <v>8369</v>
      </c>
      <c r="M4611">
        <f t="shared" ref="M4611:M4674" si="6313">K4614/K4618+K4615/K4619+K4616/K4620+K4617/K4621</f>
        <v>5.2666666666666675</v>
      </c>
    </row>
    <row r="4612" spans="1:13">
      <c r="A4612" t="s">
        <v>4960</v>
      </c>
      <c r="B4612" t="s">
        <v>4991</v>
      </c>
      <c r="C4612" t="s">
        <v>23</v>
      </c>
      <c r="D4612" t="s">
        <v>19</v>
      </c>
      <c r="E4612" t="str">
        <f t="shared" si="6311"/>
        <v>pso.oepc</v>
      </c>
      <c r="F4612" t="s">
        <v>24</v>
      </c>
      <c r="G4612">
        <v>2</v>
      </c>
      <c r="H4612">
        <v>0.04</v>
      </c>
      <c r="I4612" s="1">
        <v>0.08</v>
      </c>
      <c r="J4612" t="s">
        <v>8353</v>
      </c>
      <c r="K4612">
        <f t="shared" ref="K4612:K4675" si="6314">SUMIF(E4608:E4621,"rmo.full",I4608:I4621)</f>
        <v>0.03</v>
      </c>
    </row>
    <row r="4613" spans="1:13">
      <c r="A4613" t="s">
        <v>4961</v>
      </c>
      <c r="B4613" t="s">
        <v>4991</v>
      </c>
      <c r="C4613" t="s">
        <v>23</v>
      </c>
      <c r="D4613" t="s">
        <v>21</v>
      </c>
      <c r="E4613" t="str">
        <f t="shared" si="6311"/>
        <v>pso.opt</v>
      </c>
      <c r="F4613" t="s">
        <v>24</v>
      </c>
      <c r="G4613">
        <v>1</v>
      </c>
      <c r="H4613">
        <v>0.04</v>
      </c>
      <c r="I4613" s="1">
        <v>0.04</v>
      </c>
      <c r="J4613" t="s">
        <v>8354</v>
      </c>
      <c r="K4613">
        <f t="shared" ref="K4613:K4676" si="6315">SUMIF(E4608:E4621,"power.full",I4608:I4621)</f>
        <v>0.04</v>
      </c>
      <c r="L4613" t="s">
        <v>26</v>
      </c>
      <c r="M4613">
        <f t="shared" ref="M4613:M4676" si="6316">K4610/K4614</f>
        <v>1</v>
      </c>
    </row>
    <row r="4614" spans="1:13">
      <c r="A4614" t="s">
        <v>4980</v>
      </c>
      <c r="B4614" t="s">
        <v>4991</v>
      </c>
      <c r="C4614" t="s">
        <v>51</v>
      </c>
      <c r="D4614" t="s">
        <v>16</v>
      </c>
      <c r="E4614" t="str">
        <f t="shared" si="6311"/>
        <v>rmo.full</v>
      </c>
      <c r="F4614" t="s">
        <v>24</v>
      </c>
      <c r="G4614">
        <v>0.75</v>
      </c>
      <c r="H4614">
        <v>0.04</v>
      </c>
      <c r="I4614" s="1">
        <v>0.03</v>
      </c>
      <c r="J4614" t="s">
        <v>8355</v>
      </c>
      <c r="K4614">
        <f t="shared" ref="K4614:K4677" si="6317">SUMIF(E4608:E4621,"tso.oepc",I4608:I4621)</f>
        <v>0.04</v>
      </c>
      <c r="L4614" t="s">
        <v>27</v>
      </c>
      <c r="M4614">
        <f t="shared" si="6316"/>
        <v>0.375</v>
      </c>
    </row>
    <row r="4615" spans="1:13">
      <c r="A4615" t="s">
        <v>4981</v>
      </c>
      <c r="B4615" t="s">
        <v>4991</v>
      </c>
      <c r="C4615" t="s">
        <v>51</v>
      </c>
      <c r="D4615" t="s">
        <v>19</v>
      </c>
      <c r="E4615" t="str">
        <f t="shared" si="6311"/>
        <v>rmo.oepc</v>
      </c>
      <c r="F4615" t="s">
        <v>24</v>
      </c>
      <c r="G4615">
        <v>0.75</v>
      </c>
      <c r="H4615">
        <v>0.04</v>
      </c>
      <c r="I4615" s="1">
        <v>0.03</v>
      </c>
      <c r="J4615" t="s">
        <v>8356</v>
      </c>
      <c r="K4615">
        <f t="shared" ref="K4615:K4678" si="6318">SUMIF(E4608:E4621,"pso.oepc",I4608:I4621)</f>
        <v>0.08</v>
      </c>
      <c r="L4615" t="s">
        <v>28</v>
      </c>
      <c r="M4615">
        <f t="shared" si="6316"/>
        <v>1</v>
      </c>
    </row>
    <row r="4616" spans="1:13">
      <c r="A4616" t="s">
        <v>4982</v>
      </c>
      <c r="B4616" t="s">
        <v>4991</v>
      </c>
      <c r="C4616" t="s">
        <v>51</v>
      </c>
      <c r="D4616" t="s">
        <v>21</v>
      </c>
      <c r="E4616" t="str">
        <f t="shared" si="6311"/>
        <v>rmo.opt</v>
      </c>
      <c r="F4616" t="s">
        <v>24</v>
      </c>
      <c r="G4616">
        <v>1.25</v>
      </c>
      <c r="H4616">
        <v>0.04</v>
      </c>
      <c r="I4616" s="1">
        <v>0.05</v>
      </c>
      <c r="J4616" t="s">
        <v>8357</v>
      </c>
      <c r="K4616">
        <f t="shared" ref="K4616:K4679" si="6319">SUMIF(E4608:E4621,"rmo.oepc",I4608:I4621)</f>
        <v>0.03</v>
      </c>
      <c r="L4616" t="s">
        <v>29</v>
      </c>
      <c r="M4616">
        <f t="shared" si="6316"/>
        <v>1</v>
      </c>
    </row>
    <row r="4617" spans="1:13">
      <c r="A4617" t="s">
        <v>4983</v>
      </c>
      <c r="B4617" t="s">
        <v>4991</v>
      </c>
      <c r="C4617" t="s">
        <v>55</v>
      </c>
      <c r="D4617" t="s">
        <v>56</v>
      </c>
      <c r="E4617" t="str">
        <f t="shared" si="6311"/>
        <v>sc.none</v>
      </c>
      <c r="F4617" t="s">
        <v>24</v>
      </c>
      <c r="I4617" s="1">
        <v>0.04</v>
      </c>
      <c r="J4617" t="s">
        <v>8358</v>
      </c>
      <c r="K4617">
        <f t="shared" ref="K4617:K4680" si="6320">SUMIF(E4608:E4621,"power.oepc",I4608:I4621)</f>
        <v>0.04</v>
      </c>
    </row>
    <row r="4618" spans="1:13">
      <c r="A4618" t="s">
        <v>4984</v>
      </c>
      <c r="B4618" t="s">
        <v>4991</v>
      </c>
      <c r="C4618" t="s">
        <v>58</v>
      </c>
      <c r="D4618" t="s">
        <v>59</v>
      </c>
      <c r="E4618" t="str">
        <f t="shared" si="6311"/>
        <v>tso.cav11</v>
      </c>
      <c r="F4618" t="s">
        <v>17</v>
      </c>
      <c r="G4618">
        <v>369.25</v>
      </c>
      <c r="H4618">
        <v>0.04</v>
      </c>
      <c r="I4618" s="1">
        <v>14.77</v>
      </c>
      <c r="J4618" t="s">
        <v>8359</v>
      </c>
      <c r="K4618">
        <f t="shared" ref="K4618:K4681" si="6321">SUMIF(E4608:E4621,"tso.opt",I4608:I4621)</f>
        <v>0.03</v>
      </c>
      <c r="L4618" t="s">
        <v>30</v>
      </c>
      <c r="M4618">
        <f t="shared" ref="M4618:M4681" si="6322">K4610/K4618</f>
        <v>1.3333333333333335</v>
      </c>
    </row>
    <row r="4619" spans="1:13">
      <c r="A4619" t="s">
        <v>4985</v>
      </c>
      <c r="B4619" t="s">
        <v>4991</v>
      </c>
      <c r="C4619" t="s">
        <v>58</v>
      </c>
      <c r="D4619" t="s">
        <v>16</v>
      </c>
      <c r="E4619" t="str">
        <f t="shared" si="6311"/>
        <v>tso.full</v>
      </c>
      <c r="F4619" t="s">
        <v>24</v>
      </c>
      <c r="G4619">
        <v>1</v>
      </c>
      <c r="H4619">
        <v>0.04</v>
      </c>
      <c r="I4619" s="1">
        <v>0.04</v>
      </c>
      <c r="J4619" t="s">
        <v>8360</v>
      </c>
      <c r="K4619">
        <f t="shared" ref="K4619:K4682" si="6323">SUMIF(E4608:E4621,"pso.opt",I4608:I4621)</f>
        <v>0.04</v>
      </c>
      <c r="L4619" t="s">
        <v>33</v>
      </c>
      <c r="M4619">
        <f t="shared" si="6322"/>
        <v>0.75</v>
      </c>
    </row>
    <row r="4620" spans="1:13">
      <c r="A4620" t="s">
        <v>4986</v>
      </c>
      <c r="B4620" t="s">
        <v>4991</v>
      </c>
      <c r="C4620" t="s">
        <v>58</v>
      </c>
      <c r="D4620" t="s">
        <v>19</v>
      </c>
      <c r="E4620" t="str">
        <f t="shared" si="6311"/>
        <v>tso.oepc</v>
      </c>
      <c r="F4620" t="s">
        <v>24</v>
      </c>
      <c r="G4620">
        <v>1</v>
      </c>
      <c r="H4620">
        <v>0.04</v>
      </c>
      <c r="I4620" s="1">
        <v>0.04</v>
      </c>
      <c r="J4620" t="s">
        <v>8361</v>
      </c>
      <c r="K4620">
        <f t="shared" ref="K4620:K4683" si="6324">SUMIF(E4608:E4621,"rmo.opt",I4608:I4621)</f>
        <v>0.05</v>
      </c>
      <c r="L4620" t="s">
        <v>32</v>
      </c>
      <c r="M4620">
        <f t="shared" si="6322"/>
        <v>0.6</v>
      </c>
    </row>
    <row r="4621" spans="1:13">
      <c r="A4621" t="s">
        <v>4987</v>
      </c>
      <c r="B4621" t="s">
        <v>4991</v>
      </c>
      <c r="C4621" t="s">
        <v>58</v>
      </c>
      <c r="D4621" t="s">
        <v>21</v>
      </c>
      <c r="E4621" t="str">
        <f t="shared" si="6311"/>
        <v>tso.opt</v>
      </c>
      <c r="F4621" t="s">
        <v>24</v>
      </c>
      <c r="G4621">
        <v>0.75</v>
      </c>
      <c r="H4621">
        <v>0.04</v>
      </c>
      <c r="I4621" s="1">
        <v>0.03</v>
      </c>
      <c r="J4621" t="s">
        <v>8362</v>
      </c>
      <c r="K4621">
        <f t="shared" ref="K4621:K4684" si="6325">SUMIF(E4608:E4621,"power.opt",I4608:I4621)</f>
        <v>0.03</v>
      </c>
      <c r="L4621" t="s">
        <v>31</v>
      </c>
      <c r="M4621">
        <f t="shared" si="6322"/>
        <v>1.3333333333333335</v>
      </c>
    </row>
    <row r="4622" spans="1:13">
      <c r="A4622" t="s">
        <v>5008</v>
      </c>
      <c r="B4622" t="s">
        <v>5009</v>
      </c>
      <c r="C4622" t="s">
        <v>15</v>
      </c>
      <c r="D4622" t="s">
        <v>16</v>
      </c>
      <c r="E4622" t="str">
        <f t="shared" si="6311"/>
        <v>power.full</v>
      </c>
      <c r="F4622" t="s">
        <v>24</v>
      </c>
      <c r="G4622">
        <v>66.8</v>
      </c>
      <c r="H4622">
        <v>0.05</v>
      </c>
      <c r="I4622" s="1">
        <v>3.34</v>
      </c>
      <c r="L4622" t="s">
        <v>8363</v>
      </c>
      <c r="M4622">
        <f t="shared" ref="M4622:M4685" si="6326">K4623/K4632</f>
        <v>636.33333333333337</v>
      </c>
    </row>
    <row r="4623" spans="1:13">
      <c r="A4623" t="s">
        <v>5010</v>
      </c>
      <c r="B4623" t="s">
        <v>5009</v>
      </c>
      <c r="C4623" t="s">
        <v>15</v>
      </c>
      <c r="D4623" t="s">
        <v>19</v>
      </c>
      <c r="E4623" t="str">
        <f t="shared" si="6311"/>
        <v>power.oepc</v>
      </c>
      <c r="F4623" t="s">
        <v>24</v>
      </c>
      <c r="G4623">
        <v>85.8</v>
      </c>
      <c r="H4623">
        <v>0.05</v>
      </c>
      <c r="I4623" s="1">
        <v>4.29</v>
      </c>
      <c r="J4623" t="s">
        <v>8333</v>
      </c>
      <c r="K4623">
        <f t="shared" ref="K4623:K4686" si="6327">SUMIF(E4622:E4635,"tso.cav11",I4622:I4635)</f>
        <v>38.18</v>
      </c>
      <c r="L4623" t="s">
        <v>8364</v>
      </c>
      <c r="M4623">
        <f t="shared" ref="M4623:M4686" si="6328">K4624/K4628+K4625/K4629+K4626/K4630+K4627/K4631</f>
        <v>4.4149184149184153</v>
      </c>
    </row>
    <row r="4624" spans="1:13">
      <c r="A4624" t="s">
        <v>4974</v>
      </c>
      <c r="B4624" t="s">
        <v>5009</v>
      </c>
      <c r="C4624" t="s">
        <v>15</v>
      </c>
      <c r="D4624" t="s">
        <v>21</v>
      </c>
      <c r="E4624" t="str">
        <f t="shared" si="6311"/>
        <v>power.opt</v>
      </c>
      <c r="F4624" t="s">
        <v>24</v>
      </c>
      <c r="G4624">
        <v>88.8</v>
      </c>
      <c r="H4624">
        <v>0.05</v>
      </c>
      <c r="I4624" s="1">
        <v>4.4400000000000004</v>
      </c>
      <c r="J4624" t="s">
        <v>8335</v>
      </c>
      <c r="K4624">
        <f t="shared" ref="K4624:K4687" si="6329">SUMIF(E4622:E4635,"tso.full",I4622:I4635)</f>
        <v>0.1</v>
      </c>
      <c r="L4624" t="s">
        <v>8365</v>
      </c>
      <c r="M4624">
        <f t="shared" ref="M4624:M4687" si="6330">K4624/K4632+K4625/K4633+K4626/K4634+K4627/K4635</f>
        <v>4.3355855855855854</v>
      </c>
    </row>
    <row r="4625" spans="1:13">
      <c r="A4625" t="s">
        <v>4975</v>
      </c>
      <c r="B4625" t="s">
        <v>5009</v>
      </c>
      <c r="C4625" t="s">
        <v>23</v>
      </c>
      <c r="D4625" t="s">
        <v>16</v>
      </c>
      <c r="E4625" t="str">
        <f t="shared" si="6311"/>
        <v>pso.full</v>
      </c>
      <c r="F4625" t="s">
        <v>24</v>
      </c>
      <c r="G4625">
        <v>1.4</v>
      </c>
      <c r="H4625">
        <v>0.05</v>
      </c>
      <c r="I4625" s="1">
        <v>7.0000000000000007E-2</v>
      </c>
      <c r="J4625" t="s">
        <v>8336</v>
      </c>
      <c r="K4625">
        <f t="shared" ref="K4625:K4688" si="6331">SUMIF(E4622:E4635,"pso.full",I4622:I4635)</f>
        <v>7.0000000000000007E-2</v>
      </c>
      <c r="L4625" t="s">
        <v>8369</v>
      </c>
      <c r="M4625">
        <f t="shared" ref="M4625:M4688" si="6332">K4628/K4632+K4629/K4633+K4630/K4634+K4631/K4635</f>
        <v>3.8828828828828832</v>
      </c>
    </row>
    <row r="4626" spans="1:13">
      <c r="A4626" t="s">
        <v>4976</v>
      </c>
      <c r="B4626" t="s">
        <v>5009</v>
      </c>
      <c r="C4626" t="s">
        <v>23</v>
      </c>
      <c r="D4626" t="s">
        <v>19</v>
      </c>
      <c r="E4626" t="str">
        <f t="shared" si="6311"/>
        <v>pso.oepc</v>
      </c>
      <c r="F4626" t="s">
        <v>24</v>
      </c>
      <c r="G4626">
        <v>2.2000000000000002</v>
      </c>
      <c r="H4626">
        <v>0.05</v>
      </c>
      <c r="I4626" s="1">
        <v>0.11</v>
      </c>
      <c r="J4626" t="s">
        <v>8353</v>
      </c>
      <c r="K4626">
        <f t="shared" ref="K4626:K4689" si="6333">SUMIF(E4622:E4635,"rmo.full",I4622:I4635)</f>
        <v>0.08</v>
      </c>
    </row>
    <row r="4627" spans="1:13">
      <c r="A4627" t="s">
        <v>4977</v>
      </c>
      <c r="B4627" t="s">
        <v>5009</v>
      </c>
      <c r="C4627" t="s">
        <v>23</v>
      </c>
      <c r="D4627" t="s">
        <v>21</v>
      </c>
      <c r="E4627" t="str">
        <f t="shared" si="6311"/>
        <v>pso.opt</v>
      </c>
      <c r="F4627" t="s">
        <v>24</v>
      </c>
      <c r="G4627">
        <v>2.4</v>
      </c>
      <c r="H4627">
        <v>0.05</v>
      </c>
      <c r="I4627" s="1">
        <v>0.12</v>
      </c>
      <c r="J4627" t="s">
        <v>8354</v>
      </c>
      <c r="K4627">
        <f t="shared" ref="K4627:K4690" si="6334">SUMIF(E4622:E4635,"power.full",I4622:I4635)</f>
        <v>3.34</v>
      </c>
      <c r="L4627" t="s">
        <v>26</v>
      </c>
      <c r="M4627">
        <f t="shared" ref="M4627:M4690" si="6335">K4624/K4628</f>
        <v>1.6666666666666667</v>
      </c>
    </row>
    <row r="4628" spans="1:13">
      <c r="A4628" t="s">
        <v>4978</v>
      </c>
      <c r="B4628" t="s">
        <v>5009</v>
      </c>
      <c r="C4628" t="s">
        <v>51</v>
      </c>
      <c r="D4628" t="s">
        <v>16</v>
      </c>
      <c r="E4628" t="str">
        <f t="shared" si="6311"/>
        <v>rmo.full</v>
      </c>
      <c r="F4628" t="s">
        <v>24</v>
      </c>
      <c r="G4628">
        <v>1.6</v>
      </c>
      <c r="H4628">
        <v>0.05</v>
      </c>
      <c r="I4628" s="1">
        <v>0.08</v>
      </c>
      <c r="J4628" t="s">
        <v>8355</v>
      </c>
      <c r="K4628">
        <f t="shared" ref="K4628:K4691" si="6336">SUMIF(E4622:E4635,"tso.oepc",I4622:I4635)</f>
        <v>0.06</v>
      </c>
      <c r="L4628" t="s">
        <v>27</v>
      </c>
      <c r="M4628">
        <f t="shared" si="6335"/>
        <v>0.63636363636363646</v>
      </c>
    </row>
    <row r="4629" spans="1:13">
      <c r="A4629" t="s">
        <v>4979</v>
      </c>
      <c r="B4629" t="s">
        <v>5009</v>
      </c>
      <c r="C4629" t="s">
        <v>51</v>
      </c>
      <c r="D4629" t="s">
        <v>19</v>
      </c>
      <c r="E4629" t="str">
        <f t="shared" si="6311"/>
        <v>rmo.oepc</v>
      </c>
      <c r="F4629" t="s">
        <v>24</v>
      </c>
      <c r="G4629">
        <v>1.2</v>
      </c>
      <c r="H4629">
        <v>0.05</v>
      </c>
      <c r="I4629" s="1">
        <v>0.06</v>
      </c>
      <c r="J4629" t="s">
        <v>8356</v>
      </c>
      <c r="K4629">
        <f t="shared" ref="K4629:K4692" si="6337">SUMIF(E4622:E4635,"pso.oepc",I4622:I4635)</f>
        <v>0.11</v>
      </c>
      <c r="L4629" t="s">
        <v>28</v>
      </c>
      <c r="M4629">
        <f t="shared" si="6335"/>
        <v>1.3333333333333335</v>
      </c>
    </row>
    <row r="4630" spans="1:13">
      <c r="A4630" t="s">
        <v>4999</v>
      </c>
      <c r="B4630" t="s">
        <v>5009</v>
      </c>
      <c r="C4630" t="s">
        <v>51</v>
      </c>
      <c r="D4630" t="s">
        <v>21</v>
      </c>
      <c r="E4630" t="str">
        <f t="shared" si="6311"/>
        <v>rmo.opt</v>
      </c>
      <c r="F4630" t="s">
        <v>24</v>
      </c>
      <c r="G4630">
        <v>1.2</v>
      </c>
      <c r="H4630">
        <v>0.05</v>
      </c>
      <c r="I4630" s="1">
        <v>0.06</v>
      </c>
      <c r="J4630" t="s">
        <v>8357</v>
      </c>
      <c r="K4630">
        <f t="shared" ref="K4630:K4693" si="6338">SUMIF(E4622:E4635,"rmo.oepc",I4622:I4635)</f>
        <v>0.06</v>
      </c>
      <c r="L4630" t="s">
        <v>29</v>
      </c>
      <c r="M4630">
        <f t="shared" si="6335"/>
        <v>0.7785547785547785</v>
      </c>
    </row>
    <row r="4631" spans="1:13">
      <c r="A4631" t="s">
        <v>5000</v>
      </c>
      <c r="B4631" t="s">
        <v>5009</v>
      </c>
      <c r="C4631" t="s">
        <v>55</v>
      </c>
      <c r="D4631" t="s">
        <v>56</v>
      </c>
      <c r="E4631" t="str">
        <f t="shared" si="6311"/>
        <v>sc.none</v>
      </c>
      <c r="F4631" t="s">
        <v>24</v>
      </c>
      <c r="I4631" s="1">
        <v>0.05</v>
      </c>
      <c r="J4631" t="s">
        <v>8358</v>
      </c>
      <c r="K4631">
        <f t="shared" ref="K4631:K4694" si="6339">SUMIF(E4622:E4635,"power.oepc",I4622:I4635)</f>
        <v>4.29</v>
      </c>
    </row>
    <row r="4632" spans="1:13">
      <c r="A4632" t="s">
        <v>5001</v>
      </c>
      <c r="B4632" t="s">
        <v>5009</v>
      </c>
      <c r="C4632" t="s">
        <v>58</v>
      </c>
      <c r="D4632" t="s">
        <v>59</v>
      </c>
      <c r="E4632" t="str">
        <f t="shared" si="6311"/>
        <v>tso.cav11</v>
      </c>
      <c r="F4632" t="s">
        <v>17</v>
      </c>
      <c r="G4632">
        <v>763.6</v>
      </c>
      <c r="H4632">
        <v>0.05</v>
      </c>
      <c r="I4632" s="1">
        <v>38.18</v>
      </c>
      <c r="J4632" t="s">
        <v>8359</v>
      </c>
      <c r="K4632">
        <f t="shared" ref="K4632:K4695" si="6340">SUMIF(E4622:E4635,"tso.opt",I4622:I4635)</f>
        <v>0.06</v>
      </c>
      <c r="L4632" t="s">
        <v>30</v>
      </c>
      <c r="M4632">
        <f t="shared" ref="M4632:M4695" si="6341">K4624/K4632</f>
        <v>1.6666666666666667</v>
      </c>
    </row>
    <row r="4633" spans="1:13">
      <c r="A4633" t="s">
        <v>5002</v>
      </c>
      <c r="B4633" t="s">
        <v>5009</v>
      </c>
      <c r="C4633" t="s">
        <v>58</v>
      </c>
      <c r="D4633" t="s">
        <v>16</v>
      </c>
      <c r="E4633" t="str">
        <f t="shared" si="6311"/>
        <v>tso.full</v>
      </c>
      <c r="F4633" t="s">
        <v>24</v>
      </c>
      <c r="G4633">
        <v>2</v>
      </c>
      <c r="H4633">
        <v>0.05</v>
      </c>
      <c r="I4633" s="1">
        <v>0.1</v>
      </c>
      <c r="J4633" t="s">
        <v>8360</v>
      </c>
      <c r="K4633">
        <f t="shared" ref="K4633:K4696" si="6342">SUMIF(E4622:E4635,"pso.opt",I4622:I4635)</f>
        <v>0.12</v>
      </c>
      <c r="L4633" t="s">
        <v>33</v>
      </c>
      <c r="M4633">
        <f t="shared" si="6341"/>
        <v>0.58333333333333337</v>
      </c>
    </row>
    <row r="4634" spans="1:13">
      <c r="A4634" t="s">
        <v>5003</v>
      </c>
      <c r="B4634" t="s">
        <v>5009</v>
      </c>
      <c r="C4634" t="s">
        <v>58</v>
      </c>
      <c r="D4634" t="s">
        <v>19</v>
      </c>
      <c r="E4634" t="str">
        <f t="shared" si="6311"/>
        <v>tso.oepc</v>
      </c>
      <c r="F4634" t="s">
        <v>24</v>
      </c>
      <c r="G4634">
        <v>1.2</v>
      </c>
      <c r="H4634">
        <v>0.05</v>
      </c>
      <c r="I4634" s="1">
        <v>0.06</v>
      </c>
      <c r="J4634" t="s">
        <v>8361</v>
      </c>
      <c r="K4634">
        <f t="shared" ref="K4634:K4697" si="6343">SUMIF(E4622:E4635,"rmo.opt",I4622:I4635)</f>
        <v>0.06</v>
      </c>
      <c r="L4634" t="s">
        <v>32</v>
      </c>
      <c r="M4634">
        <f t="shared" si="6341"/>
        <v>1.3333333333333335</v>
      </c>
    </row>
    <row r="4635" spans="1:13">
      <c r="A4635" t="s">
        <v>5004</v>
      </c>
      <c r="B4635" t="s">
        <v>5009</v>
      </c>
      <c r="C4635" t="s">
        <v>58</v>
      </c>
      <c r="D4635" t="s">
        <v>21</v>
      </c>
      <c r="E4635" t="str">
        <f t="shared" si="6311"/>
        <v>tso.opt</v>
      </c>
      <c r="F4635" t="s">
        <v>24</v>
      </c>
      <c r="G4635">
        <v>1.2</v>
      </c>
      <c r="H4635">
        <v>0.05</v>
      </c>
      <c r="I4635" s="1">
        <v>0.06</v>
      </c>
      <c r="J4635" t="s">
        <v>8362</v>
      </c>
      <c r="K4635">
        <f t="shared" ref="K4635:K4698" si="6344">SUMIF(E4622:E4635,"power.opt",I4622:I4635)</f>
        <v>4.4400000000000004</v>
      </c>
      <c r="L4635" t="s">
        <v>31</v>
      </c>
      <c r="M4635">
        <f t="shared" si="6341"/>
        <v>0.75225225225225212</v>
      </c>
    </row>
    <row r="4636" spans="1:13">
      <c r="A4636" t="s">
        <v>5005</v>
      </c>
      <c r="B4636" t="s">
        <v>5006</v>
      </c>
      <c r="C4636" t="s">
        <v>15</v>
      </c>
      <c r="D4636" t="s">
        <v>16</v>
      </c>
      <c r="E4636" t="str">
        <f t="shared" si="6311"/>
        <v>power.full</v>
      </c>
      <c r="F4636" t="s">
        <v>24</v>
      </c>
      <c r="G4636">
        <v>0.77777777777777801</v>
      </c>
      <c r="H4636">
        <v>0.09</v>
      </c>
      <c r="I4636" s="1">
        <v>7.0000000000000007E-2</v>
      </c>
      <c r="L4636" t="s">
        <v>8363</v>
      </c>
      <c r="M4636">
        <f t="shared" ref="M4636:M4699" si="6345">K4637/K4646</f>
        <v>484.5</v>
      </c>
    </row>
    <row r="4637" spans="1:13">
      <c r="A4637" t="s">
        <v>5007</v>
      </c>
      <c r="B4637" t="s">
        <v>5006</v>
      </c>
      <c r="C4637" t="s">
        <v>15</v>
      </c>
      <c r="D4637" t="s">
        <v>19</v>
      </c>
      <c r="E4637" t="str">
        <f t="shared" si="6311"/>
        <v>power.oepc</v>
      </c>
      <c r="F4637" t="s">
        <v>24</v>
      </c>
      <c r="G4637">
        <v>0.66666666666666696</v>
      </c>
      <c r="H4637">
        <v>0.09</v>
      </c>
      <c r="I4637" s="1">
        <v>0.06</v>
      </c>
      <c r="J4637" t="s">
        <v>8333</v>
      </c>
      <c r="K4637">
        <f t="shared" ref="K4637:K4700" si="6346">SUMIF(E4636:E4649,"tso.cav11",I4636:I4649)</f>
        <v>29.07</v>
      </c>
      <c r="L4637" t="s">
        <v>8364</v>
      </c>
      <c r="M4637">
        <f t="shared" ref="M4637:M4700" si="6347">K4638/K4642+K4639/K4643+K4640/K4644+K4641/K4645</f>
        <v>4.0809523809523816</v>
      </c>
    </row>
    <row r="4638" spans="1:13">
      <c r="A4638" t="s">
        <v>5027</v>
      </c>
      <c r="B4638" t="s">
        <v>5006</v>
      </c>
      <c r="C4638" t="s">
        <v>15</v>
      </c>
      <c r="D4638" t="s">
        <v>21</v>
      </c>
      <c r="E4638" t="str">
        <f t="shared" si="6311"/>
        <v>power.opt</v>
      </c>
      <c r="F4638" t="s">
        <v>24</v>
      </c>
      <c r="G4638">
        <v>0.66666666666666696</v>
      </c>
      <c r="H4638">
        <v>0.09</v>
      </c>
      <c r="I4638" s="1">
        <v>0.06</v>
      </c>
      <c r="J4638" t="s">
        <v>8335</v>
      </c>
      <c r="K4638">
        <f t="shared" ref="K4638:K4701" si="6348">SUMIF(E4636:E4649,"tso.full",I4636:I4649)</f>
        <v>0.06</v>
      </c>
      <c r="L4638" t="s">
        <v>8365</v>
      </c>
      <c r="M4638">
        <f t="shared" ref="M4638:M4701" si="6349">K4638/K4646+K4639/K4647+K4640/K4648+K4641/K4649</f>
        <v>3.75</v>
      </c>
    </row>
    <row r="4639" spans="1:13">
      <c r="A4639" t="s">
        <v>5028</v>
      </c>
      <c r="B4639" t="s">
        <v>5006</v>
      </c>
      <c r="C4639" t="s">
        <v>23</v>
      </c>
      <c r="D4639" t="s">
        <v>16</v>
      </c>
      <c r="E4639" t="str">
        <f t="shared" si="6311"/>
        <v>pso.full</v>
      </c>
      <c r="F4639" t="s">
        <v>24</v>
      </c>
      <c r="G4639">
        <v>0.66666666666666696</v>
      </c>
      <c r="H4639">
        <v>0.09</v>
      </c>
      <c r="I4639" s="1">
        <v>0.06</v>
      </c>
      <c r="J4639" t="s">
        <v>8336</v>
      </c>
      <c r="K4639">
        <f t="shared" ref="K4639:K4702" si="6350">SUMIF(E4636:E4649,"pso.full",I4636:I4649)</f>
        <v>0.06</v>
      </c>
      <c r="L4639" t="s">
        <v>8369</v>
      </c>
      <c r="M4639">
        <f t="shared" ref="M4639:M4702" si="6351">K4642/K4646+K4643/K4647+K4644/K4648+K4645/K4649</f>
        <v>3.791666666666667</v>
      </c>
    </row>
    <row r="4640" spans="1:13">
      <c r="A4640" t="s">
        <v>4992</v>
      </c>
      <c r="B4640" t="s">
        <v>5006</v>
      </c>
      <c r="C4640" t="s">
        <v>23</v>
      </c>
      <c r="D4640" t="s">
        <v>19</v>
      </c>
      <c r="E4640" t="str">
        <f t="shared" si="6311"/>
        <v>pso.oepc</v>
      </c>
      <c r="F4640" t="s">
        <v>24</v>
      </c>
      <c r="G4640">
        <v>0.55555555555555602</v>
      </c>
      <c r="H4640">
        <v>0.09</v>
      </c>
      <c r="I4640" s="1">
        <v>0.05</v>
      </c>
      <c r="J4640" t="s">
        <v>8353</v>
      </c>
      <c r="K4640">
        <f t="shared" ref="K4640:K4703" si="6352">SUMIF(E4636:E4649,"rmo.full",I4636:I4649)</f>
        <v>0.05</v>
      </c>
    </row>
    <row r="4641" spans="1:13">
      <c r="A4641" t="s">
        <v>4993</v>
      </c>
      <c r="B4641" t="s">
        <v>5006</v>
      </c>
      <c r="C4641" t="s">
        <v>23</v>
      </c>
      <c r="D4641" t="s">
        <v>21</v>
      </c>
      <c r="E4641" t="str">
        <f t="shared" si="6311"/>
        <v>pso.opt</v>
      </c>
      <c r="F4641" t="s">
        <v>24</v>
      </c>
      <c r="G4641">
        <v>0.88888888888888895</v>
      </c>
      <c r="H4641">
        <v>0.09</v>
      </c>
      <c r="I4641" s="1">
        <v>0.08</v>
      </c>
      <c r="J4641" t="s">
        <v>8354</v>
      </c>
      <c r="K4641">
        <f t="shared" ref="K4641:K4704" si="6353">SUMIF(E4636:E4649,"power.full",I4636:I4649)</f>
        <v>7.0000000000000007E-2</v>
      </c>
      <c r="L4641" t="s">
        <v>26</v>
      </c>
      <c r="M4641">
        <f t="shared" ref="M4641:M4704" si="6354">K4638/K4642</f>
        <v>1</v>
      </c>
    </row>
    <row r="4642" spans="1:13">
      <c r="A4642" t="s">
        <v>4994</v>
      </c>
      <c r="B4642" t="s">
        <v>5006</v>
      </c>
      <c r="C4642" t="s">
        <v>51</v>
      </c>
      <c r="D4642" t="s">
        <v>16</v>
      </c>
      <c r="E4642" t="str">
        <f t="shared" si="6311"/>
        <v>rmo.full</v>
      </c>
      <c r="F4642" t="s">
        <v>24</v>
      </c>
      <c r="G4642">
        <v>0.55555555555555602</v>
      </c>
      <c r="H4642">
        <v>0.09</v>
      </c>
      <c r="I4642" s="1">
        <v>0.05</v>
      </c>
      <c r="J4642" t="s">
        <v>8355</v>
      </c>
      <c r="K4642">
        <f t="shared" ref="K4642:K4705" si="6355">SUMIF(E4636:E4649,"tso.oepc",I4636:I4649)</f>
        <v>0.06</v>
      </c>
      <c r="L4642" t="s">
        <v>27</v>
      </c>
      <c r="M4642">
        <f t="shared" si="6354"/>
        <v>1.2</v>
      </c>
    </row>
    <row r="4643" spans="1:13">
      <c r="A4643" t="s">
        <v>4995</v>
      </c>
      <c r="B4643" t="s">
        <v>5006</v>
      </c>
      <c r="C4643" t="s">
        <v>51</v>
      </c>
      <c r="D4643" t="s">
        <v>19</v>
      </c>
      <c r="E4643" t="str">
        <f t="shared" si="6311"/>
        <v>rmo.oepc</v>
      </c>
      <c r="F4643" t="s">
        <v>24</v>
      </c>
      <c r="G4643">
        <v>0.77777777777777801</v>
      </c>
      <c r="H4643">
        <v>0.09</v>
      </c>
      <c r="I4643" s="1">
        <v>7.0000000000000007E-2</v>
      </c>
      <c r="J4643" t="s">
        <v>8356</v>
      </c>
      <c r="K4643">
        <f t="shared" ref="K4643:K4706" si="6356">SUMIF(E4636:E4649,"pso.oepc",I4636:I4649)</f>
        <v>0.05</v>
      </c>
      <c r="L4643" t="s">
        <v>28</v>
      </c>
      <c r="M4643">
        <f t="shared" si="6354"/>
        <v>0.7142857142857143</v>
      </c>
    </row>
    <row r="4644" spans="1:13">
      <c r="A4644" t="s">
        <v>4996</v>
      </c>
      <c r="B4644" t="s">
        <v>5006</v>
      </c>
      <c r="C4644" t="s">
        <v>51</v>
      </c>
      <c r="D4644" t="s">
        <v>21</v>
      </c>
      <c r="E4644" t="str">
        <f t="shared" si="6311"/>
        <v>rmo.opt</v>
      </c>
      <c r="F4644" t="s">
        <v>24</v>
      </c>
      <c r="G4644">
        <v>0.66666666666666696</v>
      </c>
      <c r="H4644">
        <v>0.09</v>
      </c>
      <c r="I4644" s="1">
        <v>0.06</v>
      </c>
      <c r="J4644" t="s">
        <v>8357</v>
      </c>
      <c r="K4644">
        <f t="shared" ref="K4644:K4707" si="6357">SUMIF(E4636:E4649,"rmo.oepc",I4636:I4649)</f>
        <v>7.0000000000000007E-2</v>
      </c>
      <c r="L4644" t="s">
        <v>29</v>
      </c>
      <c r="M4644">
        <f t="shared" si="6354"/>
        <v>1.1666666666666667</v>
      </c>
    </row>
    <row r="4645" spans="1:13">
      <c r="A4645" t="s">
        <v>4997</v>
      </c>
      <c r="B4645" t="s">
        <v>5006</v>
      </c>
      <c r="C4645" t="s">
        <v>55</v>
      </c>
      <c r="D4645" t="s">
        <v>56</v>
      </c>
      <c r="E4645" t="str">
        <f t="shared" si="6311"/>
        <v>sc.none</v>
      </c>
      <c r="F4645" t="s">
        <v>24</v>
      </c>
      <c r="I4645" s="1">
        <v>0.09</v>
      </c>
      <c r="J4645" t="s">
        <v>8358</v>
      </c>
      <c r="K4645">
        <f t="shared" ref="K4645:K4708" si="6358">SUMIF(E4636:E4649,"power.oepc",I4636:I4649)</f>
        <v>0.06</v>
      </c>
    </row>
    <row r="4646" spans="1:13">
      <c r="A4646" t="s">
        <v>4998</v>
      </c>
      <c r="B4646" t="s">
        <v>5006</v>
      </c>
      <c r="C4646" t="s">
        <v>58</v>
      </c>
      <c r="D4646" t="s">
        <v>59</v>
      </c>
      <c r="E4646" t="str">
        <f t="shared" si="6311"/>
        <v>tso.cav11</v>
      </c>
      <c r="F4646" t="s">
        <v>17</v>
      </c>
      <c r="G4646">
        <v>323</v>
      </c>
      <c r="H4646">
        <v>0.09</v>
      </c>
      <c r="I4646" s="1">
        <v>29.07</v>
      </c>
      <c r="J4646" t="s">
        <v>8359</v>
      </c>
      <c r="K4646">
        <f t="shared" ref="K4646:K4709" si="6359">SUMIF(E4636:E4649,"tso.opt",I4636:I4649)</f>
        <v>0.06</v>
      </c>
      <c r="L4646" t="s">
        <v>30</v>
      </c>
      <c r="M4646">
        <f t="shared" ref="M4646:M4709" si="6360">K4638/K4646</f>
        <v>1</v>
      </c>
    </row>
    <row r="4647" spans="1:13">
      <c r="A4647" t="s">
        <v>5018</v>
      </c>
      <c r="B4647" t="s">
        <v>5006</v>
      </c>
      <c r="C4647" t="s">
        <v>58</v>
      </c>
      <c r="D4647" t="s">
        <v>16</v>
      </c>
      <c r="E4647" t="str">
        <f t="shared" si="6311"/>
        <v>tso.full</v>
      </c>
      <c r="F4647" t="s">
        <v>24</v>
      </c>
      <c r="G4647">
        <v>0.66666666666666696</v>
      </c>
      <c r="H4647">
        <v>0.09</v>
      </c>
      <c r="I4647" s="1">
        <v>0.06</v>
      </c>
      <c r="J4647" t="s">
        <v>8360</v>
      </c>
      <c r="K4647">
        <f t="shared" ref="K4647:K4710" si="6361">SUMIF(E4636:E4649,"pso.opt",I4636:I4649)</f>
        <v>0.08</v>
      </c>
      <c r="L4647" t="s">
        <v>33</v>
      </c>
      <c r="M4647">
        <f t="shared" si="6360"/>
        <v>0.75</v>
      </c>
    </row>
    <row r="4648" spans="1:13">
      <c r="A4648" t="s">
        <v>5019</v>
      </c>
      <c r="B4648" t="s">
        <v>5006</v>
      </c>
      <c r="C4648" t="s">
        <v>58</v>
      </c>
      <c r="D4648" t="s">
        <v>19</v>
      </c>
      <c r="E4648" t="str">
        <f t="shared" si="6311"/>
        <v>tso.oepc</v>
      </c>
      <c r="F4648" t="s">
        <v>24</v>
      </c>
      <c r="G4648">
        <v>0.66666666666666696</v>
      </c>
      <c r="H4648">
        <v>0.09</v>
      </c>
      <c r="I4648" s="1">
        <v>0.06</v>
      </c>
      <c r="J4648" t="s">
        <v>8361</v>
      </c>
      <c r="K4648">
        <f t="shared" ref="K4648:K4711" si="6362">SUMIF(E4636:E4649,"rmo.opt",I4636:I4649)</f>
        <v>0.06</v>
      </c>
      <c r="L4648" t="s">
        <v>32</v>
      </c>
      <c r="M4648">
        <f t="shared" si="6360"/>
        <v>0.83333333333333337</v>
      </c>
    </row>
    <row r="4649" spans="1:13">
      <c r="A4649" t="s">
        <v>5020</v>
      </c>
      <c r="B4649" t="s">
        <v>5006</v>
      </c>
      <c r="C4649" t="s">
        <v>58</v>
      </c>
      <c r="D4649" t="s">
        <v>21</v>
      </c>
      <c r="E4649" t="str">
        <f t="shared" si="6311"/>
        <v>tso.opt</v>
      </c>
      <c r="F4649" t="s">
        <v>24</v>
      </c>
      <c r="G4649">
        <v>0.66666666666666696</v>
      </c>
      <c r="H4649">
        <v>0.09</v>
      </c>
      <c r="I4649" s="1">
        <v>0.06</v>
      </c>
      <c r="J4649" t="s">
        <v>8362</v>
      </c>
      <c r="K4649">
        <f t="shared" ref="K4649:K4712" si="6363">SUMIF(E4636:E4649,"power.opt",I4636:I4649)</f>
        <v>0.06</v>
      </c>
      <c r="L4649" t="s">
        <v>31</v>
      </c>
      <c r="M4649">
        <f t="shared" si="6360"/>
        <v>1.1666666666666667</v>
      </c>
    </row>
    <row r="4650" spans="1:13">
      <c r="A4650" t="s">
        <v>5021</v>
      </c>
      <c r="B4650" t="s">
        <v>5022</v>
      </c>
      <c r="C4650" t="s">
        <v>15</v>
      </c>
      <c r="D4650" t="s">
        <v>16</v>
      </c>
      <c r="E4650" t="str">
        <f t="shared" si="6311"/>
        <v>power.full</v>
      </c>
      <c r="F4650" t="s">
        <v>24</v>
      </c>
      <c r="G4650">
        <v>1</v>
      </c>
      <c r="H4650">
        <v>0.06</v>
      </c>
      <c r="I4650" s="1">
        <v>0.06</v>
      </c>
      <c r="L4650" t="s">
        <v>8363</v>
      </c>
      <c r="M4650">
        <f t="shared" ref="M4650:M4713" si="6364">K4651/K4660</f>
        <v>960.00000000000011</v>
      </c>
    </row>
    <row r="4651" spans="1:13">
      <c r="A4651" t="s">
        <v>5023</v>
      </c>
      <c r="B4651" t="s">
        <v>5022</v>
      </c>
      <c r="C4651" t="s">
        <v>15</v>
      </c>
      <c r="D4651" t="s">
        <v>19</v>
      </c>
      <c r="E4651" t="str">
        <f t="shared" si="6311"/>
        <v>power.oepc</v>
      </c>
      <c r="F4651" t="s">
        <v>24</v>
      </c>
      <c r="G4651">
        <v>1</v>
      </c>
      <c r="H4651">
        <v>0.06</v>
      </c>
      <c r="I4651" s="1">
        <v>0.06</v>
      </c>
      <c r="J4651" t="s">
        <v>8333</v>
      </c>
      <c r="K4651">
        <f t="shared" ref="K4651:K4714" si="6365">SUMIF(E4650:E4663,"tso.cav11",I4650:I4663)</f>
        <v>57.6</v>
      </c>
      <c r="L4651" t="s">
        <v>8364</v>
      </c>
      <c r="M4651">
        <f t="shared" ref="M4651:M4714" si="6366">K4652/K4656+K4653/K4657+K4654/K4658+K4655/K4659</f>
        <v>4.4000000000000004</v>
      </c>
    </row>
    <row r="4652" spans="1:13">
      <c r="A4652" t="s">
        <v>5024</v>
      </c>
      <c r="B4652" t="s">
        <v>5022</v>
      </c>
      <c r="C4652" t="s">
        <v>15</v>
      </c>
      <c r="D4652" t="s">
        <v>21</v>
      </c>
      <c r="E4652" t="str">
        <f t="shared" si="6311"/>
        <v>power.opt</v>
      </c>
      <c r="F4652" t="s">
        <v>24</v>
      </c>
      <c r="G4652">
        <v>1</v>
      </c>
      <c r="H4652">
        <v>0.06</v>
      </c>
      <c r="I4652" s="1">
        <v>0.06</v>
      </c>
      <c r="J4652" t="s">
        <v>8335</v>
      </c>
      <c r="K4652">
        <f t="shared" ref="K4652:K4715" si="6367">SUMIF(E4650:E4663,"tso.full",I4650:I4663)</f>
        <v>7.0000000000000007E-2</v>
      </c>
      <c r="L4652" t="s">
        <v>8365</v>
      </c>
      <c r="M4652">
        <f t="shared" ref="M4652:M4715" si="6368">K4652/K4660+K4653/K4661+K4654/K4662+K4655/K4663</f>
        <v>4.7333333333333334</v>
      </c>
    </row>
    <row r="4653" spans="1:13">
      <c r="A4653" t="s">
        <v>5025</v>
      </c>
      <c r="B4653" t="s">
        <v>5022</v>
      </c>
      <c r="C4653" t="s">
        <v>23</v>
      </c>
      <c r="D4653" t="s">
        <v>16</v>
      </c>
      <c r="E4653" t="str">
        <f t="shared" si="6311"/>
        <v>pso.full</v>
      </c>
      <c r="F4653" t="s">
        <v>24</v>
      </c>
      <c r="G4653">
        <v>1.1666666666666701</v>
      </c>
      <c r="H4653">
        <v>0.06</v>
      </c>
      <c r="I4653" s="1">
        <v>7.0000000000000007E-2</v>
      </c>
      <c r="J4653" t="s">
        <v>8336</v>
      </c>
      <c r="K4653">
        <f t="shared" ref="K4653:K4716" si="6369">SUMIF(E4650:E4663,"pso.full",I4650:I4663)</f>
        <v>7.0000000000000007E-2</v>
      </c>
      <c r="L4653" t="s">
        <v>8369</v>
      </c>
      <c r="M4653">
        <f t="shared" ref="M4653:M4716" si="6370">K4656/K4660+K4657/K4661+K4658/K4662+K4659/K4663</f>
        <v>4.4000000000000004</v>
      </c>
    </row>
    <row r="4654" spans="1:13">
      <c r="A4654" t="s">
        <v>5026</v>
      </c>
      <c r="B4654" t="s">
        <v>5022</v>
      </c>
      <c r="C4654" t="s">
        <v>23</v>
      </c>
      <c r="D4654" t="s">
        <v>19</v>
      </c>
      <c r="E4654" t="str">
        <f t="shared" si="6311"/>
        <v>pso.oepc</v>
      </c>
      <c r="F4654" t="s">
        <v>24</v>
      </c>
      <c r="G4654">
        <v>1.1666666666666701</v>
      </c>
      <c r="H4654">
        <v>0.06</v>
      </c>
      <c r="I4654" s="1">
        <v>7.0000000000000007E-2</v>
      </c>
      <c r="J4654" t="s">
        <v>8353</v>
      </c>
      <c r="K4654">
        <f t="shared" ref="K4654:K4717" si="6371">SUMIF(E4650:E4663,"rmo.full",I4650:I4663)</f>
        <v>7.0000000000000007E-2</v>
      </c>
    </row>
    <row r="4655" spans="1:13">
      <c r="A4655" t="s">
        <v>5047</v>
      </c>
      <c r="B4655" t="s">
        <v>5022</v>
      </c>
      <c r="C4655" t="s">
        <v>23</v>
      </c>
      <c r="D4655" t="s">
        <v>21</v>
      </c>
      <c r="E4655" t="str">
        <f t="shared" si="6311"/>
        <v>pso.opt</v>
      </c>
      <c r="F4655" t="s">
        <v>24</v>
      </c>
      <c r="G4655">
        <v>1</v>
      </c>
      <c r="H4655">
        <v>0.06</v>
      </c>
      <c r="I4655" s="1">
        <v>0.06</v>
      </c>
      <c r="J4655" t="s">
        <v>8354</v>
      </c>
      <c r="K4655">
        <f t="shared" ref="K4655:K4718" si="6372">SUMIF(E4650:E4663,"power.full",I4650:I4663)</f>
        <v>0.06</v>
      </c>
      <c r="L4655" t="s">
        <v>26</v>
      </c>
      <c r="M4655">
        <f t="shared" ref="M4655:M4718" si="6373">K4652/K4656</f>
        <v>1.4000000000000001</v>
      </c>
    </row>
    <row r="4656" spans="1:13">
      <c r="A4656" t="s">
        <v>5011</v>
      </c>
      <c r="B4656" t="s">
        <v>5022</v>
      </c>
      <c r="C4656" t="s">
        <v>51</v>
      </c>
      <c r="D4656" t="s">
        <v>16</v>
      </c>
      <c r="E4656" t="str">
        <f t="shared" si="6311"/>
        <v>rmo.full</v>
      </c>
      <c r="F4656" t="s">
        <v>24</v>
      </c>
      <c r="G4656">
        <v>1.1666666666666701</v>
      </c>
      <c r="H4656">
        <v>0.06</v>
      </c>
      <c r="I4656" s="1">
        <v>7.0000000000000007E-2</v>
      </c>
      <c r="J4656" t="s">
        <v>8355</v>
      </c>
      <c r="K4656">
        <f t="shared" ref="K4656:K4719" si="6374">SUMIF(E4650:E4663,"tso.oepc",I4650:I4663)</f>
        <v>0.05</v>
      </c>
      <c r="L4656" t="s">
        <v>27</v>
      </c>
      <c r="M4656">
        <f t="shared" si="6373"/>
        <v>1</v>
      </c>
    </row>
    <row r="4657" spans="1:13">
      <c r="A4657" t="s">
        <v>5012</v>
      </c>
      <c r="B4657" t="s">
        <v>5022</v>
      </c>
      <c r="C4657" t="s">
        <v>51</v>
      </c>
      <c r="D4657" t="s">
        <v>19</v>
      </c>
      <c r="E4657" t="str">
        <f t="shared" si="6311"/>
        <v>rmo.oepc</v>
      </c>
      <c r="F4657" t="s">
        <v>24</v>
      </c>
      <c r="G4657">
        <v>1.1666666666666701</v>
      </c>
      <c r="H4657">
        <v>0.06</v>
      </c>
      <c r="I4657" s="1">
        <v>7.0000000000000007E-2</v>
      </c>
      <c r="J4657" t="s">
        <v>8356</v>
      </c>
      <c r="K4657">
        <f t="shared" ref="K4657:K4720" si="6375">SUMIF(E4650:E4663,"pso.oepc",I4650:I4663)</f>
        <v>7.0000000000000007E-2</v>
      </c>
      <c r="L4657" t="s">
        <v>28</v>
      </c>
      <c r="M4657">
        <f t="shared" si="6373"/>
        <v>1</v>
      </c>
    </row>
    <row r="4658" spans="1:13">
      <c r="A4658" t="s">
        <v>5013</v>
      </c>
      <c r="B4658" t="s">
        <v>5022</v>
      </c>
      <c r="C4658" t="s">
        <v>51</v>
      </c>
      <c r="D4658" t="s">
        <v>21</v>
      </c>
      <c r="E4658" t="str">
        <f t="shared" si="6311"/>
        <v>rmo.opt</v>
      </c>
      <c r="F4658" t="s">
        <v>24</v>
      </c>
      <c r="G4658">
        <v>0.83333333333333304</v>
      </c>
      <c r="H4658">
        <v>0.06</v>
      </c>
      <c r="I4658" s="1">
        <v>0.05</v>
      </c>
      <c r="J4658" t="s">
        <v>8357</v>
      </c>
      <c r="K4658">
        <f t="shared" ref="K4658:K4721" si="6376">SUMIF(E4650:E4663,"rmo.oepc",I4650:I4663)</f>
        <v>7.0000000000000007E-2</v>
      </c>
      <c r="L4658" t="s">
        <v>29</v>
      </c>
      <c r="M4658">
        <f t="shared" si="6373"/>
        <v>1</v>
      </c>
    </row>
    <row r="4659" spans="1:13">
      <c r="A4659" t="s">
        <v>5014</v>
      </c>
      <c r="B4659" t="s">
        <v>5022</v>
      </c>
      <c r="C4659" t="s">
        <v>55</v>
      </c>
      <c r="D4659" t="s">
        <v>56</v>
      </c>
      <c r="E4659" t="str">
        <f t="shared" si="6311"/>
        <v>sc.none</v>
      </c>
      <c r="F4659" t="s">
        <v>24</v>
      </c>
      <c r="I4659" s="1">
        <v>0.06</v>
      </c>
      <c r="J4659" t="s">
        <v>8358</v>
      </c>
      <c r="K4659">
        <f t="shared" ref="K4659:K4722" si="6377">SUMIF(E4650:E4663,"power.oepc",I4650:I4663)</f>
        <v>0.06</v>
      </c>
    </row>
    <row r="4660" spans="1:13">
      <c r="A4660" t="s">
        <v>5015</v>
      </c>
      <c r="B4660" t="s">
        <v>5022</v>
      </c>
      <c r="C4660" t="s">
        <v>58</v>
      </c>
      <c r="D4660" t="s">
        <v>59</v>
      </c>
      <c r="E4660" t="str">
        <f t="shared" si="6311"/>
        <v>tso.cav11</v>
      </c>
      <c r="F4660" t="s">
        <v>17</v>
      </c>
      <c r="G4660">
        <v>960</v>
      </c>
      <c r="H4660">
        <v>0.06</v>
      </c>
      <c r="I4660" s="1">
        <v>57.6</v>
      </c>
      <c r="J4660" t="s">
        <v>8359</v>
      </c>
      <c r="K4660">
        <f t="shared" ref="K4660:K4723" si="6378">SUMIF(E4650:E4663,"tso.opt",I4650:I4663)</f>
        <v>0.06</v>
      </c>
      <c r="L4660" t="s">
        <v>30</v>
      </c>
      <c r="M4660">
        <f t="shared" ref="M4660:M4723" si="6379">K4652/K4660</f>
        <v>1.1666666666666667</v>
      </c>
    </row>
    <row r="4661" spans="1:13">
      <c r="A4661" t="s">
        <v>5016</v>
      </c>
      <c r="B4661" t="s">
        <v>5022</v>
      </c>
      <c r="C4661" t="s">
        <v>58</v>
      </c>
      <c r="D4661" t="s">
        <v>16</v>
      </c>
      <c r="E4661" t="str">
        <f t="shared" si="6311"/>
        <v>tso.full</v>
      </c>
      <c r="F4661" t="s">
        <v>24</v>
      </c>
      <c r="G4661">
        <v>1.1666666666666701</v>
      </c>
      <c r="H4661">
        <v>0.06</v>
      </c>
      <c r="I4661" s="1">
        <v>7.0000000000000007E-2</v>
      </c>
      <c r="J4661" t="s">
        <v>8360</v>
      </c>
      <c r="K4661">
        <f t="shared" ref="K4661:K4724" si="6380">SUMIF(E4650:E4663,"pso.opt",I4650:I4663)</f>
        <v>0.06</v>
      </c>
      <c r="L4661" t="s">
        <v>33</v>
      </c>
      <c r="M4661">
        <f t="shared" si="6379"/>
        <v>1.1666666666666667</v>
      </c>
    </row>
    <row r="4662" spans="1:13">
      <c r="A4662" t="s">
        <v>5017</v>
      </c>
      <c r="B4662" t="s">
        <v>5022</v>
      </c>
      <c r="C4662" t="s">
        <v>58</v>
      </c>
      <c r="D4662" t="s">
        <v>19</v>
      </c>
      <c r="E4662" t="str">
        <f t="shared" si="6311"/>
        <v>tso.oepc</v>
      </c>
      <c r="F4662" t="s">
        <v>24</v>
      </c>
      <c r="G4662">
        <v>0.83333333333333304</v>
      </c>
      <c r="H4662">
        <v>0.06</v>
      </c>
      <c r="I4662" s="1">
        <v>0.05</v>
      </c>
      <c r="J4662" t="s">
        <v>8361</v>
      </c>
      <c r="K4662">
        <f t="shared" ref="K4662:K4725" si="6381">SUMIF(E4650:E4663,"rmo.opt",I4650:I4663)</f>
        <v>0.05</v>
      </c>
      <c r="L4662" t="s">
        <v>32</v>
      </c>
      <c r="M4662">
        <f t="shared" si="6379"/>
        <v>1.4000000000000001</v>
      </c>
    </row>
    <row r="4663" spans="1:13">
      <c r="A4663" t="s">
        <v>5038</v>
      </c>
      <c r="B4663" t="s">
        <v>5022</v>
      </c>
      <c r="C4663" t="s">
        <v>58</v>
      </c>
      <c r="D4663" t="s">
        <v>21</v>
      </c>
      <c r="E4663" t="str">
        <f t="shared" si="6311"/>
        <v>tso.opt</v>
      </c>
      <c r="F4663" t="s">
        <v>24</v>
      </c>
      <c r="G4663">
        <v>1</v>
      </c>
      <c r="H4663">
        <v>0.06</v>
      </c>
      <c r="I4663" s="1">
        <v>0.06</v>
      </c>
      <c r="J4663" t="s">
        <v>8362</v>
      </c>
      <c r="K4663">
        <f t="shared" ref="K4663:K4726" si="6382">SUMIF(E4650:E4663,"power.opt",I4650:I4663)</f>
        <v>0.06</v>
      </c>
      <c r="L4663" t="s">
        <v>31</v>
      </c>
      <c r="M4663">
        <f t="shared" si="6379"/>
        <v>1</v>
      </c>
    </row>
    <row r="4664" spans="1:13">
      <c r="A4664" t="s">
        <v>5039</v>
      </c>
      <c r="B4664" t="s">
        <v>5040</v>
      </c>
      <c r="C4664" t="s">
        <v>15</v>
      </c>
      <c r="D4664" t="s">
        <v>16</v>
      </c>
      <c r="E4664" t="str">
        <f t="shared" si="6311"/>
        <v>power.full</v>
      </c>
      <c r="F4664" t="s">
        <v>24</v>
      </c>
      <c r="G4664">
        <v>163.666666666667</v>
      </c>
      <c r="H4664">
        <v>0.06</v>
      </c>
      <c r="I4664" s="1">
        <v>9.82</v>
      </c>
      <c r="L4664" t="s">
        <v>8363</v>
      </c>
      <c r="M4664">
        <f t="shared" ref="M4664:M4727" si="6383">K4665/K4674</f>
        <v>1042.3333333333333</v>
      </c>
    </row>
    <row r="4665" spans="1:13">
      <c r="A4665" t="s">
        <v>5041</v>
      </c>
      <c r="B4665" t="s">
        <v>5040</v>
      </c>
      <c r="C4665" t="s">
        <v>15</v>
      </c>
      <c r="D4665" t="s">
        <v>19</v>
      </c>
      <c r="E4665" t="str">
        <f t="shared" si="6311"/>
        <v>power.oepc</v>
      </c>
      <c r="F4665" t="s">
        <v>24</v>
      </c>
      <c r="G4665">
        <v>235.5</v>
      </c>
      <c r="H4665">
        <v>0.06</v>
      </c>
      <c r="I4665" s="1">
        <v>14.13</v>
      </c>
      <c r="J4665" t="s">
        <v>8333</v>
      </c>
      <c r="K4665">
        <f t="shared" ref="K4665:K4728" si="6384">SUMIF(E4664:E4677,"tso.cav11",I4664:I4677)</f>
        <v>62.54</v>
      </c>
      <c r="L4665" t="s">
        <v>8364</v>
      </c>
      <c r="M4665">
        <f t="shared" ref="M4665:M4728" si="6385">K4666/K4670+K4667/K4671+K4668/K4672+K4669/K4673</f>
        <v>3.718784753816601</v>
      </c>
    </row>
    <row r="4666" spans="1:13">
      <c r="A4666" t="s">
        <v>5042</v>
      </c>
      <c r="B4666" t="s">
        <v>5040</v>
      </c>
      <c r="C4666" t="s">
        <v>15</v>
      </c>
      <c r="D4666" t="s">
        <v>21</v>
      </c>
      <c r="E4666" t="str">
        <f t="shared" si="6311"/>
        <v>power.opt</v>
      </c>
      <c r="F4666" t="s">
        <v>24</v>
      </c>
      <c r="G4666">
        <v>224.5</v>
      </c>
      <c r="H4666">
        <v>0.06</v>
      </c>
      <c r="I4666" s="1">
        <v>13.47</v>
      </c>
      <c r="J4666" t="s">
        <v>8335</v>
      </c>
      <c r="K4666">
        <f t="shared" ref="K4666:K4729" si="6386">SUMIF(E4664:E4677,"tso.full",I4664:I4677)</f>
        <v>7.0000000000000007E-2</v>
      </c>
      <c r="L4666" t="s">
        <v>8365</v>
      </c>
      <c r="M4666">
        <f t="shared" ref="M4666:M4729" si="6387">K4666/K4674+K4667/K4675+K4668/K4676+K4669/K4677</f>
        <v>4.0956941351150711</v>
      </c>
    </row>
    <row r="4667" spans="1:13">
      <c r="A4667" t="s">
        <v>5043</v>
      </c>
      <c r="B4667" t="s">
        <v>5040</v>
      </c>
      <c r="C4667" t="s">
        <v>23</v>
      </c>
      <c r="D4667" t="s">
        <v>16</v>
      </c>
      <c r="E4667" t="str">
        <f t="shared" si="6311"/>
        <v>pso.full</v>
      </c>
      <c r="F4667" t="s">
        <v>24</v>
      </c>
      <c r="G4667">
        <v>1</v>
      </c>
      <c r="H4667">
        <v>0.06</v>
      </c>
      <c r="I4667" s="1">
        <v>0.06</v>
      </c>
      <c r="J4667" t="s">
        <v>8336</v>
      </c>
      <c r="K4667">
        <f t="shared" ref="K4667:K4730" si="6388">SUMIF(E4664:E4677,"pso.full",I4664:I4677)</f>
        <v>0.06</v>
      </c>
      <c r="L4667" t="s">
        <v>8369</v>
      </c>
      <c r="M4667">
        <f t="shared" ref="M4667:M4730" si="6389">K4670/K4674+K4671/K4675+K4672/K4676+K4673/K4677</f>
        <v>4.415664439495175</v>
      </c>
    </row>
    <row r="4668" spans="1:13">
      <c r="A4668" t="s">
        <v>5044</v>
      </c>
      <c r="B4668" t="s">
        <v>5040</v>
      </c>
      <c r="C4668" t="s">
        <v>23</v>
      </c>
      <c r="D4668" t="s">
        <v>19</v>
      </c>
      <c r="E4668" t="str">
        <f t="shared" si="6311"/>
        <v>pso.oepc</v>
      </c>
      <c r="F4668" t="s">
        <v>24</v>
      </c>
      <c r="G4668">
        <v>1.1666666666666701</v>
      </c>
      <c r="H4668">
        <v>0.06</v>
      </c>
      <c r="I4668" s="1">
        <v>7.0000000000000007E-2</v>
      </c>
      <c r="J4668" t="s">
        <v>8353</v>
      </c>
      <c r="K4668">
        <f t="shared" ref="K4668:K4731" si="6390">SUMIF(E4664:E4677,"rmo.full",I4664:I4677)</f>
        <v>0.06</v>
      </c>
    </row>
    <row r="4669" spans="1:13">
      <c r="A4669" t="s">
        <v>5045</v>
      </c>
      <c r="B4669" t="s">
        <v>5040</v>
      </c>
      <c r="C4669" t="s">
        <v>23</v>
      </c>
      <c r="D4669" t="s">
        <v>21</v>
      </c>
      <c r="E4669" t="str">
        <f t="shared" si="6311"/>
        <v>pso.opt</v>
      </c>
      <c r="F4669" t="s">
        <v>24</v>
      </c>
      <c r="G4669">
        <v>1</v>
      </c>
      <c r="H4669">
        <v>0.06</v>
      </c>
      <c r="I4669" s="1">
        <v>0.06</v>
      </c>
      <c r="J4669" t="s">
        <v>8354</v>
      </c>
      <c r="K4669">
        <f t="shared" ref="K4669:K4732" si="6391">SUMIF(E4664:E4677,"power.full",I4664:I4677)</f>
        <v>9.82</v>
      </c>
      <c r="L4669" t="s">
        <v>26</v>
      </c>
      <c r="M4669">
        <f t="shared" ref="M4669:M4732" si="6392">K4666/K4670</f>
        <v>1.1666666666666667</v>
      </c>
    </row>
    <row r="4670" spans="1:13">
      <c r="A4670" t="s">
        <v>5046</v>
      </c>
      <c r="B4670" t="s">
        <v>5040</v>
      </c>
      <c r="C4670" t="s">
        <v>51</v>
      </c>
      <c r="D4670" t="s">
        <v>16</v>
      </c>
      <c r="E4670" t="str">
        <f t="shared" si="6311"/>
        <v>rmo.full</v>
      </c>
      <c r="F4670" t="s">
        <v>24</v>
      </c>
      <c r="G4670">
        <v>1</v>
      </c>
      <c r="H4670">
        <v>0.06</v>
      </c>
      <c r="I4670" s="1">
        <v>0.06</v>
      </c>
      <c r="J4670" t="s">
        <v>8355</v>
      </c>
      <c r="K4670">
        <f t="shared" ref="K4670:K4733" si="6393">SUMIF(E4664:E4677,"tso.oepc",I4664:I4677)</f>
        <v>0.06</v>
      </c>
      <c r="L4670" t="s">
        <v>27</v>
      </c>
      <c r="M4670">
        <f t="shared" si="6392"/>
        <v>0.85714285714285698</v>
      </c>
    </row>
    <row r="4671" spans="1:13">
      <c r="A4671" t="s">
        <v>5029</v>
      </c>
      <c r="B4671" t="s">
        <v>5040</v>
      </c>
      <c r="C4671" t="s">
        <v>51</v>
      </c>
      <c r="D4671" t="s">
        <v>19</v>
      </c>
      <c r="E4671" t="str">
        <f t="shared" si="6311"/>
        <v>rmo.oepc</v>
      </c>
      <c r="F4671" t="s">
        <v>24</v>
      </c>
      <c r="G4671">
        <v>1</v>
      </c>
      <c r="H4671">
        <v>0.06</v>
      </c>
      <c r="I4671" s="1">
        <v>0.06</v>
      </c>
      <c r="J4671" t="s">
        <v>8356</v>
      </c>
      <c r="K4671">
        <f t="shared" ref="K4671:K4734" si="6394">SUMIF(E4664:E4677,"pso.oepc",I4664:I4677)</f>
        <v>7.0000000000000007E-2</v>
      </c>
      <c r="L4671" t="s">
        <v>28</v>
      </c>
      <c r="M4671">
        <f t="shared" si="6392"/>
        <v>1</v>
      </c>
    </row>
    <row r="4672" spans="1:13">
      <c r="A4672" t="s">
        <v>5030</v>
      </c>
      <c r="B4672" t="s">
        <v>5040</v>
      </c>
      <c r="C4672" t="s">
        <v>51</v>
      </c>
      <c r="D4672" t="s">
        <v>21</v>
      </c>
      <c r="E4672" t="str">
        <f t="shared" si="6311"/>
        <v>rmo.opt</v>
      </c>
      <c r="F4672" t="s">
        <v>24</v>
      </c>
      <c r="G4672">
        <v>0.83333333333333304</v>
      </c>
      <c r="H4672">
        <v>0.06</v>
      </c>
      <c r="I4672" s="1">
        <v>0.05</v>
      </c>
      <c r="J4672" t="s">
        <v>8357</v>
      </c>
      <c r="K4672">
        <f t="shared" ref="K4672:K4735" si="6395">SUMIF(E4664:E4677,"rmo.oepc",I4664:I4677)</f>
        <v>0.06</v>
      </c>
      <c r="L4672" t="s">
        <v>29</v>
      </c>
      <c r="M4672">
        <f t="shared" si="6392"/>
        <v>0.69497523000707717</v>
      </c>
    </row>
    <row r="4673" spans="1:13">
      <c r="A4673" t="s">
        <v>5031</v>
      </c>
      <c r="B4673" t="s">
        <v>5040</v>
      </c>
      <c r="C4673" t="s">
        <v>55</v>
      </c>
      <c r="D4673" t="s">
        <v>56</v>
      </c>
      <c r="E4673" t="str">
        <f t="shared" si="6311"/>
        <v>sc.none</v>
      </c>
      <c r="F4673" t="s">
        <v>24</v>
      </c>
      <c r="I4673" s="1">
        <v>0.06</v>
      </c>
      <c r="J4673" t="s">
        <v>8358</v>
      </c>
      <c r="K4673">
        <f t="shared" ref="K4673:K4736" si="6396">SUMIF(E4664:E4677,"power.oepc",I4664:I4677)</f>
        <v>14.13</v>
      </c>
    </row>
    <row r="4674" spans="1:13">
      <c r="A4674" t="s">
        <v>5032</v>
      </c>
      <c r="B4674" t="s">
        <v>5040</v>
      </c>
      <c r="C4674" t="s">
        <v>58</v>
      </c>
      <c r="D4674" t="s">
        <v>59</v>
      </c>
      <c r="E4674" t="str">
        <f t="shared" si="6311"/>
        <v>tso.cav11</v>
      </c>
      <c r="F4674" t="s">
        <v>17</v>
      </c>
      <c r="G4674">
        <v>1042.3333333333301</v>
      </c>
      <c r="H4674">
        <v>0.06</v>
      </c>
      <c r="I4674" s="1">
        <v>62.54</v>
      </c>
      <c r="J4674" t="s">
        <v>8359</v>
      </c>
      <c r="K4674">
        <f t="shared" ref="K4674:K4737" si="6397">SUMIF(E4664:E4677,"tso.opt",I4664:I4677)</f>
        <v>0.06</v>
      </c>
      <c r="L4674" t="s">
        <v>30</v>
      </c>
      <c r="M4674">
        <f t="shared" ref="M4674:M4737" si="6398">K4666/K4674</f>
        <v>1.1666666666666667</v>
      </c>
    </row>
    <row r="4675" spans="1:13">
      <c r="A4675" t="s">
        <v>5033</v>
      </c>
      <c r="B4675" t="s">
        <v>5040</v>
      </c>
      <c r="C4675" t="s">
        <v>58</v>
      </c>
      <c r="D4675" t="s">
        <v>16</v>
      </c>
      <c r="E4675" t="str">
        <f t="shared" ref="E4675:E4738" si="6399">CONCATENATE(C4675,".",D4675)</f>
        <v>tso.full</v>
      </c>
      <c r="F4675" t="s">
        <v>24</v>
      </c>
      <c r="G4675">
        <v>1.1666666666666701</v>
      </c>
      <c r="H4675">
        <v>0.06</v>
      </c>
      <c r="I4675" s="1">
        <v>7.0000000000000007E-2</v>
      </c>
      <c r="J4675" t="s">
        <v>8360</v>
      </c>
      <c r="K4675">
        <f t="shared" ref="K4675:K4738" si="6400">SUMIF(E4664:E4677,"pso.opt",I4664:I4677)</f>
        <v>0.06</v>
      </c>
      <c r="L4675" t="s">
        <v>33</v>
      </c>
      <c r="M4675">
        <f t="shared" si="6398"/>
        <v>1</v>
      </c>
    </row>
    <row r="4676" spans="1:13">
      <c r="A4676" t="s">
        <v>5034</v>
      </c>
      <c r="B4676" t="s">
        <v>5040</v>
      </c>
      <c r="C4676" t="s">
        <v>58</v>
      </c>
      <c r="D4676" t="s">
        <v>19</v>
      </c>
      <c r="E4676" t="str">
        <f t="shared" si="6399"/>
        <v>tso.oepc</v>
      </c>
      <c r="F4676" t="s">
        <v>24</v>
      </c>
      <c r="G4676">
        <v>1</v>
      </c>
      <c r="H4676">
        <v>0.06</v>
      </c>
      <c r="I4676" s="1">
        <v>0.06</v>
      </c>
      <c r="J4676" t="s">
        <v>8361</v>
      </c>
      <c r="K4676">
        <f t="shared" ref="K4676:K4739" si="6401">SUMIF(E4664:E4677,"rmo.opt",I4664:I4677)</f>
        <v>0.05</v>
      </c>
      <c r="L4676" t="s">
        <v>32</v>
      </c>
      <c r="M4676">
        <f t="shared" si="6398"/>
        <v>1.2</v>
      </c>
    </row>
    <row r="4677" spans="1:13">
      <c r="A4677" t="s">
        <v>5035</v>
      </c>
      <c r="B4677" t="s">
        <v>5040</v>
      </c>
      <c r="C4677" t="s">
        <v>58</v>
      </c>
      <c r="D4677" t="s">
        <v>21</v>
      </c>
      <c r="E4677" t="str">
        <f t="shared" si="6399"/>
        <v>tso.opt</v>
      </c>
      <c r="F4677" t="s">
        <v>24</v>
      </c>
      <c r="G4677">
        <v>1</v>
      </c>
      <c r="H4677">
        <v>0.06</v>
      </c>
      <c r="I4677" s="1">
        <v>0.06</v>
      </c>
      <c r="J4677" t="s">
        <v>8362</v>
      </c>
      <c r="K4677">
        <f t="shared" ref="K4677:K4740" si="6402">SUMIF(E4664:E4677,"power.opt",I4664:I4677)</f>
        <v>13.47</v>
      </c>
      <c r="L4677" t="s">
        <v>31</v>
      </c>
      <c r="M4677">
        <f t="shared" si="6398"/>
        <v>0.72902746844840383</v>
      </c>
    </row>
    <row r="4678" spans="1:13">
      <c r="A4678" t="s">
        <v>5036</v>
      </c>
      <c r="B4678" t="s">
        <v>5037</v>
      </c>
      <c r="C4678" t="s">
        <v>15</v>
      </c>
      <c r="D4678" t="s">
        <v>16</v>
      </c>
      <c r="E4678" t="str">
        <f t="shared" si="6399"/>
        <v>power.full</v>
      </c>
      <c r="F4678" t="s">
        <v>24</v>
      </c>
      <c r="G4678">
        <v>0.85714285714285698</v>
      </c>
      <c r="H4678">
        <v>7.0000000000000007E-2</v>
      </c>
      <c r="I4678" s="1">
        <v>0.06</v>
      </c>
      <c r="L4678" t="s">
        <v>8363</v>
      </c>
      <c r="M4678">
        <f t="shared" ref="M4678:M4741" si="6403">K4679/K4688</f>
        <v>1188.8333333333333</v>
      </c>
    </row>
    <row r="4679" spans="1:13">
      <c r="A4679" t="s">
        <v>5058</v>
      </c>
      <c r="B4679" t="s">
        <v>5037</v>
      </c>
      <c r="C4679" t="s">
        <v>15</v>
      </c>
      <c r="D4679" t="s">
        <v>19</v>
      </c>
      <c r="E4679" t="str">
        <f t="shared" si="6399"/>
        <v>power.oepc</v>
      </c>
      <c r="F4679" t="s">
        <v>24</v>
      </c>
      <c r="G4679">
        <v>0.85714285714285698</v>
      </c>
      <c r="H4679">
        <v>7.0000000000000007E-2</v>
      </c>
      <c r="I4679" s="1">
        <v>0.06</v>
      </c>
      <c r="J4679" t="s">
        <v>8333</v>
      </c>
      <c r="K4679">
        <f t="shared" ref="K4679:K4742" si="6404">SUMIF(E4678:E4691,"tso.cav11",I4678:I4691)</f>
        <v>71.33</v>
      </c>
      <c r="L4679" t="s">
        <v>8364</v>
      </c>
      <c r="M4679">
        <f t="shared" ref="M4679:M4742" si="6405">K4680/K4684+K4681/K4685+K4682/K4686+K4683/K4687</f>
        <v>4.0238095238095237</v>
      </c>
    </row>
    <row r="4680" spans="1:13">
      <c r="A4680" t="s">
        <v>5059</v>
      </c>
      <c r="B4680" t="s">
        <v>5037</v>
      </c>
      <c r="C4680" t="s">
        <v>15</v>
      </c>
      <c r="D4680" t="s">
        <v>21</v>
      </c>
      <c r="E4680" t="str">
        <f t="shared" si="6399"/>
        <v>power.opt</v>
      </c>
      <c r="F4680" t="s">
        <v>24</v>
      </c>
      <c r="G4680">
        <v>0.42857142857142799</v>
      </c>
      <c r="H4680">
        <v>7.0000000000000007E-2</v>
      </c>
      <c r="I4680" s="1">
        <v>0.03</v>
      </c>
      <c r="J4680" t="s">
        <v>8335</v>
      </c>
      <c r="K4680">
        <f t="shared" ref="K4680:K4743" si="6406">SUMIF(E4678:E4691,"tso.full",I4678:I4691)</f>
        <v>0.06</v>
      </c>
      <c r="L4680" t="s">
        <v>8365</v>
      </c>
      <c r="M4680">
        <f t="shared" ref="M4680:M4743" si="6407">K4680/K4688+K4681/K4689+K4682/K4690+K4683/K4691</f>
        <v>5.2333333333333334</v>
      </c>
    </row>
    <row r="4681" spans="1:13">
      <c r="A4681" t="s">
        <v>5060</v>
      </c>
      <c r="B4681" t="s">
        <v>5037</v>
      </c>
      <c r="C4681" t="s">
        <v>23</v>
      </c>
      <c r="D4681" t="s">
        <v>16</v>
      </c>
      <c r="E4681" t="str">
        <f t="shared" si="6399"/>
        <v>pso.full</v>
      </c>
      <c r="F4681" t="s">
        <v>24</v>
      </c>
      <c r="G4681">
        <v>0.71428571428571397</v>
      </c>
      <c r="H4681">
        <v>7.0000000000000007E-2</v>
      </c>
      <c r="I4681" s="1">
        <v>0.05</v>
      </c>
      <c r="J4681" t="s">
        <v>8336</v>
      </c>
      <c r="K4681">
        <f t="shared" ref="K4681:K4744" si="6408">SUMIF(E4678:E4691,"pso.full",I4678:I4691)</f>
        <v>0.05</v>
      </c>
      <c r="L4681" t="s">
        <v>8369</v>
      </c>
      <c r="M4681">
        <f t="shared" ref="M4681:M4744" si="6409">K4684/K4688+K4685/K4689+K4686/K4690+K4687/K4691</f>
        <v>5.2</v>
      </c>
    </row>
    <row r="4682" spans="1:13">
      <c r="A4682" t="s">
        <v>5061</v>
      </c>
      <c r="B4682" t="s">
        <v>5037</v>
      </c>
      <c r="C4682" t="s">
        <v>23</v>
      </c>
      <c r="D4682" t="s">
        <v>19</v>
      </c>
      <c r="E4682" t="str">
        <f t="shared" si="6399"/>
        <v>pso.oepc</v>
      </c>
      <c r="F4682" t="s">
        <v>24</v>
      </c>
      <c r="G4682">
        <v>0.71428571428571397</v>
      </c>
      <c r="H4682">
        <v>7.0000000000000007E-2</v>
      </c>
      <c r="I4682" s="1">
        <v>0.05</v>
      </c>
      <c r="J4682" t="s">
        <v>8353</v>
      </c>
      <c r="K4682">
        <f t="shared" ref="K4682:K4745" si="6410">SUMIF(E4678:E4691,"rmo.full",I4678:I4691)</f>
        <v>7.0000000000000007E-2</v>
      </c>
    </row>
    <row r="4683" spans="1:13">
      <c r="A4683" t="s">
        <v>5062</v>
      </c>
      <c r="B4683" t="s">
        <v>5037</v>
      </c>
      <c r="C4683" t="s">
        <v>23</v>
      </c>
      <c r="D4683" t="s">
        <v>21</v>
      </c>
      <c r="E4683" t="str">
        <f t="shared" si="6399"/>
        <v>pso.opt</v>
      </c>
      <c r="F4683" t="s">
        <v>24</v>
      </c>
      <c r="G4683">
        <v>0.85714285714285698</v>
      </c>
      <c r="H4683">
        <v>7.0000000000000007E-2</v>
      </c>
      <c r="I4683" s="1">
        <v>0.06</v>
      </c>
      <c r="J4683" t="s">
        <v>8354</v>
      </c>
      <c r="K4683">
        <f t="shared" ref="K4683:K4746" si="6411">SUMIF(E4678:E4691,"power.full",I4678:I4691)</f>
        <v>0.06</v>
      </c>
      <c r="L4683" t="s">
        <v>26</v>
      </c>
      <c r="M4683">
        <f t="shared" ref="M4683:M4746" si="6412">K4680/K4684</f>
        <v>0.85714285714285698</v>
      </c>
    </row>
    <row r="4684" spans="1:13">
      <c r="A4684" t="s">
        <v>5063</v>
      </c>
      <c r="B4684" t="s">
        <v>5037</v>
      </c>
      <c r="C4684" t="s">
        <v>51</v>
      </c>
      <c r="D4684" t="s">
        <v>16</v>
      </c>
      <c r="E4684" t="str">
        <f t="shared" si="6399"/>
        <v>rmo.full</v>
      </c>
      <c r="F4684" t="s">
        <v>24</v>
      </c>
      <c r="G4684">
        <v>1</v>
      </c>
      <c r="H4684">
        <v>7.0000000000000007E-2</v>
      </c>
      <c r="I4684" s="1">
        <v>7.0000000000000007E-2</v>
      </c>
      <c r="J4684" t="s">
        <v>8355</v>
      </c>
      <c r="K4684">
        <f t="shared" ref="K4684:K4747" si="6413">SUMIF(E4678:E4691,"tso.oepc",I4678:I4691)</f>
        <v>7.0000000000000007E-2</v>
      </c>
      <c r="L4684" t="s">
        <v>27</v>
      </c>
      <c r="M4684">
        <f t="shared" si="6412"/>
        <v>1</v>
      </c>
    </row>
    <row r="4685" spans="1:13">
      <c r="A4685" t="s">
        <v>5064</v>
      </c>
      <c r="B4685" t="s">
        <v>5037</v>
      </c>
      <c r="C4685" t="s">
        <v>51</v>
      </c>
      <c r="D4685" t="s">
        <v>19</v>
      </c>
      <c r="E4685" t="str">
        <f t="shared" si="6399"/>
        <v>rmo.oepc</v>
      </c>
      <c r="F4685" t="s">
        <v>24</v>
      </c>
      <c r="G4685">
        <v>0.85714285714285698</v>
      </c>
      <c r="H4685">
        <v>7.0000000000000007E-2</v>
      </c>
      <c r="I4685" s="1">
        <v>0.06</v>
      </c>
      <c r="J4685" t="s">
        <v>8356</v>
      </c>
      <c r="K4685">
        <f t="shared" ref="K4685:K4748" si="6414">SUMIF(E4678:E4691,"pso.oepc",I4678:I4691)</f>
        <v>0.05</v>
      </c>
      <c r="L4685" t="s">
        <v>28</v>
      </c>
      <c r="M4685">
        <f t="shared" si="6412"/>
        <v>1.1666666666666667</v>
      </c>
    </row>
    <row r="4686" spans="1:13">
      <c r="A4686" t="s">
        <v>5065</v>
      </c>
      <c r="B4686" t="s">
        <v>5037</v>
      </c>
      <c r="C4686" t="s">
        <v>51</v>
      </c>
      <c r="D4686" t="s">
        <v>21</v>
      </c>
      <c r="E4686" t="str">
        <f t="shared" si="6399"/>
        <v>rmo.opt</v>
      </c>
      <c r="F4686" t="s">
        <v>24</v>
      </c>
      <c r="G4686">
        <v>0.71428571428571397</v>
      </c>
      <c r="H4686">
        <v>7.0000000000000007E-2</v>
      </c>
      <c r="I4686" s="1">
        <v>0.05</v>
      </c>
      <c r="J4686" t="s">
        <v>8357</v>
      </c>
      <c r="K4686">
        <f t="shared" ref="K4686:K4749" si="6415">SUMIF(E4678:E4691,"rmo.oepc",I4678:I4691)</f>
        <v>0.06</v>
      </c>
      <c r="L4686" t="s">
        <v>29</v>
      </c>
      <c r="M4686">
        <f t="shared" si="6412"/>
        <v>1</v>
      </c>
    </row>
    <row r="4687" spans="1:13">
      <c r="A4687" t="s">
        <v>5049</v>
      </c>
      <c r="B4687" t="s">
        <v>5037</v>
      </c>
      <c r="C4687" t="s">
        <v>55</v>
      </c>
      <c r="D4687" t="s">
        <v>56</v>
      </c>
      <c r="E4687" t="str">
        <f t="shared" si="6399"/>
        <v>sc.none</v>
      </c>
      <c r="F4687" t="s">
        <v>24</v>
      </c>
      <c r="I4687" s="1">
        <v>7.0000000000000007E-2</v>
      </c>
      <c r="J4687" t="s">
        <v>8358</v>
      </c>
      <c r="K4687">
        <f t="shared" ref="K4687:K4750" si="6416">SUMIF(E4678:E4691,"power.oepc",I4678:I4691)</f>
        <v>0.06</v>
      </c>
    </row>
    <row r="4688" spans="1:13">
      <c r="A4688" t="s">
        <v>5050</v>
      </c>
      <c r="B4688" t="s">
        <v>5037</v>
      </c>
      <c r="C4688" t="s">
        <v>58</v>
      </c>
      <c r="D4688" t="s">
        <v>59</v>
      </c>
      <c r="E4688" t="str">
        <f t="shared" si="6399"/>
        <v>tso.cav11</v>
      </c>
      <c r="F4688" t="s">
        <v>17</v>
      </c>
      <c r="G4688">
        <v>1019</v>
      </c>
      <c r="H4688">
        <v>7.0000000000000007E-2</v>
      </c>
      <c r="I4688" s="1">
        <v>71.33</v>
      </c>
      <c r="J4688" t="s">
        <v>8359</v>
      </c>
      <c r="K4688">
        <f t="shared" ref="K4688:K4751" si="6417">SUMIF(E4678:E4691,"tso.opt",I4678:I4691)</f>
        <v>0.06</v>
      </c>
      <c r="L4688" t="s">
        <v>30</v>
      </c>
      <c r="M4688">
        <f t="shared" ref="M4688:M4751" si="6418">K4680/K4688</f>
        <v>1</v>
      </c>
    </row>
    <row r="4689" spans="1:13">
      <c r="A4689" t="s">
        <v>5051</v>
      </c>
      <c r="B4689" t="s">
        <v>5037</v>
      </c>
      <c r="C4689" t="s">
        <v>58</v>
      </c>
      <c r="D4689" t="s">
        <v>16</v>
      </c>
      <c r="E4689" t="str">
        <f t="shared" si="6399"/>
        <v>tso.full</v>
      </c>
      <c r="F4689" t="s">
        <v>24</v>
      </c>
      <c r="G4689">
        <v>0.85714285714285698</v>
      </c>
      <c r="H4689">
        <v>7.0000000000000007E-2</v>
      </c>
      <c r="I4689" s="1">
        <v>0.06</v>
      </c>
      <c r="J4689" t="s">
        <v>8360</v>
      </c>
      <c r="K4689">
        <f t="shared" ref="K4689:K4752" si="6419">SUMIF(E4678:E4691,"pso.opt",I4678:I4691)</f>
        <v>0.06</v>
      </c>
      <c r="L4689" t="s">
        <v>33</v>
      </c>
      <c r="M4689">
        <f t="shared" si="6418"/>
        <v>0.83333333333333337</v>
      </c>
    </row>
    <row r="4690" spans="1:13">
      <c r="A4690" t="s">
        <v>5052</v>
      </c>
      <c r="B4690" t="s">
        <v>5037</v>
      </c>
      <c r="C4690" t="s">
        <v>58</v>
      </c>
      <c r="D4690" t="s">
        <v>19</v>
      </c>
      <c r="E4690" t="str">
        <f t="shared" si="6399"/>
        <v>tso.oepc</v>
      </c>
      <c r="F4690" t="s">
        <v>24</v>
      </c>
      <c r="G4690">
        <v>1</v>
      </c>
      <c r="H4690">
        <v>7.0000000000000007E-2</v>
      </c>
      <c r="I4690" s="1">
        <v>7.0000000000000007E-2</v>
      </c>
      <c r="J4690" t="s">
        <v>8361</v>
      </c>
      <c r="K4690">
        <f t="shared" ref="K4690:K4753" si="6420">SUMIF(E4678:E4691,"rmo.opt",I4678:I4691)</f>
        <v>0.05</v>
      </c>
      <c r="L4690" t="s">
        <v>32</v>
      </c>
      <c r="M4690">
        <f t="shared" si="6418"/>
        <v>1.4000000000000001</v>
      </c>
    </row>
    <row r="4691" spans="1:13">
      <c r="A4691" t="s">
        <v>5053</v>
      </c>
      <c r="B4691" t="s">
        <v>5037</v>
      </c>
      <c r="C4691" t="s">
        <v>58</v>
      </c>
      <c r="D4691" t="s">
        <v>21</v>
      </c>
      <c r="E4691" t="str">
        <f t="shared" si="6399"/>
        <v>tso.opt</v>
      </c>
      <c r="F4691" t="s">
        <v>24</v>
      </c>
      <c r="G4691">
        <v>0.85714285714285698</v>
      </c>
      <c r="H4691">
        <v>7.0000000000000007E-2</v>
      </c>
      <c r="I4691" s="1">
        <v>0.06</v>
      </c>
      <c r="J4691" t="s">
        <v>8362</v>
      </c>
      <c r="K4691">
        <f t="shared" ref="K4691:K4754" si="6421">SUMIF(E4678:E4691,"power.opt",I4678:I4691)</f>
        <v>0.03</v>
      </c>
      <c r="L4691" t="s">
        <v>31</v>
      </c>
      <c r="M4691">
        <f t="shared" si="6418"/>
        <v>2</v>
      </c>
    </row>
    <row r="4692" spans="1:13">
      <c r="A4692" t="s">
        <v>5054</v>
      </c>
      <c r="B4692" t="s">
        <v>5055</v>
      </c>
      <c r="C4692" t="s">
        <v>15</v>
      </c>
      <c r="D4692" t="s">
        <v>16</v>
      </c>
      <c r="E4692" t="str">
        <f t="shared" si="6399"/>
        <v>power.full</v>
      </c>
      <c r="F4692" t="s">
        <v>24</v>
      </c>
      <c r="G4692">
        <v>1</v>
      </c>
      <c r="H4692">
        <v>0.05</v>
      </c>
      <c r="I4692" s="1">
        <v>0.05</v>
      </c>
      <c r="L4692" t="s">
        <v>8363</v>
      </c>
      <c r="M4692">
        <f t="shared" ref="M4692:M4755" si="6422">K4693/K4702</f>
        <v>420.71428571428567</v>
      </c>
    </row>
    <row r="4693" spans="1:13">
      <c r="A4693" t="s">
        <v>5056</v>
      </c>
      <c r="B4693" t="s">
        <v>5055</v>
      </c>
      <c r="C4693" t="s">
        <v>15</v>
      </c>
      <c r="D4693" t="s">
        <v>19</v>
      </c>
      <c r="E4693" t="str">
        <f t="shared" si="6399"/>
        <v>power.oepc</v>
      </c>
      <c r="F4693" t="s">
        <v>24</v>
      </c>
      <c r="G4693">
        <v>1.4</v>
      </c>
      <c r="H4693">
        <v>0.05</v>
      </c>
      <c r="I4693" s="1">
        <v>7.0000000000000007E-2</v>
      </c>
      <c r="J4693" t="s">
        <v>8333</v>
      </c>
      <c r="K4693">
        <f t="shared" ref="K4693:K4756" si="6423">SUMIF(E4692:E4705,"tso.cav11",I4692:I4705)</f>
        <v>29.45</v>
      </c>
      <c r="L4693" t="s">
        <v>8364</v>
      </c>
      <c r="M4693">
        <f t="shared" ref="M4693:M4756" si="6424">K4694/K4698+K4695/K4699+K4696/K4700+K4697/K4701</f>
        <v>3.9476190476190478</v>
      </c>
    </row>
    <row r="4694" spans="1:13">
      <c r="A4694" t="s">
        <v>5057</v>
      </c>
      <c r="B4694" t="s">
        <v>5055</v>
      </c>
      <c r="C4694" t="s">
        <v>15</v>
      </c>
      <c r="D4694" t="s">
        <v>21</v>
      </c>
      <c r="E4694" t="str">
        <f t="shared" si="6399"/>
        <v>power.opt</v>
      </c>
      <c r="F4694" t="s">
        <v>24</v>
      </c>
      <c r="G4694">
        <v>1.2</v>
      </c>
      <c r="H4694">
        <v>0.05</v>
      </c>
      <c r="I4694" s="1">
        <v>0.06</v>
      </c>
      <c r="J4694" t="s">
        <v>8335</v>
      </c>
      <c r="K4694">
        <f t="shared" ref="K4694:K4757" si="6425">SUMIF(E4692:E4705,"tso.full",I4692:I4705)</f>
        <v>7.0000000000000007E-2</v>
      </c>
      <c r="L4694" t="s">
        <v>8365</v>
      </c>
      <c r="M4694">
        <f t="shared" ref="M4694:M4757" si="6426">K4694/K4702+K4695/K4703+K4696/K4704+K4697/K4705</f>
        <v>4.0333333333333332</v>
      </c>
    </row>
    <row r="4695" spans="1:13">
      <c r="A4695" t="s">
        <v>5076</v>
      </c>
      <c r="B4695" t="s">
        <v>5055</v>
      </c>
      <c r="C4695" t="s">
        <v>23</v>
      </c>
      <c r="D4695" t="s">
        <v>16</v>
      </c>
      <c r="E4695" t="str">
        <f t="shared" si="6399"/>
        <v>pso.full</v>
      </c>
      <c r="F4695" t="s">
        <v>24</v>
      </c>
      <c r="G4695">
        <v>1</v>
      </c>
      <c r="H4695">
        <v>0.05</v>
      </c>
      <c r="I4695" s="1">
        <v>0.05</v>
      </c>
      <c r="J4695" t="s">
        <v>8336</v>
      </c>
      <c r="K4695">
        <f t="shared" ref="K4695:K4758" si="6427">SUMIF(E4692:E4705,"pso.full",I4692:I4705)</f>
        <v>0.05</v>
      </c>
      <c r="L4695" t="s">
        <v>8369</v>
      </c>
      <c r="M4695">
        <f t="shared" ref="M4695:M4758" si="6428">K4698/K4702+K4699/K4703+K4700/K4704+K4701/K4705</f>
        <v>4.2809523809523808</v>
      </c>
    </row>
    <row r="4696" spans="1:13">
      <c r="A4696" t="s">
        <v>5077</v>
      </c>
      <c r="B4696" t="s">
        <v>5055</v>
      </c>
      <c r="C4696" t="s">
        <v>23</v>
      </c>
      <c r="D4696" t="s">
        <v>19</v>
      </c>
      <c r="E4696" t="str">
        <f t="shared" si="6399"/>
        <v>pso.oepc</v>
      </c>
      <c r="F4696" t="s">
        <v>24</v>
      </c>
      <c r="G4696">
        <v>1.2</v>
      </c>
      <c r="H4696">
        <v>0.05</v>
      </c>
      <c r="I4696" s="1">
        <v>0.06</v>
      </c>
      <c r="J4696" t="s">
        <v>8353</v>
      </c>
      <c r="K4696">
        <f t="shared" ref="K4696:K4759" si="6429">SUMIF(E4692:E4705,"rmo.full",I4692:I4705)</f>
        <v>0.06</v>
      </c>
    </row>
    <row r="4697" spans="1:13">
      <c r="A4697" t="s">
        <v>5078</v>
      </c>
      <c r="B4697" t="s">
        <v>5055</v>
      </c>
      <c r="C4697" t="s">
        <v>23</v>
      </c>
      <c r="D4697" t="s">
        <v>21</v>
      </c>
      <c r="E4697" t="str">
        <f t="shared" si="6399"/>
        <v>pso.opt</v>
      </c>
      <c r="F4697" t="s">
        <v>24</v>
      </c>
      <c r="G4697">
        <v>1</v>
      </c>
      <c r="H4697">
        <v>0.05</v>
      </c>
      <c r="I4697" s="1">
        <v>0.05</v>
      </c>
      <c r="J4697" t="s">
        <v>8354</v>
      </c>
      <c r="K4697">
        <f t="shared" ref="K4697:K4760" si="6430">SUMIF(E4692:E4705,"power.full",I4692:I4705)</f>
        <v>0.05</v>
      </c>
      <c r="L4697" t="s">
        <v>26</v>
      </c>
      <c r="M4697">
        <f t="shared" ref="M4697:M4760" si="6431">K4694/K4698</f>
        <v>1.4000000000000001</v>
      </c>
    </row>
    <row r="4698" spans="1:13">
      <c r="A4698" t="s">
        <v>5079</v>
      </c>
      <c r="B4698" t="s">
        <v>5055</v>
      </c>
      <c r="C4698" t="s">
        <v>51</v>
      </c>
      <c r="D4698" t="s">
        <v>16</v>
      </c>
      <c r="E4698" t="str">
        <f t="shared" si="6399"/>
        <v>rmo.full</v>
      </c>
      <c r="F4698" t="s">
        <v>24</v>
      </c>
      <c r="G4698">
        <v>1.2</v>
      </c>
      <c r="H4698">
        <v>0.05</v>
      </c>
      <c r="I4698" s="1">
        <v>0.06</v>
      </c>
      <c r="J4698" t="s">
        <v>8355</v>
      </c>
      <c r="K4698">
        <f t="shared" ref="K4698:K4761" si="6432">SUMIF(E4692:E4705,"tso.oepc",I4692:I4705)</f>
        <v>0.05</v>
      </c>
      <c r="L4698" t="s">
        <v>27</v>
      </c>
      <c r="M4698">
        <f t="shared" si="6431"/>
        <v>0.83333333333333337</v>
      </c>
    </row>
    <row r="4699" spans="1:13">
      <c r="A4699" t="s">
        <v>5080</v>
      </c>
      <c r="B4699" t="s">
        <v>5055</v>
      </c>
      <c r="C4699" t="s">
        <v>51</v>
      </c>
      <c r="D4699" t="s">
        <v>19</v>
      </c>
      <c r="E4699" t="str">
        <f t="shared" si="6399"/>
        <v>rmo.oepc</v>
      </c>
      <c r="F4699" t="s">
        <v>24</v>
      </c>
      <c r="G4699">
        <v>1.2</v>
      </c>
      <c r="H4699">
        <v>0.05</v>
      </c>
      <c r="I4699" s="1">
        <v>0.06</v>
      </c>
      <c r="J4699" t="s">
        <v>8356</v>
      </c>
      <c r="K4699">
        <f t="shared" ref="K4699:K4762" si="6433">SUMIF(E4692:E4705,"pso.oepc",I4692:I4705)</f>
        <v>0.06</v>
      </c>
      <c r="L4699" t="s">
        <v>28</v>
      </c>
      <c r="M4699">
        <f t="shared" si="6431"/>
        <v>1</v>
      </c>
    </row>
    <row r="4700" spans="1:13">
      <c r="A4700" t="s">
        <v>5081</v>
      </c>
      <c r="B4700" t="s">
        <v>5055</v>
      </c>
      <c r="C4700" t="s">
        <v>51</v>
      </c>
      <c r="D4700" t="s">
        <v>21</v>
      </c>
      <c r="E4700" t="str">
        <f t="shared" si="6399"/>
        <v>rmo.opt</v>
      </c>
      <c r="F4700" t="s">
        <v>24</v>
      </c>
      <c r="G4700">
        <v>1</v>
      </c>
      <c r="H4700">
        <v>0.05</v>
      </c>
      <c r="I4700" s="1">
        <v>0.05</v>
      </c>
      <c r="J4700" t="s">
        <v>8357</v>
      </c>
      <c r="K4700">
        <f t="shared" ref="K4700:K4763" si="6434">SUMIF(E4692:E4705,"rmo.oepc",I4692:I4705)</f>
        <v>0.06</v>
      </c>
      <c r="L4700" t="s">
        <v>29</v>
      </c>
      <c r="M4700">
        <f t="shared" si="6431"/>
        <v>0.7142857142857143</v>
      </c>
    </row>
    <row r="4701" spans="1:13">
      <c r="A4701" t="s">
        <v>5082</v>
      </c>
      <c r="B4701" t="s">
        <v>5055</v>
      </c>
      <c r="C4701" t="s">
        <v>55</v>
      </c>
      <c r="D4701" t="s">
        <v>56</v>
      </c>
      <c r="E4701" t="str">
        <f t="shared" si="6399"/>
        <v>sc.none</v>
      </c>
      <c r="F4701" t="s">
        <v>24</v>
      </c>
      <c r="I4701" s="1">
        <v>0.05</v>
      </c>
      <c r="J4701" t="s">
        <v>8358</v>
      </c>
      <c r="K4701">
        <f t="shared" ref="K4701:K4764" si="6435">SUMIF(E4692:E4705,"power.oepc",I4692:I4705)</f>
        <v>7.0000000000000007E-2</v>
      </c>
    </row>
    <row r="4702" spans="1:13">
      <c r="A4702" t="s">
        <v>5083</v>
      </c>
      <c r="B4702" t="s">
        <v>5055</v>
      </c>
      <c r="C4702" t="s">
        <v>58</v>
      </c>
      <c r="D4702" t="s">
        <v>59</v>
      </c>
      <c r="E4702" t="str">
        <f t="shared" si="6399"/>
        <v>tso.cav11</v>
      </c>
      <c r="F4702" t="s">
        <v>17</v>
      </c>
      <c r="G4702">
        <v>589</v>
      </c>
      <c r="H4702">
        <v>0.05</v>
      </c>
      <c r="I4702" s="1">
        <v>29.45</v>
      </c>
      <c r="J4702" t="s">
        <v>8359</v>
      </c>
      <c r="K4702">
        <f t="shared" ref="K4702:K4765" si="6436">SUMIF(E4692:E4705,"tso.opt",I4692:I4705)</f>
        <v>7.0000000000000007E-2</v>
      </c>
      <c r="L4702" t="s">
        <v>30</v>
      </c>
      <c r="M4702">
        <f t="shared" ref="M4702:M4765" si="6437">K4694/K4702</f>
        <v>1</v>
      </c>
    </row>
    <row r="4703" spans="1:13">
      <c r="A4703" t="s">
        <v>5048</v>
      </c>
      <c r="B4703" t="s">
        <v>5055</v>
      </c>
      <c r="C4703" t="s">
        <v>58</v>
      </c>
      <c r="D4703" t="s">
        <v>16</v>
      </c>
      <c r="E4703" t="str">
        <f t="shared" si="6399"/>
        <v>tso.full</v>
      </c>
      <c r="F4703" t="s">
        <v>24</v>
      </c>
      <c r="G4703">
        <v>1.4</v>
      </c>
      <c r="H4703">
        <v>0.05</v>
      </c>
      <c r="I4703" s="1">
        <v>7.0000000000000007E-2</v>
      </c>
      <c r="J4703" t="s">
        <v>8360</v>
      </c>
      <c r="K4703">
        <f t="shared" ref="K4703:K4766" si="6438">SUMIF(E4692:E4705,"pso.opt",I4692:I4705)</f>
        <v>0.05</v>
      </c>
      <c r="L4703" t="s">
        <v>33</v>
      </c>
      <c r="M4703">
        <f t="shared" si="6437"/>
        <v>1</v>
      </c>
    </row>
    <row r="4704" spans="1:13">
      <c r="A4704" t="s">
        <v>5066</v>
      </c>
      <c r="B4704" t="s">
        <v>5055</v>
      </c>
      <c r="C4704" t="s">
        <v>58</v>
      </c>
      <c r="D4704" t="s">
        <v>19</v>
      </c>
      <c r="E4704" t="str">
        <f t="shared" si="6399"/>
        <v>tso.oepc</v>
      </c>
      <c r="F4704" t="s">
        <v>24</v>
      </c>
      <c r="G4704">
        <v>1</v>
      </c>
      <c r="H4704">
        <v>0.05</v>
      </c>
      <c r="I4704" s="1">
        <v>0.05</v>
      </c>
      <c r="J4704" t="s">
        <v>8361</v>
      </c>
      <c r="K4704">
        <f t="shared" ref="K4704:K4767" si="6439">SUMIF(E4692:E4705,"rmo.opt",I4692:I4705)</f>
        <v>0.05</v>
      </c>
      <c r="L4704" t="s">
        <v>32</v>
      </c>
      <c r="M4704">
        <f t="shared" si="6437"/>
        <v>1.2</v>
      </c>
    </row>
    <row r="4705" spans="1:13">
      <c r="A4705" t="s">
        <v>5067</v>
      </c>
      <c r="B4705" t="s">
        <v>5055</v>
      </c>
      <c r="C4705" t="s">
        <v>58</v>
      </c>
      <c r="D4705" t="s">
        <v>21</v>
      </c>
      <c r="E4705" t="str">
        <f t="shared" si="6399"/>
        <v>tso.opt</v>
      </c>
      <c r="F4705" t="s">
        <v>24</v>
      </c>
      <c r="G4705">
        <v>1.4</v>
      </c>
      <c r="H4705">
        <v>0.05</v>
      </c>
      <c r="I4705" s="1">
        <v>7.0000000000000007E-2</v>
      </c>
      <c r="J4705" t="s">
        <v>8362</v>
      </c>
      <c r="K4705">
        <f t="shared" ref="K4705:K4768" si="6440">SUMIF(E4692:E4705,"power.opt",I4692:I4705)</f>
        <v>0.06</v>
      </c>
      <c r="L4705" t="s">
        <v>31</v>
      </c>
      <c r="M4705">
        <f t="shared" si="6437"/>
        <v>0.83333333333333337</v>
      </c>
    </row>
    <row r="4706" spans="1:13">
      <c r="A4706" t="s">
        <v>5068</v>
      </c>
      <c r="B4706" t="s">
        <v>5069</v>
      </c>
      <c r="C4706" t="s">
        <v>15</v>
      </c>
      <c r="D4706" t="s">
        <v>16</v>
      </c>
      <c r="E4706" t="str">
        <f t="shared" si="6399"/>
        <v>power.full</v>
      </c>
      <c r="F4706" t="s">
        <v>24</v>
      </c>
      <c r="G4706">
        <v>1</v>
      </c>
      <c r="H4706">
        <v>0.04</v>
      </c>
      <c r="I4706" s="1">
        <v>0.04</v>
      </c>
      <c r="L4706" t="s">
        <v>8363</v>
      </c>
      <c r="M4706">
        <f t="shared" ref="M4706:M4769" si="6441">K4707/K4716</f>
        <v>1035.5</v>
      </c>
    </row>
    <row r="4707" spans="1:13">
      <c r="A4707" t="s">
        <v>5070</v>
      </c>
      <c r="B4707" t="s">
        <v>5069</v>
      </c>
      <c r="C4707" t="s">
        <v>15</v>
      </c>
      <c r="D4707" t="s">
        <v>19</v>
      </c>
      <c r="E4707" t="str">
        <f t="shared" si="6399"/>
        <v>power.oepc</v>
      </c>
      <c r="F4707" t="s">
        <v>24</v>
      </c>
      <c r="G4707">
        <v>1.75</v>
      </c>
      <c r="H4707">
        <v>0.04</v>
      </c>
      <c r="I4707" s="1">
        <v>7.0000000000000007E-2</v>
      </c>
      <c r="J4707" t="s">
        <v>8333</v>
      </c>
      <c r="K4707">
        <f t="shared" ref="K4707:K4770" si="6442">SUMIF(E4706:E4719,"tso.cav11",I4706:I4719)</f>
        <v>41.42</v>
      </c>
      <c r="L4707" t="s">
        <v>8364</v>
      </c>
      <c r="M4707">
        <f t="shared" ref="M4707:M4770" si="6443">K4708/K4712+K4709/K4713+K4710/K4714+K4711/K4715</f>
        <v>3.9047619047619051</v>
      </c>
    </row>
    <row r="4708" spans="1:13">
      <c r="A4708" t="s">
        <v>5071</v>
      </c>
      <c r="B4708" t="s">
        <v>5069</v>
      </c>
      <c r="C4708" t="s">
        <v>15</v>
      </c>
      <c r="D4708" t="s">
        <v>21</v>
      </c>
      <c r="E4708" t="str">
        <f t="shared" si="6399"/>
        <v>power.opt</v>
      </c>
      <c r="F4708" t="s">
        <v>24</v>
      </c>
      <c r="G4708">
        <v>1.75</v>
      </c>
      <c r="H4708">
        <v>0.04</v>
      </c>
      <c r="I4708" s="1">
        <v>7.0000000000000007E-2</v>
      </c>
      <c r="J4708" t="s">
        <v>8335</v>
      </c>
      <c r="K4708">
        <f t="shared" ref="K4708:K4771" si="6444">SUMIF(E4706:E4719,"tso.full",I4706:I4719)</f>
        <v>7.0000000000000007E-2</v>
      </c>
      <c r="L4708" t="s">
        <v>8365</v>
      </c>
      <c r="M4708">
        <f t="shared" ref="M4708:M4771" si="6445">K4708/K4716+K4709/K4717+K4710/K4718+K4711/K4719</f>
        <v>4.4880952380952381</v>
      </c>
    </row>
    <row r="4709" spans="1:13">
      <c r="A4709" t="s">
        <v>5072</v>
      </c>
      <c r="B4709" t="s">
        <v>5069</v>
      </c>
      <c r="C4709" t="s">
        <v>23</v>
      </c>
      <c r="D4709" t="s">
        <v>16</v>
      </c>
      <c r="E4709" t="str">
        <f t="shared" si="6399"/>
        <v>pso.full</v>
      </c>
      <c r="F4709" t="s">
        <v>24</v>
      </c>
      <c r="G4709">
        <v>1.5</v>
      </c>
      <c r="H4709">
        <v>0.04</v>
      </c>
      <c r="I4709" s="1">
        <v>0.06</v>
      </c>
      <c r="J4709" t="s">
        <v>8336</v>
      </c>
      <c r="K4709">
        <f t="shared" ref="K4709:K4772" si="6446">SUMIF(E4706:E4719,"pso.full",I4706:I4719)</f>
        <v>0.06</v>
      </c>
      <c r="L4709" t="s">
        <v>8369</v>
      </c>
      <c r="M4709">
        <f t="shared" ref="M4709:M4772" si="6447">K4712/K4716+K4713/K4717+K4714/K4718+K4715/K4719</f>
        <v>4.5</v>
      </c>
    </row>
    <row r="4710" spans="1:13">
      <c r="A4710" t="s">
        <v>5073</v>
      </c>
      <c r="B4710" t="s">
        <v>5069</v>
      </c>
      <c r="C4710" t="s">
        <v>23</v>
      </c>
      <c r="D4710" t="s">
        <v>19</v>
      </c>
      <c r="E4710" t="str">
        <f t="shared" si="6399"/>
        <v>pso.oepc</v>
      </c>
      <c r="F4710" t="s">
        <v>24</v>
      </c>
      <c r="G4710">
        <v>1.5</v>
      </c>
      <c r="H4710">
        <v>0.04</v>
      </c>
      <c r="I4710" s="1">
        <v>0.06</v>
      </c>
      <c r="J4710" t="s">
        <v>8353</v>
      </c>
      <c r="K4710">
        <f t="shared" ref="K4710:K4773" si="6448">SUMIF(E4706:E4719,"rmo.full",I4706:I4719)</f>
        <v>7.0000000000000007E-2</v>
      </c>
    </row>
    <row r="4711" spans="1:13">
      <c r="A4711" t="s">
        <v>5074</v>
      </c>
      <c r="B4711" t="s">
        <v>5069</v>
      </c>
      <c r="C4711" t="s">
        <v>23</v>
      </c>
      <c r="D4711" t="s">
        <v>21</v>
      </c>
      <c r="E4711" t="str">
        <f t="shared" si="6399"/>
        <v>pso.opt</v>
      </c>
      <c r="F4711" t="s">
        <v>24</v>
      </c>
      <c r="G4711">
        <v>1.5</v>
      </c>
      <c r="H4711">
        <v>0.04</v>
      </c>
      <c r="I4711" s="1">
        <v>0.06</v>
      </c>
      <c r="J4711" t="s">
        <v>8354</v>
      </c>
      <c r="K4711">
        <f t="shared" ref="K4711:K4774" si="6449">SUMIF(E4706:E4719,"power.full",I4706:I4719)</f>
        <v>0.04</v>
      </c>
      <c r="L4711" t="s">
        <v>26</v>
      </c>
      <c r="M4711">
        <f t="shared" ref="M4711:M4774" si="6450">K4708/K4712</f>
        <v>1.1666666666666667</v>
      </c>
    </row>
    <row r="4712" spans="1:13">
      <c r="A4712" t="s">
        <v>5075</v>
      </c>
      <c r="B4712" t="s">
        <v>5069</v>
      </c>
      <c r="C4712" t="s">
        <v>51</v>
      </c>
      <c r="D4712" t="s">
        <v>16</v>
      </c>
      <c r="E4712" t="str">
        <f t="shared" si="6399"/>
        <v>rmo.full</v>
      </c>
      <c r="F4712" t="s">
        <v>24</v>
      </c>
      <c r="G4712">
        <v>1.75</v>
      </c>
      <c r="H4712">
        <v>0.04</v>
      </c>
      <c r="I4712" s="1">
        <v>7.0000000000000007E-2</v>
      </c>
      <c r="J4712" t="s">
        <v>8355</v>
      </c>
      <c r="K4712">
        <f t="shared" ref="K4712:K4775" si="6451">SUMIF(E4706:E4719,"tso.oepc",I4706:I4719)</f>
        <v>0.06</v>
      </c>
      <c r="L4712" t="s">
        <v>27</v>
      </c>
      <c r="M4712">
        <f t="shared" si="6450"/>
        <v>1</v>
      </c>
    </row>
    <row r="4713" spans="1:13">
      <c r="A4713" t="s">
        <v>5093</v>
      </c>
      <c r="B4713" t="s">
        <v>5069</v>
      </c>
      <c r="C4713" t="s">
        <v>51</v>
      </c>
      <c r="D4713" t="s">
        <v>19</v>
      </c>
      <c r="E4713" t="str">
        <f t="shared" si="6399"/>
        <v>rmo.oepc</v>
      </c>
      <c r="F4713" t="s">
        <v>24</v>
      </c>
      <c r="G4713">
        <v>1.5</v>
      </c>
      <c r="H4713">
        <v>0.04</v>
      </c>
      <c r="I4713" s="1">
        <v>0.06</v>
      </c>
      <c r="J4713" t="s">
        <v>8356</v>
      </c>
      <c r="K4713">
        <f t="shared" ref="K4713:K4776" si="6452">SUMIF(E4706:E4719,"pso.oepc",I4706:I4719)</f>
        <v>0.06</v>
      </c>
      <c r="L4713" t="s">
        <v>28</v>
      </c>
      <c r="M4713">
        <f t="shared" si="6450"/>
        <v>1.1666666666666667</v>
      </c>
    </row>
    <row r="4714" spans="1:13">
      <c r="A4714" t="s">
        <v>5094</v>
      </c>
      <c r="B4714" t="s">
        <v>5069</v>
      </c>
      <c r="C4714" t="s">
        <v>51</v>
      </c>
      <c r="D4714" t="s">
        <v>21</v>
      </c>
      <c r="E4714" t="str">
        <f t="shared" si="6399"/>
        <v>rmo.opt</v>
      </c>
      <c r="F4714" t="s">
        <v>24</v>
      </c>
      <c r="G4714">
        <v>1.5</v>
      </c>
      <c r="H4714">
        <v>0.04</v>
      </c>
      <c r="I4714" s="1">
        <v>0.06</v>
      </c>
      <c r="J4714" t="s">
        <v>8357</v>
      </c>
      <c r="K4714">
        <f t="shared" ref="K4714:K4777" si="6453">SUMIF(E4706:E4719,"rmo.oepc",I4706:I4719)</f>
        <v>0.06</v>
      </c>
      <c r="L4714" t="s">
        <v>29</v>
      </c>
      <c r="M4714">
        <f t="shared" si="6450"/>
        <v>0.5714285714285714</v>
      </c>
    </row>
    <row r="4715" spans="1:13">
      <c r="A4715" t="s">
        <v>5095</v>
      </c>
      <c r="B4715" t="s">
        <v>5069</v>
      </c>
      <c r="C4715" t="s">
        <v>55</v>
      </c>
      <c r="D4715" t="s">
        <v>56</v>
      </c>
      <c r="E4715" t="str">
        <f t="shared" si="6399"/>
        <v>sc.none</v>
      </c>
      <c r="F4715" t="s">
        <v>24</v>
      </c>
      <c r="I4715" s="1">
        <v>0.04</v>
      </c>
      <c r="J4715" t="s">
        <v>8358</v>
      </c>
      <c r="K4715">
        <f t="shared" ref="K4715:K4778" si="6454">SUMIF(E4706:E4719,"power.oepc",I4706:I4719)</f>
        <v>7.0000000000000007E-2</v>
      </c>
    </row>
    <row r="4716" spans="1:13">
      <c r="A4716" t="s">
        <v>5096</v>
      </c>
      <c r="B4716" t="s">
        <v>5069</v>
      </c>
      <c r="C4716" t="s">
        <v>58</v>
      </c>
      <c r="D4716" t="s">
        <v>59</v>
      </c>
      <c r="E4716" t="str">
        <f t="shared" si="6399"/>
        <v>tso.cav11</v>
      </c>
      <c r="F4716" t="s">
        <v>17</v>
      </c>
      <c r="G4716">
        <v>1035.5</v>
      </c>
      <c r="H4716">
        <v>0.04</v>
      </c>
      <c r="I4716" s="1">
        <v>41.42</v>
      </c>
      <c r="J4716" t="s">
        <v>8359</v>
      </c>
      <c r="K4716">
        <f t="shared" ref="K4716:K4779" si="6455">SUMIF(E4706:E4719,"tso.opt",I4706:I4719)</f>
        <v>0.04</v>
      </c>
      <c r="L4716" t="s">
        <v>30</v>
      </c>
      <c r="M4716">
        <f t="shared" ref="M4716:M4779" si="6456">K4708/K4716</f>
        <v>1.7500000000000002</v>
      </c>
    </row>
    <row r="4717" spans="1:13">
      <c r="A4717" t="s">
        <v>5097</v>
      </c>
      <c r="B4717" t="s">
        <v>5069</v>
      </c>
      <c r="C4717" t="s">
        <v>58</v>
      </c>
      <c r="D4717" t="s">
        <v>16</v>
      </c>
      <c r="E4717" t="str">
        <f t="shared" si="6399"/>
        <v>tso.full</v>
      </c>
      <c r="F4717" t="s">
        <v>24</v>
      </c>
      <c r="G4717">
        <v>1.75</v>
      </c>
      <c r="H4717">
        <v>0.04</v>
      </c>
      <c r="I4717" s="1">
        <v>7.0000000000000007E-2</v>
      </c>
      <c r="J4717" t="s">
        <v>8360</v>
      </c>
      <c r="K4717">
        <f t="shared" ref="K4717:K4780" si="6457">SUMIF(E4706:E4719,"pso.opt",I4706:I4719)</f>
        <v>0.06</v>
      </c>
      <c r="L4717" t="s">
        <v>33</v>
      </c>
      <c r="M4717">
        <f t="shared" si="6456"/>
        <v>1</v>
      </c>
    </row>
    <row r="4718" spans="1:13">
      <c r="A4718" t="s">
        <v>5098</v>
      </c>
      <c r="B4718" t="s">
        <v>5069</v>
      </c>
      <c r="C4718" t="s">
        <v>58</v>
      </c>
      <c r="D4718" t="s">
        <v>19</v>
      </c>
      <c r="E4718" t="str">
        <f t="shared" si="6399"/>
        <v>tso.oepc</v>
      </c>
      <c r="F4718" t="s">
        <v>24</v>
      </c>
      <c r="G4718">
        <v>1.5</v>
      </c>
      <c r="H4718">
        <v>0.04</v>
      </c>
      <c r="I4718" s="1">
        <v>0.06</v>
      </c>
      <c r="J4718" t="s">
        <v>8361</v>
      </c>
      <c r="K4718">
        <f t="shared" ref="K4718:K4781" si="6458">SUMIF(E4706:E4719,"rmo.opt",I4706:I4719)</f>
        <v>0.06</v>
      </c>
      <c r="L4718" t="s">
        <v>32</v>
      </c>
      <c r="M4718">
        <f t="shared" si="6456"/>
        <v>1.1666666666666667</v>
      </c>
    </row>
    <row r="4719" spans="1:13">
      <c r="A4719" t="s">
        <v>5099</v>
      </c>
      <c r="B4719" t="s">
        <v>5069</v>
      </c>
      <c r="C4719" t="s">
        <v>58</v>
      </c>
      <c r="D4719" t="s">
        <v>21</v>
      </c>
      <c r="E4719" t="str">
        <f t="shared" si="6399"/>
        <v>tso.opt</v>
      </c>
      <c r="F4719" t="s">
        <v>24</v>
      </c>
      <c r="G4719">
        <v>1</v>
      </c>
      <c r="H4719">
        <v>0.04</v>
      </c>
      <c r="I4719" s="1">
        <v>0.04</v>
      </c>
      <c r="J4719" t="s">
        <v>8362</v>
      </c>
      <c r="K4719">
        <f t="shared" ref="K4719:K4782" si="6459">SUMIF(E4706:E4719,"power.opt",I4706:I4719)</f>
        <v>7.0000000000000007E-2</v>
      </c>
      <c r="L4719" t="s">
        <v>31</v>
      </c>
      <c r="M4719">
        <f t="shared" si="6456"/>
        <v>0.5714285714285714</v>
      </c>
    </row>
    <row r="4720" spans="1:13">
      <c r="A4720" t="s">
        <v>5100</v>
      </c>
      <c r="B4720" t="s">
        <v>5101</v>
      </c>
      <c r="C4720" t="s">
        <v>15</v>
      </c>
      <c r="D4720" t="s">
        <v>16</v>
      </c>
      <c r="E4720" t="str">
        <f t="shared" si="6399"/>
        <v>power.full</v>
      </c>
      <c r="F4720" t="s">
        <v>17</v>
      </c>
      <c r="G4720">
        <v>121.5</v>
      </c>
      <c r="H4720">
        <v>0.06</v>
      </c>
      <c r="I4720" s="1">
        <v>7.29</v>
      </c>
      <c r="L4720" t="s">
        <v>8363</v>
      </c>
      <c r="M4720">
        <f t="shared" ref="M4720:M4783" si="6460">K4721/K4730</f>
        <v>909.16666666666663</v>
      </c>
    </row>
    <row r="4721" spans="1:13">
      <c r="A4721" t="s">
        <v>5085</v>
      </c>
      <c r="B4721" t="s">
        <v>5101</v>
      </c>
      <c r="C4721" t="s">
        <v>15</v>
      </c>
      <c r="D4721" t="s">
        <v>19</v>
      </c>
      <c r="E4721" t="str">
        <f t="shared" si="6399"/>
        <v>power.oepc</v>
      </c>
      <c r="F4721" t="s">
        <v>17</v>
      </c>
      <c r="G4721">
        <v>119.333333333333</v>
      </c>
      <c r="H4721">
        <v>0.06</v>
      </c>
      <c r="I4721" s="1">
        <v>7.16</v>
      </c>
      <c r="J4721" t="s">
        <v>8333</v>
      </c>
      <c r="K4721">
        <f t="shared" ref="K4721:K4784" si="6461">SUMIF(E4720:E4733,"tso.cav11",I4720:I4733)</f>
        <v>54.55</v>
      </c>
      <c r="L4721" t="s">
        <v>8364</v>
      </c>
      <c r="M4721">
        <f t="shared" ref="M4721:M4784" si="6462">K4722/K4726+K4723/K4727+K4724/K4728+K4725/K4729</f>
        <v>3.0657754722000528</v>
      </c>
    </row>
    <row r="4722" spans="1:13">
      <c r="A4722" t="s">
        <v>5086</v>
      </c>
      <c r="B4722" t="s">
        <v>5101</v>
      </c>
      <c r="C4722" t="s">
        <v>15</v>
      </c>
      <c r="D4722" t="s">
        <v>21</v>
      </c>
      <c r="E4722" t="str">
        <f t="shared" si="6399"/>
        <v>power.opt</v>
      </c>
      <c r="F4722" t="s">
        <v>17</v>
      </c>
      <c r="G4722">
        <v>123.833333333333</v>
      </c>
      <c r="H4722">
        <v>0.06</v>
      </c>
      <c r="I4722" s="1">
        <v>7.43</v>
      </c>
      <c r="J4722" t="s">
        <v>8335</v>
      </c>
      <c r="K4722">
        <f t="shared" ref="K4722:K4785" si="6463">SUMIF(E4720:E4733,"tso.full",I4720:I4733)</f>
        <v>0.05</v>
      </c>
      <c r="L4722" t="s">
        <v>8365</v>
      </c>
      <c r="M4722">
        <f t="shared" ref="M4722:M4785" si="6464">K4722/K4730+K4723/K4731+K4724/K4732+K4725/K4733</f>
        <v>3.1478241363840289</v>
      </c>
    </row>
    <row r="4723" spans="1:13">
      <c r="A4723" t="s">
        <v>5087</v>
      </c>
      <c r="B4723" t="s">
        <v>5101</v>
      </c>
      <c r="C4723" t="s">
        <v>23</v>
      </c>
      <c r="D4723" t="s">
        <v>16</v>
      </c>
      <c r="E4723" t="str">
        <f t="shared" si="6399"/>
        <v>pso.full</v>
      </c>
      <c r="F4723" t="s">
        <v>24</v>
      </c>
      <c r="G4723">
        <v>0.83333333333333304</v>
      </c>
      <c r="H4723">
        <v>0.06</v>
      </c>
      <c r="I4723" s="1">
        <v>0.05</v>
      </c>
      <c r="J4723" t="s">
        <v>8336</v>
      </c>
      <c r="K4723">
        <f t="shared" ref="K4723:K4786" si="6465">SUMIF(E4720:E4733,"pso.full",I4720:I4733)</f>
        <v>0.05</v>
      </c>
      <c r="L4723" t="s">
        <v>8369</v>
      </c>
      <c r="M4723">
        <f t="shared" ref="M4723:M4786" si="6466">K4726/K4730+K4727/K4731+K4728/K4732+K4729/K4733</f>
        <v>4.1303275011215792</v>
      </c>
    </row>
    <row r="4724" spans="1:13">
      <c r="A4724" t="s">
        <v>5088</v>
      </c>
      <c r="B4724" t="s">
        <v>5101</v>
      </c>
      <c r="C4724" t="s">
        <v>23</v>
      </c>
      <c r="D4724" t="s">
        <v>19</v>
      </c>
      <c r="E4724" t="str">
        <f t="shared" si="6399"/>
        <v>pso.oepc</v>
      </c>
      <c r="F4724" t="s">
        <v>24</v>
      </c>
      <c r="G4724">
        <v>1.1666666666666701</v>
      </c>
      <c r="H4724">
        <v>0.06</v>
      </c>
      <c r="I4724" s="1">
        <v>7.0000000000000007E-2</v>
      </c>
      <c r="J4724" t="s">
        <v>8353</v>
      </c>
      <c r="K4724">
        <f t="shared" ref="K4724:K4787" si="6467">SUMIF(E4720:E4733,"rmo.full",I4720:I4733)</f>
        <v>0.03</v>
      </c>
    </row>
    <row r="4725" spans="1:13">
      <c r="A4725" t="s">
        <v>5089</v>
      </c>
      <c r="B4725" t="s">
        <v>5101</v>
      </c>
      <c r="C4725" t="s">
        <v>23</v>
      </c>
      <c r="D4725" t="s">
        <v>21</v>
      </c>
      <c r="E4725" t="str">
        <f t="shared" si="6399"/>
        <v>pso.opt</v>
      </c>
      <c r="F4725" t="s">
        <v>24</v>
      </c>
      <c r="G4725">
        <v>1</v>
      </c>
      <c r="H4725">
        <v>0.06</v>
      </c>
      <c r="I4725" s="1">
        <v>0.06</v>
      </c>
      <c r="J4725" t="s">
        <v>8354</v>
      </c>
      <c r="K4725">
        <f t="shared" ref="K4725:K4788" si="6468">SUMIF(E4720:E4733,"power.full",I4720:I4733)</f>
        <v>7.29</v>
      </c>
      <c r="L4725" t="s">
        <v>26</v>
      </c>
      <c r="M4725">
        <f t="shared" ref="M4725:M4788" si="6469">K4722/K4726</f>
        <v>0.83333333333333337</v>
      </c>
    </row>
    <row r="4726" spans="1:13">
      <c r="A4726" t="s">
        <v>5090</v>
      </c>
      <c r="B4726" t="s">
        <v>5101</v>
      </c>
      <c r="C4726" t="s">
        <v>51</v>
      </c>
      <c r="D4726" t="s">
        <v>16</v>
      </c>
      <c r="E4726" t="str">
        <f t="shared" si="6399"/>
        <v>rmo.full</v>
      </c>
      <c r="F4726" t="s">
        <v>24</v>
      </c>
      <c r="G4726">
        <v>0.5</v>
      </c>
      <c r="H4726">
        <v>0.06</v>
      </c>
      <c r="I4726" s="1">
        <v>0.03</v>
      </c>
      <c r="J4726" t="s">
        <v>8355</v>
      </c>
      <c r="K4726">
        <f t="shared" ref="K4726:K4789" si="6470">SUMIF(E4720:E4733,"tso.oepc",I4720:I4733)</f>
        <v>0.06</v>
      </c>
      <c r="L4726" t="s">
        <v>27</v>
      </c>
      <c r="M4726">
        <f t="shared" si="6469"/>
        <v>0.7142857142857143</v>
      </c>
    </row>
    <row r="4727" spans="1:13">
      <c r="A4727" t="s">
        <v>5091</v>
      </c>
      <c r="B4727" t="s">
        <v>5101</v>
      </c>
      <c r="C4727" t="s">
        <v>51</v>
      </c>
      <c r="D4727" t="s">
        <v>19</v>
      </c>
      <c r="E4727" t="str">
        <f t="shared" si="6399"/>
        <v>rmo.oepc</v>
      </c>
      <c r="F4727" t="s">
        <v>24</v>
      </c>
      <c r="G4727">
        <v>1</v>
      </c>
      <c r="H4727">
        <v>0.06</v>
      </c>
      <c r="I4727" s="1">
        <v>0.06</v>
      </c>
      <c r="J4727" t="s">
        <v>8356</v>
      </c>
      <c r="K4727">
        <f t="shared" ref="K4727:K4790" si="6471">SUMIF(E4720:E4733,"pso.oepc",I4720:I4733)</f>
        <v>7.0000000000000007E-2</v>
      </c>
      <c r="L4727" t="s">
        <v>28</v>
      </c>
      <c r="M4727">
        <f t="shared" si="6469"/>
        <v>0.5</v>
      </c>
    </row>
    <row r="4728" spans="1:13">
      <c r="A4728" t="s">
        <v>5092</v>
      </c>
      <c r="B4728" t="s">
        <v>5101</v>
      </c>
      <c r="C4728" t="s">
        <v>51</v>
      </c>
      <c r="D4728" t="s">
        <v>21</v>
      </c>
      <c r="E4728" t="str">
        <f t="shared" si="6399"/>
        <v>rmo.opt</v>
      </c>
      <c r="F4728" t="s">
        <v>24</v>
      </c>
      <c r="G4728">
        <v>1</v>
      </c>
      <c r="H4728">
        <v>0.06</v>
      </c>
      <c r="I4728" s="1">
        <v>0.06</v>
      </c>
      <c r="J4728" t="s">
        <v>8357</v>
      </c>
      <c r="K4728">
        <f t="shared" ref="K4728:K4791" si="6472">SUMIF(E4720:E4733,"rmo.oepc",I4720:I4733)</f>
        <v>0.06</v>
      </c>
      <c r="L4728" t="s">
        <v>29</v>
      </c>
      <c r="M4728">
        <f t="shared" si="6469"/>
        <v>1.0181564245810055</v>
      </c>
    </row>
    <row r="4729" spans="1:13">
      <c r="A4729" t="s">
        <v>5112</v>
      </c>
      <c r="B4729" t="s">
        <v>5101</v>
      </c>
      <c r="C4729" t="s">
        <v>55</v>
      </c>
      <c r="D4729" t="s">
        <v>56</v>
      </c>
      <c r="E4729" t="str">
        <f t="shared" si="6399"/>
        <v>sc.none</v>
      </c>
      <c r="F4729" t="s">
        <v>24</v>
      </c>
      <c r="I4729" s="1">
        <v>0.06</v>
      </c>
      <c r="J4729" t="s">
        <v>8358</v>
      </c>
      <c r="K4729">
        <f t="shared" ref="K4729:K4792" si="6473">SUMIF(E4720:E4733,"power.oepc",I4720:I4733)</f>
        <v>7.16</v>
      </c>
    </row>
    <row r="4730" spans="1:13">
      <c r="A4730" t="s">
        <v>5113</v>
      </c>
      <c r="B4730" t="s">
        <v>5101</v>
      </c>
      <c r="C4730" t="s">
        <v>58</v>
      </c>
      <c r="D4730" t="s">
        <v>59</v>
      </c>
      <c r="E4730" t="str">
        <f t="shared" si="6399"/>
        <v>tso.cav11</v>
      </c>
      <c r="F4730" t="s">
        <v>17</v>
      </c>
      <c r="G4730">
        <v>909.16666666666697</v>
      </c>
      <c r="H4730">
        <v>0.06</v>
      </c>
      <c r="I4730" s="1">
        <v>54.55</v>
      </c>
      <c r="J4730" t="s">
        <v>8359</v>
      </c>
      <c r="K4730">
        <f t="shared" ref="K4730:K4793" si="6474">SUMIF(E4720:E4733,"tso.opt",I4720:I4733)</f>
        <v>0.06</v>
      </c>
      <c r="L4730" t="s">
        <v>30</v>
      </c>
      <c r="M4730">
        <f t="shared" ref="M4730:M4793" si="6475">K4722/K4730</f>
        <v>0.83333333333333337</v>
      </c>
    </row>
    <row r="4731" spans="1:13">
      <c r="A4731" t="s">
        <v>5114</v>
      </c>
      <c r="B4731" t="s">
        <v>5101</v>
      </c>
      <c r="C4731" t="s">
        <v>58</v>
      </c>
      <c r="D4731" t="s">
        <v>16</v>
      </c>
      <c r="E4731" t="str">
        <f t="shared" si="6399"/>
        <v>tso.full</v>
      </c>
      <c r="F4731" t="s">
        <v>24</v>
      </c>
      <c r="G4731">
        <v>0.83333333333333304</v>
      </c>
      <c r="H4731">
        <v>0.06</v>
      </c>
      <c r="I4731" s="1">
        <v>0.05</v>
      </c>
      <c r="J4731" t="s">
        <v>8360</v>
      </c>
      <c r="K4731">
        <f t="shared" ref="K4731:K4794" si="6476">SUMIF(E4720:E4733,"pso.opt",I4720:I4733)</f>
        <v>0.06</v>
      </c>
      <c r="L4731" t="s">
        <v>33</v>
      </c>
      <c r="M4731">
        <f t="shared" si="6475"/>
        <v>0.83333333333333337</v>
      </c>
    </row>
    <row r="4732" spans="1:13">
      <c r="A4732" t="s">
        <v>5115</v>
      </c>
      <c r="B4732" t="s">
        <v>5101</v>
      </c>
      <c r="C4732" t="s">
        <v>58</v>
      </c>
      <c r="D4732" t="s">
        <v>19</v>
      </c>
      <c r="E4732" t="str">
        <f t="shared" si="6399"/>
        <v>tso.oepc</v>
      </c>
      <c r="F4732" t="s">
        <v>24</v>
      </c>
      <c r="G4732">
        <v>1</v>
      </c>
      <c r="H4732">
        <v>0.06</v>
      </c>
      <c r="I4732" s="1">
        <v>0.06</v>
      </c>
      <c r="J4732" t="s">
        <v>8361</v>
      </c>
      <c r="K4732">
        <f t="shared" ref="K4732:K4795" si="6477">SUMIF(E4720:E4733,"rmo.opt",I4720:I4733)</f>
        <v>0.06</v>
      </c>
      <c r="L4732" t="s">
        <v>32</v>
      </c>
      <c r="M4732">
        <f t="shared" si="6475"/>
        <v>0.5</v>
      </c>
    </row>
    <row r="4733" spans="1:13">
      <c r="A4733" t="s">
        <v>5116</v>
      </c>
      <c r="B4733" t="s">
        <v>5101</v>
      </c>
      <c r="C4733" t="s">
        <v>58</v>
      </c>
      <c r="D4733" t="s">
        <v>21</v>
      </c>
      <c r="E4733" t="str">
        <f t="shared" si="6399"/>
        <v>tso.opt</v>
      </c>
      <c r="F4733" t="s">
        <v>24</v>
      </c>
      <c r="G4733">
        <v>1</v>
      </c>
      <c r="H4733">
        <v>0.06</v>
      </c>
      <c r="I4733" s="1">
        <v>0.06</v>
      </c>
      <c r="J4733" t="s">
        <v>8362</v>
      </c>
      <c r="K4733">
        <f t="shared" ref="K4733:K4796" si="6478">SUMIF(E4720:E4733,"power.opt",I4720:I4733)</f>
        <v>7.43</v>
      </c>
      <c r="L4733" t="s">
        <v>31</v>
      </c>
      <c r="M4733">
        <f t="shared" si="6475"/>
        <v>0.98115746971736206</v>
      </c>
    </row>
    <row r="4734" spans="1:13">
      <c r="A4734" t="s">
        <v>5117</v>
      </c>
      <c r="B4734" t="s">
        <v>5118</v>
      </c>
      <c r="C4734" t="s">
        <v>15</v>
      </c>
      <c r="D4734" t="s">
        <v>16</v>
      </c>
      <c r="E4734" t="str">
        <f t="shared" si="6399"/>
        <v>power.full</v>
      </c>
      <c r="F4734" t="s">
        <v>24</v>
      </c>
      <c r="G4734">
        <v>1</v>
      </c>
      <c r="H4734">
        <v>0.05</v>
      </c>
      <c r="I4734" s="1">
        <v>0.05</v>
      </c>
      <c r="L4734" t="s">
        <v>8363</v>
      </c>
      <c r="M4734">
        <f t="shared" ref="M4734:M4797" si="6479">K4735/K4744</f>
        <v>899</v>
      </c>
    </row>
    <row r="4735" spans="1:13">
      <c r="A4735" t="s">
        <v>5119</v>
      </c>
      <c r="B4735" t="s">
        <v>5118</v>
      </c>
      <c r="C4735" t="s">
        <v>15</v>
      </c>
      <c r="D4735" t="s">
        <v>19</v>
      </c>
      <c r="E4735" t="str">
        <f t="shared" si="6399"/>
        <v>power.oepc</v>
      </c>
      <c r="F4735" t="s">
        <v>24</v>
      </c>
      <c r="G4735">
        <v>1</v>
      </c>
      <c r="H4735">
        <v>0.05</v>
      </c>
      <c r="I4735" s="1">
        <v>0.05</v>
      </c>
      <c r="J4735" t="s">
        <v>8333</v>
      </c>
      <c r="K4735">
        <f t="shared" ref="K4735:K4798" si="6480">SUMIF(E4734:E4747,"tso.cav11",I4734:I4747)</f>
        <v>26.97</v>
      </c>
      <c r="L4735" t="s">
        <v>8364</v>
      </c>
      <c r="M4735">
        <f t="shared" ref="M4735:M4798" si="6481">K4736/K4740+K4737/K4741+K4738/K4742+K4739/K4743</f>
        <v>4.25</v>
      </c>
    </row>
    <row r="4736" spans="1:13">
      <c r="A4736" t="s">
        <v>5084</v>
      </c>
      <c r="B4736" t="s">
        <v>5118</v>
      </c>
      <c r="C4736" t="s">
        <v>15</v>
      </c>
      <c r="D4736" t="s">
        <v>21</v>
      </c>
      <c r="E4736" t="str">
        <f t="shared" si="6399"/>
        <v>power.opt</v>
      </c>
      <c r="F4736" t="s">
        <v>24</v>
      </c>
      <c r="G4736">
        <v>1.2</v>
      </c>
      <c r="H4736">
        <v>0.05</v>
      </c>
      <c r="I4736" s="1">
        <v>0.06</v>
      </c>
      <c r="J4736" t="s">
        <v>8335</v>
      </c>
      <c r="K4736">
        <f t="shared" ref="K4736:K4799" si="6482">SUMIF(E4734:E4747,"tso.full",I4734:I4747)</f>
        <v>0.05</v>
      </c>
      <c r="L4736" t="s">
        <v>8365</v>
      </c>
      <c r="M4736">
        <f t="shared" ref="M4736:M4799" si="6483">K4736/K4744+K4737/K4745+K4738/K4746+K4739/K4747</f>
        <v>5</v>
      </c>
    </row>
    <row r="4737" spans="1:13">
      <c r="A4737" t="s">
        <v>5103</v>
      </c>
      <c r="B4737" t="s">
        <v>5118</v>
      </c>
      <c r="C4737" t="s">
        <v>23</v>
      </c>
      <c r="D4737" t="s">
        <v>16</v>
      </c>
      <c r="E4737" t="str">
        <f t="shared" si="6399"/>
        <v>pso.full</v>
      </c>
      <c r="F4737" t="s">
        <v>24</v>
      </c>
      <c r="G4737">
        <v>1</v>
      </c>
      <c r="H4737">
        <v>0.05</v>
      </c>
      <c r="I4737" s="1">
        <v>0.05</v>
      </c>
      <c r="J4737" t="s">
        <v>8336</v>
      </c>
      <c r="K4737">
        <f t="shared" ref="K4737:K4800" si="6484">SUMIF(E4734:E4747,"pso.full",I4734:I4747)</f>
        <v>0.05</v>
      </c>
      <c r="L4737" t="s">
        <v>8369</v>
      </c>
      <c r="M4737">
        <f t="shared" ref="M4737:M4800" si="6485">K4740/K4744+K4741/K4745+K4742/K4746+K4743/K4747</f>
        <v>4.75</v>
      </c>
    </row>
    <row r="4738" spans="1:13">
      <c r="A4738" t="s">
        <v>5104</v>
      </c>
      <c r="B4738" t="s">
        <v>5118</v>
      </c>
      <c r="C4738" t="s">
        <v>23</v>
      </c>
      <c r="D4738" t="s">
        <v>19</v>
      </c>
      <c r="E4738" t="str">
        <f t="shared" si="6399"/>
        <v>pso.oepc</v>
      </c>
      <c r="F4738" t="s">
        <v>24</v>
      </c>
      <c r="G4738">
        <v>0.8</v>
      </c>
      <c r="H4738">
        <v>0.05</v>
      </c>
      <c r="I4738" s="1">
        <v>0.04</v>
      </c>
      <c r="J4738" t="s">
        <v>8353</v>
      </c>
      <c r="K4738">
        <f t="shared" ref="K4738:K4801" si="6486">SUMIF(E4734:E4747,"rmo.full",I4734:I4747)</f>
        <v>0.05</v>
      </c>
    </row>
    <row r="4739" spans="1:13">
      <c r="A4739" t="s">
        <v>5105</v>
      </c>
      <c r="B4739" t="s">
        <v>5118</v>
      </c>
      <c r="C4739" t="s">
        <v>23</v>
      </c>
      <c r="D4739" t="s">
        <v>21</v>
      </c>
      <c r="E4739" t="str">
        <f t="shared" ref="E4739:E4802" si="6487">CONCATENATE(C4739,".",D4739)</f>
        <v>pso.opt</v>
      </c>
      <c r="F4739" t="s">
        <v>24</v>
      </c>
      <c r="G4739">
        <v>0.8</v>
      </c>
      <c r="H4739">
        <v>0.05</v>
      </c>
      <c r="I4739" s="1">
        <v>0.04</v>
      </c>
      <c r="J4739" t="s">
        <v>8354</v>
      </c>
      <c r="K4739">
        <f t="shared" ref="K4739:K4802" si="6488">SUMIF(E4734:E4747,"power.full",I4734:I4747)</f>
        <v>0.05</v>
      </c>
      <c r="L4739" t="s">
        <v>26</v>
      </c>
      <c r="M4739">
        <f t="shared" ref="M4739:M4802" si="6489">K4736/K4740</f>
        <v>1</v>
      </c>
    </row>
    <row r="4740" spans="1:13">
      <c r="A4740" t="s">
        <v>5106</v>
      </c>
      <c r="B4740" t="s">
        <v>5118</v>
      </c>
      <c r="C4740" t="s">
        <v>51</v>
      </c>
      <c r="D4740" t="s">
        <v>16</v>
      </c>
      <c r="E4740" t="str">
        <f t="shared" si="6487"/>
        <v>rmo.full</v>
      </c>
      <c r="F4740" t="s">
        <v>24</v>
      </c>
      <c r="G4740">
        <v>1</v>
      </c>
      <c r="H4740">
        <v>0.05</v>
      </c>
      <c r="I4740" s="1">
        <v>0.05</v>
      </c>
      <c r="J4740" t="s">
        <v>8355</v>
      </c>
      <c r="K4740">
        <f t="shared" ref="K4740:K4803" si="6490">SUMIF(E4734:E4747,"tso.oepc",I4734:I4747)</f>
        <v>0.05</v>
      </c>
      <c r="L4740" t="s">
        <v>27</v>
      </c>
      <c r="M4740">
        <f t="shared" si="6489"/>
        <v>1.25</v>
      </c>
    </row>
    <row r="4741" spans="1:13">
      <c r="A4741" t="s">
        <v>5107</v>
      </c>
      <c r="B4741" t="s">
        <v>5118</v>
      </c>
      <c r="C4741" t="s">
        <v>51</v>
      </c>
      <c r="D4741" t="s">
        <v>19</v>
      </c>
      <c r="E4741" t="str">
        <f t="shared" si="6487"/>
        <v>rmo.oepc</v>
      </c>
      <c r="F4741" t="s">
        <v>24</v>
      </c>
      <c r="G4741">
        <v>1</v>
      </c>
      <c r="H4741">
        <v>0.05</v>
      </c>
      <c r="I4741" s="1">
        <v>0.05</v>
      </c>
      <c r="J4741" t="s">
        <v>8356</v>
      </c>
      <c r="K4741">
        <f t="shared" ref="K4741:K4804" si="6491">SUMIF(E4734:E4747,"pso.oepc",I4734:I4747)</f>
        <v>0.04</v>
      </c>
      <c r="L4741" t="s">
        <v>28</v>
      </c>
      <c r="M4741">
        <f t="shared" si="6489"/>
        <v>1</v>
      </c>
    </row>
    <row r="4742" spans="1:13">
      <c r="A4742" t="s">
        <v>5108</v>
      </c>
      <c r="B4742" t="s">
        <v>5118</v>
      </c>
      <c r="C4742" t="s">
        <v>51</v>
      </c>
      <c r="D4742" t="s">
        <v>21</v>
      </c>
      <c r="E4742" t="str">
        <f t="shared" si="6487"/>
        <v>rmo.opt</v>
      </c>
      <c r="F4742" t="s">
        <v>24</v>
      </c>
      <c r="G4742">
        <v>0.8</v>
      </c>
      <c r="H4742">
        <v>0.05</v>
      </c>
      <c r="I4742" s="1">
        <v>0.04</v>
      </c>
      <c r="J4742" t="s">
        <v>8357</v>
      </c>
      <c r="K4742">
        <f t="shared" ref="K4742:K4805" si="6492">SUMIF(E4734:E4747,"rmo.oepc",I4734:I4747)</f>
        <v>0.05</v>
      </c>
      <c r="L4742" t="s">
        <v>29</v>
      </c>
      <c r="M4742">
        <f t="shared" si="6489"/>
        <v>1</v>
      </c>
    </row>
    <row r="4743" spans="1:13">
      <c r="A4743" t="s">
        <v>5109</v>
      </c>
      <c r="B4743" t="s">
        <v>5118</v>
      </c>
      <c r="C4743" t="s">
        <v>55</v>
      </c>
      <c r="D4743" t="s">
        <v>56</v>
      </c>
      <c r="E4743" t="str">
        <f t="shared" si="6487"/>
        <v>sc.none</v>
      </c>
      <c r="F4743" t="s">
        <v>24</v>
      </c>
      <c r="I4743" s="1">
        <v>0.05</v>
      </c>
      <c r="J4743" t="s">
        <v>8358</v>
      </c>
      <c r="K4743">
        <f t="shared" ref="K4743:K4806" si="6493">SUMIF(E4734:E4747,"power.oepc",I4734:I4747)</f>
        <v>0.05</v>
      </c>
    </row>
    <row r="4744" spans="1:13">
      <c r="A4744" t="s">
        <v>5110</v>
      </c>
      <c r="B4744" t="s">
        <v>5118</v>
      </c>
      <c r="C4744" t="s">
        <v>58</v>
      </c>
      <c r="D4744" t="s">
        <v>59</v>
      </c>
      <c r="E4744" t="str">
        <f t="shared" si="6487"/>
        <v>tso.cav11</v>
      </c>
      <c r="F4744" t="s">
        <v>17</v>
      </c>
      <c r="G4744">
        <v>539.4</v>
      </c>
      <c r="H4744">
        <v>0.05</v>
      </c>
      <c r="I4744" s="1">
        <v>26.97</v>
      </c>
      <c r="J4744" t="s">
        <v>8359</v>
      </c>
      <c r="K4744">
        <f t="shared" ref="K4744:K4807" si="6494">SUMIF(E4734:E4747,"tso.opt",I4734:I4747)</f>
        <v>0.03</v>
      </c>
      <c r="L4744" t="s">
        <v>30</v>
      </c>
      <c r="M4744">
        <f t="shared" ref="M4744:M4807" si="6495">K4736/K4744</f>
        <v>1.6666666666666667</v>
      </c>
    </row>
    <row r="4745" spans="1:13">
      <c r="A4745" t="s">
        <v>5111</v>
      </c>
      <c r="B4745" t="s">
        <v>5118</v>
      </c>
      <c r="C4745" t="s">
        <v>58</v>
      </c>
      <c r="D4745" t="s">
        <v>16</v>
      </c>
      <c r="E4745" t="str">
        <f t="shared" si="6487"/>
        <v>tso.full</v>
      </c>
      <c r="F4745" t="s">
        <v>24</v>
      </c>
      <c r="G4745">
        <v>1</v>
      </c>
      <c r="H4745">
        <v>0.05</v>
      </c>
      <c r="I4745" s="1">
        <v>0.05</v>
      </c>
      <c r="J4745" t="s">
        <v>8360</v>
      </c>
      <c r="K4745">
        <f t="shared" ref="K4745:K4808" si="6496">SUMIF(E4734:E4747,"pso.opt",I4734:I4747)</f>
        <v>0.04</v>
      </c>
      <c r="L4745" t="s">
        <v>33</v>
      </c>
      <c r="M4745">
        <f t="shared" si="6495"/>
        <v>1.25</v>
      </c>
    </row>
    <row r="4746" spans="1:13">
      <c r="A4746" t="s">
        <v>5130</v>
      </c>
      <c r="B4746" t="s">
        <v>5118</v>
      </c>
      <c r="C4746" t="s">
        <v>58</v>
      </c>
      <c r="D4746" t="s">
        <v>19</v>
      </c>
      <c r="E4746" t="str">
        <f t="shared" si="6487"/>
        <v>tso.oepc</v>
      </c>
      <c r="F4746" t="s">
        <v>24</v>
      </c>
      <c r="G4746">
        <v>1</v>
      </c>
      <c r="H4746">
        <v>0.05</v>
      </c>
      <c r="I4746" s="1">
        <v>0.05</v>
      </c>
      <c r="J4746" t="s">
        <v>8361</v>
      </c>
      <c r="K4746">
        <f t="shared" ref="K4746:K4809" si="6497">SUMIF(E4734:E4747,"rmo.opt",I4734:I4747)</f>
        <v>0.04</v>
      </c>
      <c r="L4746" t="s">
        <v>32</v>
      </c>
      <c r="M4746">
        <f t="shared" si="6495"/>
        <v>1.25</v>
      </c>
    </row>
    <row r="4747" spans="1:13">
      <c r="A4747" t="s">
        <v>5131</v>
      </c>
      <c r="B4747" t="s">
        <v>5118</v>
      </c>
      <c r="C4747" t="s">
        <v>58</v>
      </c>
      <c r="D4747" t="s">
        <v>21</v>
      </c>
      <c r="E4747" t="str">
        <f t="shared" si="6487"/>
        <v>tso.opt</v>
      </c>
      <c r="F4747" t="s">
        <v>24</v>
      </c>
      <c r="G4747">
        <v>0.6</v>
      </c>
      <c r="H4747">
        <v>0.05</v>
      </c>
      <c r="I4747" s="1">
        <v>0.03</v>
      </c>
      <c r="J4747" t="s">
        <v>8362</v>
      </c>
      <c r="K4747">
        <f t="shared" ref="K4747:K4810" si="6498">SUMIF(E4734:E4747,"power.opt",I4734:I4747)</f>
        <v>0.06</v>
      </c>
      <c r="L4747" t="s">
        <v>31</v>
      </c>
      <c r="M4747">
        <f t="shared" si="6495"/>
        <v>0.83333333333333337</v>
      </c>
    </row>
    <row r="4748" spans="1:13">
      <c r="A4748" t="s">
        <v>5132</v>
      </c>
      <c r="B4748" t="s">
        <v>5133</v>
      </c>
      <c r="C4748" t="s">
        <v>15</v>
      </c>
      <c r="D4748" t="s">
        <v>16</v>
      </c>
      <c r="E4748" t="str">
        <f t="shared" si="6487"/>
        <v>power.full</v>
      </c>
      <c r="F4748" t="s">
        <v>24</v>
      </c>
      <c r="G4748">
        <v>1.2</v>
      </c>
      <c r="H4748">
        <v>0.05</v>
      </c>
      <c r="I4748" s="1">
        <v>0.06</v>
      </c>
      <c r="L4748" t="s">
        <v>8363</v>
      </c>
      <c r="M4748">
        <f t="shared" ref="M4748:M4811" si="6499">K4749/K4758</f>
        <v>580.33333333333337</v>
      </c>
    </row>
    <row r="4749" spans="1:13">
      <c r="A4749" t="s">
        <v>5134</v>
      </c>
      <c r="B4749" t="s">
        <v>5133</v>
      </c>
      <c r="C4749" t="s">
        <v>15</v>
      </c>
      <c r="D4749" t="s">
        <v>19</v>
      </c>
      <c r="E4749" t="str">
        <f t="shared" si="6487"/>
        <v>power.oepc</v>
      </c>
      <c r="F4749" t="s">
        <v>24</v>
      </c>
      <c r="G4749">
        <v>1.2</v>
      </c>
      <c r="H4749">
        <v>0.05</v>
      </c>
      <c r="I4749" s="1">
        <v>0.06</v>
      </c>
      <c r="J4749" t="s">
        <v>8333</v>
      </c>
      <c r="K4749">
        <f t="shared" ref="K4749:K4812" si="6500">SUMIF(E4748:E4761,"tso.cav11",I4748:I4761)</f>
        <v>34.82</v>
      </c>
      <c r="L4749" t="s">
        <v>8364</v>
      </c>
      <c r="M4749">
        <f t="shared" ref="M4749:M4812" si="6501">K4750/K4754+K4751/K4755+K4752/K4756+K4753/K4757</f>
        <v>3.5</v>
      </c>
    </row>
    <row r="4750" spans="1:13">
      <c r="A4750" t="s">
        <v>5135</v>
      </c>
      <c r="B4750" t="s">
        <v>5133</v>
      </c>
      <c r="C4750" t="s">
        <v>15</v>
      </c>
      <c r="D4750" t="s">
        <v>21</v>
      </c>
      <c r="E4750" t="str">
        <f t="shared" si="6487"/>
        <v>power.opt</v>
      </c>
      <c r="F4750" t="s">
        <v>24</v>
      </c>
      <c r="G4750">
        <v>1.2</v>
      </c>
      <c r="H4750">
        <v>0.05</v>
      </c>
      <c r="I4750" s="1">
        <v>0.06</v>
      </c>
      <c r="J4750" t="s">
        <v>8335</v>
      </c>
      <c r="K4750">
        <f t="shared" ref="K4750:K4813" si="6502">SUMIF(E4748:E4761,"tso.full",I4748:I4761)</f>
        <v>0.04</v>
      </c>
      <c r="L4750" t="s">
        <v>8365</v>
      </c>
      <c r="M4750">
        <f t="shared" ref="M4750:M4813" si="6503">K4750/K4758+K4751/K4759+K4752/K4760+K4753/K4761</f>
        <v>3.5</v>
      </c>
    </row>
    <row r="4751" spans="1:13">
      <c r="A4751" t="s">
        <v>5136</v>
      </c>
      <c r="B4751" t="s">
        <v>5133</v>
      </c>
      <c r="C4751" t="s">
        <v>23</v>
      </c>
      <c r="D4751" t="s">
        <v>16</v>
      </c>
      <c r="E4751" t="str">
        <f t="shared" si="6487"/>
        <v>pso.full</v>
      </c>
      <c r="F4751" t="s">
        <v>24</v>
      </c>
      <c r="G4751">
        <v>1</v>
      </c>
      <c r="H4751">
        <v>0.05</v>
      </c>
      <c r="I4751" s="1">
        <v>0.05</v>
      </c>
      <c r="J4751" t="s">
        <v>8336</v>
      </c>
      <c r="K4751">
        <f t="shared" ref="K4751:K4814" si="6504">SUMIF(E4748:E4761,"pso.full",I4748:I4761)</f>
        <v>0.05</v>
      </c>
      <c r="L4751" t="s">
        <v>8369</v>
      </c>
      <c r="M4751">
        <f t="shared" ref="M4751:M4814" si="6505">K4754/K4758+K4755/K4759+K4756/K4760+K4757/K4761</f>
        <v>4</v>
      </c>
    </row>
    <row r="4752" spans="1:13">
      <c r="A4752" t="s">
        <v>5137</v>
      </c>
      <c r="B4752" t="s">
        <v>5133</v>
      </c>
      <c r="C4752" t="s">
        <v>23</v>
      </c>
      <c r="D4752" t="s">
        <v>19</v>
      </c>
      <c r="E4752" t="str">
        <f t="shared" si="6487"/>
        <v>pso.oepc</v>
      </c>
      <c r="F4752" t="s">
        <v>24</v>
      </c>
      <c r="G4752">
        <v>1.2</v>
      </c>
      <c r="H4752">
        <v>0.05</v>
      </c>
      <c r="I4752" s="1">
        <v>0.06</v>
      </c>
      <c r="J4752" t="s">
        <v>8353</v>
      </c>
      <c r="K4752">
        <f t="shared" ref="K4752:K4815" si="6506">SUMIF(E4748:E4761,"rmo.full",I4748:I4761)</f>
        <v>0.06</v>
      </c>
    </row>
    <row r="4753" spans="1:13">
      <c r="A4753" t="s">
        <v>5102</v>
      </c>
      <c r="B4753" t="s">
        <v>5133</v>
      </c>
      <c r="C4753" t="s">
        <v>23</v>
      </c>
      <c r="D4753" t="s">
        <v>21</v>
      </c>
      <c r="E4753" t="str">
        <f t="shared" si="6487"/>
        <v>pso.opt</v>
      </c>
      <c r="F4753" t="s">
        <v>24</v>
      </c>
      <c r="G4753">
        <v>1.2</v>
      </c>
      <c r="H4753">
        <v>0.05</v>
      </c>
      <c r="I4753" s="1">
        <v>0.06</v>
      </c>
      <c r="J4753" t="s">
        <v>8354</v>
      </c>
      <c r="K4753">
        <f t="shared" ref="K4753:K4816" si="6507">SUMIF(E4748:E4761,"power.full",I4748:I4761)</f>
        <v>0.06</v>
      </c>
      <c r="L4753" t="s">
        <v>26</v>
      </c>
      <c r="M4753">
        <f t="shared" ref="M4753:M4816" si="6508">K4750/K4754</f>
        <v>0.66666666666666674</v>
      </c>
    </row>
    <row r="4754" spans="1:13">
      <c r="A4754" t="s">
        <v>5122</v>
      </c>
      <c r="B4754" t="s">
        <v>5133</v>
      </c>
      <c r="C4754" t="s">
        <v>51</v>
      </c>
      <c r="D4754" t="s">
        <v>16</v>
      </c>
      <c r="E4754" t="str">
        <f t="shared" si="6487"/>
        <v>rmo.full</v>
      </c>
      <c r="F4754" t="s">
        <v>24</v>
      </c>
      <c r="G4754">
        <v>1.2</v>
      </c>
      <c r="H4754">
        <v>0.05</v>
      </c>
      <c r="I4754" s="1">
        <v>0.06</v>
      </c>
      <c r="J4754" t="s">
        <v>8355</v>
      </c>
      <c r="K4754">
        <f t="shared" ref="K4754:K4817" si="6509">SUMIF(E4748:E4761,"tso.oepc",I4748:I4761)</f>
        <v>0.06</v>
      </c>
      <c r="L4754" t="s">
        <v>27</v>
      </c>
      <c r="M4754">
        <f t="shared" si="6508"/>
        <v>0.83333333333333337</v>
      </c>
    </row>
    <row r="4755" spans="1:13">
      <c r="A4755" t="s">
        <v>5123</v>
      </c>
      <c r="B4755" t="s">
        <v>5133</v>
      </c>
      <c r="C4755" t="s">
        <v>51</v>
      </c>
      <c r="D4755" t="s">
        <v>19</v>
      </c>
      <c r="E4755" t="str">
        <f t="shared" si="6487"/>
        <v>rmo.oepc</v>
      </c>
      <c r="F4755" t="s">
        <v>24</v>
      </c>
      <c r="G4755">
        <v>1.2</v>
      </c>
      <c r="H4755">
        <v>0.05</v>
      </c>
      <c r="I4755" s="1">
        <v>0.06</v>
      </c>
      <c r="J4755" t="s">
        <v>8356</v>
      </c>
      <c r="K4755">
        <f t="shared" ref="K4755:K4818" si="6510">SUMIF(E4748:E4761,"pso.oepc",I4748:I4761)</f>
        <v>0.06</v>
      </c>
      <c r="L4755" t="s">
        <v>28</v>
      </c>
      <c r="M4755">
        <f t="shared" si="6508"/>
        <v>1</v>
      </c>
    </row>
    <row r="4756" spans="1:13">
      <c r="A4756" t="s">
        <v>5124</v>
      </c>
      <c r="B4756" t="s">
        <v>5133</v>
      </c>
      <c r="C4756" t="s">
        <v>51</v>
      </c>
      <c r="D4756" t="s">
        <v>21</v>
      </c>
      <c r="E4756" t="str">
        <f t="shared" si="6487"/>
        <v>rmo.opt</v>
      </c>
      <c r="F4756" t="s">
        <v>24</v>
      </c>
      <c r="G4756">
        <v>1.2</v>
      </c>
      <c r="H4756">
        <v>0.05</v>
      </c>
      <c r="I4756" s="1">
        <v>0.06</v>
      </c>
      <c r="J4756" t="s">
        <v>8357</v>
      </c>
      <c r="K4756">
        <f t="shared" ref="K4756:K4819" si="6511">SUMIF(E4748:E4761,"rmo.oepc",I4748:I4761)</f>
        <v>0.06</v>
      </c>
      <c r="L4756" t="s">
        <v>29</v>
      </c>
      <c r="M4756">
        <f t="shared" si="6508"/>
        <v>1</v>
      </c>
    </row>
    <row r="4757" spans="1:13">
      <c r="A4757" t="s">
        <v>5125</v>
      </c>
      <c r="B4757" t="s">
        <v>5133</v>
      </c>
      <c r="C4757" t="s">
        <v>55</v>
      </c>
      <c r="D4757" t="s">
        <v>56</v>
      </c>
      <c r="E4757" t="str">
        <f t="shared" si="6487"/>
        <v>sc.none</v>
      </c>
      <c r="F4757" t="s">
        <v>24</v>
      </c>
      <c r="I4757" s="1">
        <v>0.05</v>
      </c>
      <c r="J4757" t="s">
        <v>8358</v>
      </c>
      <c r="K4757">
        <f t="shared" ref="K4757:K4820" si="6512">SUMIF(E4748:E4761,"power.oepc",I4748:I4761)</f>
        <v>0.06</v>
      </c>
    </row>
    <row r="4758" spans="1:13">
      <c r="A4758" t="s">
        <v>5126</v>
      </c>
      <c r="B4758" t="s">
        <v>5133</v>
      </c>
      <c r="C4758" t="s">
        <v>58</v>
      </c>
      <c r="D4758" t="s">
        <v>59</v>
      </c>
      <c r="E4758" t="str">
        <f t="shared" si="6487"/>
        <v>tso.cav11</v>
      </c>
      <c r="F4758" t="s">
        <v>17</v>
      </c>
      <c r="G4758">
        <v>696.4</v>
      </c>
      <c r="H4758">
        <v>0.05</v>
      </c>
      <c r="I4758" s="1">
        <v>34.82</v>
      </c>
      <c r="J4758" t="s">
        <v>8359</v>
      </c>
      <c r="K4758">
        <f t="shared" ref="K4758:K4821" si="6513">SUMIF(E4748:E4761,"tso.opt",I4748:I4761)</f>
        <v>0.06</v>
      </c>
      <c r="L4758" t="s">
        <v>30</v>
      </c>
      <c r="M4758">
        <f t="shared" ref="M4758:M4821" si="6514">K4750/K4758</f>
        <v>0.66666666666666674</v>
      </c>
    </row>
    <row r="4759" spans="1:13">
      <c r="A4759" t="s">
        <v>5127</v>
      </c>
      <c r="B4759" t="s">
        <v>5133</v>
      </c>
      <c r="C4759" t="s">
        <v>58</v>
      </c>
      <c r="D4759" t="s">
        <v>16</v>
      </c>
      <c r="E4759" t="str">
        <f t="shared" si="6487"/>
        <v>tso.full</v>
      </c>
      <c r="F4759" t="s">
        <v>24</v>
      </c>
      <c r="G4759">
        <v>0.8</v>
      </c>
      <c r="H4759">
        <v>0.05</v>
      </c>
      <c r="I4759" s="1">
        <v>0.04</v>
      </c>
      <c r="J4759" t="s">
        <v>8360</v>
      </c>
      <c r="K4759">
        <f t="shared" ref="K4759:K4822" si="6515">SUMIF(E4748:E4761,"pso.opt",I4748:I4761)</f>
        <v>0.06</v>
      </c>
      <c r="L4759" t="s">
        <v>33</v>
      </c>
      <c r="M4759">
        <f t="shared" si="6514"/>
        <v>0.83333333333333337</v>
      </c>
    </row>
    <row r="4760" spans="1:13">
      <c r="A4760" t="s">
        <v>5128</v>
      </c>
      <c r="B4760" t="s">
        <v>5133</v>
      </c>
      <c r="C4760" t="s">
        <v>58</v>
      </c>
      <c r="D4760" t="s">
        <v>19</v>
      </c>
      <c r="E4760" t="str">
        <f t="shared" si="6487"/>
        <v>tso.oepc</v>
      </c>
      <c r="F4760" t="s">
        <v>24</v>
      </c>
      <c r="G4760">
        <v>1.2</v>
      </c>
      <c r="H4760">
        <v>0.05</v>
      </c>
      <c r="I4760" s="1">
        <v>0.06</v>
      </c>
      <c r="J4760" t="s">
        <v>8361</v>
      </c>
      <c r="K4760">
        <f t="shared" ref="K4760:K4823" si="6516">SUMIF(E4748:E4761,"rmo.opt",I4748:I4761)</f>
        <v>0.06</v>
      </c>
      <c r="L4760" t="s">
        <v>32</v>
      </c>
      <c r="M4760">
        <f t="shared" si="6514"/>
        <v>1</v>
      </c>
    </row>
    <row r="4761" spans="1:13">
      <c r="A4761" t="s">
        <v>5129</v>
      </c>
      <c r="B4761" t="s">
        <v>5133</v>
      </c>
      <c r="C4761" t="s">
        <v>58</v>
      </c>
      <c r="D4761" t="s">
        <v>21</v>
      </c>
      <c r="E4761" t="str">
        <f t="shared" si="6487"/>
        <v>tso.opt</v>
      </c>
      <c r="F4761" t="s">
        <v>24</v>
      </c>
      <c r="G4761">
        <v>1.2</v>
      </c>
      <c r="H4761">
        <v>0.05</v>
      </c>
      <c r="I4761" s="1">
        <v>0.06</v>
      </c>
      <c r="J4761" t="s">
        <v>8362</v>
      </c>
      <c r="K4761">
        <f t="shared" ref="K4761:K4824" si="6517">SUMIF(E4748:E4761,"power.opt",I4748:I4761)</f>
        <v>0.06</v>
      </c>
      <c r="L4761" t="s">
        <v>31</v>
      </c>
      <c r="M4761">
        <f t="shared" si="6514"/>
        <v>1</v>
      </c>
    </row>
    <row r="4762" spans="1:13">
      <c r="A4762" t="s">
        <v>5150</v>
      </c>
      <c r="B4762" t="s">
        <v>5151</v>
      </c>
      <c r="C4762" t="s">
        <v>15</v>
      </c>
      <c r="D4762" t="s">
        <v>16</v>
      </c>
      <c r="E4762" t="str">
        <f t="shared" si="6487"/>
        <v>power.full</v>
      </c>
      <c r="F4762" t="s">
        <v>24</v>
      </c>
      <c r="G4762">
        <v>1203.5</v>
      </c>
      <c r="H4762">
        <v>0.06</v>
      </c>
      <c r="I4762" s="1">
        <v>72.209999999999994</v>
      </c>
      <c r="L4762" t="s">
        <v>8363</v>
      </c>
      <c r="M4762">
        <f t="shared" ref="M4762:M4825" si="6518">K4763/K4772</f>
        <v>999</v>
      </c>
    </row>
    <row r="4763" spans="1:13">
      <c r="A4763" t="s">
        <v>5152</v>
      </c>
      <c r="B4763" t="s">
        <v>5151</v>
      </c>
      <c r="C4763" t="s">
        <v>15</v>
      </c>
      <c r="D4763" t="s">
        <v>19</v>
      </c>
      <c r="E4763" t="str">
        <f t="shared" si="6487"/>
        <v>power.oepc</v>
      </c>
      <c r="F4763" t="s">
        <v>24</v>
      </c>
      <c r="G4763">
        <v>1181.1666666666699</v>
      </c>
      <c r="H4763">
        <v>0.06</v>
      </c>
      <c r="I4763" s="1">
        <v>70.87</v>
      </c>
      <c r="J4763" t="s">
        <v>8333</v>
      </c>
      <c r="K4763">
        <f t="shared" ref="K4763:K4826" si="6519">SUMIF(E4762:E4775,"tso.cav11",I4762:I4775)</f>
        <v>59.94</v>
      </c>
      <c r="L4763" t="s">
        <v>8364</v>
      </c>
      <c r="M4763">
        <f t="shared" ref="M4763:M4826" si="6520">K4764/K4768+K4765/K4769+K4766/K4770+K4767/K4771</f>
        <v>3.8855745261276518</v>
      </c>
    </row>
    <row r="4764" spans="1:13">
      <c r="A4764" t="s">
        <v>5153</v>
      </c>
      <c r="B4764" t="s">
        <v>5151</v>
      </c>
      <c r="C4764" t="s">
        <v>15</v>
      </c>
      <c r="D4764" t="s">
        <v>21</v>
      </c>
      <c r="E4764" t="str">
        <f t="shared" si="6487"/>
        <v>power.opt</v>
      </c>
      <c r="F4764" t="s">
        <v>24</v>
      </c>
      <c r="G4764">
        <v>1164.5</v>
      </c>
      <c r="H4764">
        <v>0.06</v>
      </c>
      <c r="I4764" s="1">
        <v>69.87</v>
      </c>
      <c r="J4764" t="s">
        <v>8335</v>
      </c>
      <c r="K4764">
        <f t="shared" ref="K4764:K4827" si="6521">SUMIF(E4762:E4775,"tso.full",I4762:I4775)</f>
        <v>0.06</v>
      </c>
      <c r="L4764" t="s">
        <v>8365</v>
      </c>
      <c r="M4764">
        <f t="shared" ref="M4764:M4827" si="6522">K4764/K4772+K4765/K4773+K4766/K4774+K4767/K4775</f>
        <v>3.7001574352368687</v>
      </c>
    </row>
    <row r="4765" spans="1:13">
      <c r="A4765" t="s">
        <v>5154</v>
      </c>
      <c r="B4765" t="s">
        <v>5151</v>
      </c>
      <c r="C4765" t="s">
        <v>23</v>
      </c>
      <c r="D4765" t="s">
        <v>16</v>
      </c>
      <c r="E4765" t="str">
        <f t="shared" si="6487"/>
        <v>pso.full</v>
      </c>
      <c r="F4765" t="s">
        <v>24</v>
      </c>
      <c r="G4765">
        <v>0.83333333333333304</v>
      </c>
      <c r="H4765">
        <v>0.06</v>
      </c>
      <c r="I4765" s="1">
        <v>0.05</v>
      </c>
      <c r="J4765" t="s">
        <v>8336</v>
      </c>
      <c r="K4765">
        <f t="shared" ref="K4765:K4828" si="6523">SUMIF(E4762:E4775,"pso.full",I4762:I4775)</f>
        <v>0.05</v>
      </c>
      <c r="L4765" t="s">
        <v>8369</v>
      </c>
      <c r="M4765">
        <f t="shared" ref="M4765:M4828" si="6524">K4768/K4772+K4769/K4773+K4770/K4774+K4771/K4775</f>
        <v>3.8476456275941038</v>
      </c>
    </row>
    <row r="4766" spans="1:13">
      <c r="A4766" t="s">
        <v>5155</v>
      </c>
      <c r="B4766" t="s">
        <v>5151</v>
      </c>
      <c r="C4766" t="s">
        <v>23</v>
      </c>
      <c r="D4766" t="s">
        <v>19</v>
      </c>
      <c r="E4766" t="str">
        <f t="shared" si="6487"/>
        <v>pso.oepc</v>
      </c>
      <c r="F4766" t="s">
        <v>24</v>
      </c>
      <c r="G4766">
        <v>1</v>
      </c>
      <c r="H4766">
        <v>0.06</v>
      </c>
      <c r="I4766" s="1">
        <v>0.06</v>
      </c>
      <c r="J4766" t="s">
        <v>8353</v>
      </c>
      <c r="K4766">
        <f t="shared" ref="K4766:K4829" si="6525">SUMIF(E4762:E4775,"rmo.full",I4762:I4775)</f>
        <v>0.05</v>
      </c>
    </row>
    <row r="4767" spans="1:13">
      <c r="A4767" t="s">
        <v>5156</v>
      </c>
      <c r="B4767" t="s">
        <v>5151</v>
      </c>
      <c r="C4767" t="s">
        <v>23</v>
      </c>
      <c r="D4767" t="s">
        <v>21</v>
      </c>
      <c r="E4767" t="str">
        <f t="shared" si="6487"/>
        <v>pso.opt</v>
      </c>
      <c r="F4767" t="s">
        <v>24</v>
      </c>
      <c r="G4767">
        <v>1</v>
      </c>
      <c r="H4767">
        <v>0.06</v>
      </c>
      <c r="I4767" s="1">
        <v>0.06</v>
      </c>
      <c r="J4767" t="s">
        <v>8354</v>
      </c>
      <c r="K4767">
        <f t="shared" ref="K4767:K4830" si="6526">SUMIF(E4762:E4775,"power.full",I4762:I4775)</f>
        <v>72.209999999999994</v>
      </c>
      <c r="L4767" t="s">
        <v>26</v>
      </c>
      <c r="M4767">
        <f t="shared" ref="M4767:M4830" si="6527">K4764/K4768</f>
        <v>1.2</v>
      </c>
    </row>
    <row r="4768" spans="1:13">
      <c r="A4768" t="s">
        <v>5120</v>
      </c>
      <c r="B4768" t="s">
        <v>5151</v>
      </c>
      <c r="C4768" t="s">
        <v>51</v>
      </c>
      <c r="D4768" t="s">
        <v>16</v>
      </c>
      <c r="E4768" t="str">
        <f t="shared" si="6487"/>
        <v>rmo.full</v>
      </c>
      <c r="F4768" t="s">
        <v>24</v>
      </c>
      <c r="G4768">
        <v>0.83333333333333304</v>
      </c>
      <c r="H4768">
        <v>0.06</v>
      </c>
      <c r="I4768" s="1">
        <v>0.05</v>
      </c>
      <c r="J4768" t="s">
        <v>8355</v>
      </c>
      <c r="K4768">
        <f t="shared" ref="K4768:K4831" si="6528">SUMIF(E4762:E4775,"tso.oepc",I4762:I4775)</f>
        <v>0.05</v>
      </c>
      <c r="L4768" t="s">
        <v>27</v>
      </c>
      <c r="M4768">
        <f t="shared" si="6527"/>
        <v>0.83333333333333337</v>
      </c>
    </row>
    <row r="4769" spans="1:13">
      <c r="A4769" t="s">
        <v>5121</v>
      </c>
      <c r="B4769" t="s">
        <v>5151</v>
      </c>
      <c r="C4769" t="s">
        <v>51</v>
      </c>
      <c r="D4769" t="s">
        <v>19</v>
      </c>
      <c r="E4769" t="str">
        <f t="shared" si="6487"/>
        <v>rmo.oepc</v>
      </c>
      <c r="F4769" t="s">
        <v>24</v>
      </c>
      <c r="G4769">
        <v>1</v>
      </c>
      <c r="H4769">
        <v>0.06</v>
      </c>
      <c r="I4769" s="1">
        <v>0.06</v>
      </c>
      <c r="J4769" t="s">
        <v>8356</v>
      </c>
      <c r="K4769">
        <f t="shared" ref="K4769:K4832" si="6529">SUMIF(E4762:E4775,"pso.oepc",I4762:I4775)</f>
        <v>0.06</v>
      </c>
      <c r="L4769" t="s">
        <v>28</v>
      </c>
      <c r="M4769">
        <f t="shared" si="6527"/>
        <v>0.83333333333333337</v>
      </c>
    </row>
    <row r="4770" spans="1:13">
      <c r="A4770" t="s">
        <v>5141</v>
      </c>
      <c r="B4770" t="s">
        <v>5151</v>
      </c>
      <c r="C4770" t="s">
        <v>51</v>
      </c>
      <c r="D4770" t="s">
        <v>21</v>
      </c>
      <c r="E4770" t="str">
        <f t="shared" si="6487"/>
        <v>rmo.opt</v>
      </c>
      <c r="F4770" t="s">
        <v>24</v>
      </c>
      <c r="G4770">
        <v>1</v>
      </c>
      <c r="H4770">
        <v>0.06</v>
      </c>
      <c r="I4770" s="1">
        <v>0.06</v>
      </c>
      <c r="J4770" t="s">
        <v>8357</v>
      </c>
      <c r="K4770">
        <f t="shared" ref="K4770:K4833" si="6530">SUMIF(E4762:E4775,"rmo.oepc",I4762:I4775)</f>
        <v>0.06</v>
      </c>
      <c r="L4770" t="s">
        <v>29</v>
      </c>
      <c r="M4770">
        <f t="shared" si="6527"/>
        <v>1.0189078594609848</v>
      </c>
    </row>
    <row r="4771" spans="1:13">
      <c r="A4771" t="s">
        <v>5142</v>
      </c>
      <c r="B4771" t="s">
        <v>5151</v>
      </c>
      <c r="C4771" t="s">
        <v>55</v>
      </c>
      <c r="D4771" t="s">
        <v>56</v>
      </c>
      <c r="E4771" t="str">
        <f t="shared" si="6487"/>
        <v>sc.none</v>
      </c>
      <c r="F4771" t="s">
        <v>24</v>
      </c>
      <c r="I4771" s="1">
        <v>0.06</v>
      </c>
      <c r="J4771" t="s">
        <v>8358</v>
      </c>
      <c r="K4771">
        <f t="shared" ref="K4771:K4834" si="6531">SUMIF(E4762:E4775,"power.oepc",I4762:I4775)</f>
        <v>70.87</v>
      </c>
    </row>
    <row r="4772" spans="1:13">
      <c r="A4772" t="s">
        <v>5143</v>
      </c>
      <c r="B4772" t="s">
        <v>5151</v>
      </c>
      <c r="C4772" t="s">
        <v>58</v>
      </c>
      <c r="D4772" t="s">
        <v>59</v>
      </c>
      <c r="E4772" t="str">
        <f t="shared" si="6487"/>
        <v>tso.cav11</v>
      </c>
      <c r="F4772" t="s">
        <v>17</v>
      </c>
      <c r="G4772">
        <v>999</v>
      </c>
      <c r="H4772">
        <v>0.06</v>
      </c>
      <c r="I4772" s="1">
        <v>59.94</v>
      </c>
      <c r="J4772" t="s">
        <v>8359</v>
      </c>
      <c r="K4772">
        <f t="shared" ref="K4772:K4835" si="6532">SUMIF(E4762:E4775,"tso.opt",I4762:I4775)</f>
        <v>0.06</v>
      </c>
      <c r="L4772" t="s">
        <v>30</v>
      </c>
      <c r="M4772">
        <f t="shared" ref="M4772:M4835" si="6533">K4764/K4772</f>
        <v>1</v>
      </c>
    </row>
    <row r="4773" spans="1:13">
      <c r="A4773" t="s">
        <v>5144</v>
      </c>
      <c r="B4773" t="s">
        <v>5151</v>
      </c>
      <c r="C4773" t="s">
        <v>58</v>
      </c>
      <c r="D4773" t="s">
        <v>16</v>
      </c>
      <c r="E4773" t="str">
        <f t="shared" si="6487"/>
        <v>tso.full</v>
      </c>
      <c r="F4773" t="s">
        <v>24</v>
      </c>
      <c r="G4773">
        <v>1</v>
      </c>
      <c r="H4773">
        <v>0.06</v>
      </c>
      <c r="I4773" s="1">
        <v>0.06</v>
      </c>
      <c r="J4773" t="s">
        <v>8360</v>
      </c>
      <c r="K4773">
        <f t="shared" ref="K4773:K4836" si="6534">SUMIF(E4762:E4775,"pso.opt",I4762:I4775)</f>
        <v>0.06</v>
      </c>
      <c r="L4773" t="s">
        <v>33</v>
      </c>
      <c r="M4773">
        <f t="shared" si="6533"/>
        <v>0.83333333333333337</v>
      </c>
    </row>
    <row r="4774" spans="1:13">
      <c r="A4774" t="s">
        <v>5145</v>
      </c>
      <c r="B4774" t="s">
        <v>5151</v>
      </c>
      <c r="C4774" t="s">
        <v>58</v>
      </c>
      <c r="D4774" t="s">
        <v>19</v>
      </c>
      <c r="E4774" t="str">
        <f t="shared" si="6487"/>
        <v>tso.oepc</v>
      </c>
      <c r="F4774" t="s">
        <v>24</v>
      </c>
      <c r="G4774">
        <v>0.83333333333333304</v>
      </c>
      <c r="H4774">
        <v>0.06</v>
      </c>
      <c r="I4774" s="1">
        <v>0.05</v>
      </c>
      <c r="J4774" t="s">
        <v>8361</v>
      </c>
      <c r="K4774">
        <f t="shared" ref="K4774:K4837" si="6535">SUMIF(E4762:E4775,"rmo.opt",I4762:I4775)</f>
        <v>0.06</v>
      </c>
      <c r="L4774" t="s">
        <v>32</v>
      </c>
      <c r="M4774">
        <f t="shared" si="6533"/>
        <v>0.83333333333333337</v>
      </c>
    </row>
    <row r="4775" spans="1:13">
      <c r="A4775" t="s">
        <v>5146</v>
      </c>
      <c r="B4775" t="s">
        <v>5151</v>
      </c>
      <c r="C4775" t="s">
        <v>58</v>
      </c>
      <c r="D4775" t="s">
        <v>21</v>
      </c>
      <c r="E4775" t="str">
        <f t="shared" si="6487"/>
        <v>tso.opt</v>
      </c>
      <c r="F4775" t="s">
        <v>24</v>
      </c>
      <c r="G4775">
        <v>1</v>
      </c>
      <c r="H4775">
        <v>0.06</v>
      </c>
      <c r="I4775" s="1">
        <v>0.06</v>
      </c>
      <c r="J4775" t="s">
        <v>8362</v>
      </c>
      <c r="K4775">
        <f t="shared" ref="K4775:K4838" si="6536">SUMIF(E4762:E4775,"power.opt",I4762:I4775)</f>
        <v>69.87</v>
      </c>
      <c r="L4775" t="s">
        <v>31</v>
      </c>
      <c r="M4775">
        <f t="shared" si="6533"/>
        <v>1.0334907685702017</v>
      </c>
    </row>
    <row r="4776" spans="1:13">
      <c r="A4776" t="s">
        <v>5147</v>
      </c>
      <c r="B4776" t="s">
        <v>5148</v>
      </c>
      <c r="C4776" t="s">
        <v>15</v>
      </c>
      <c r="D4776" t="s">
        <v>16</v>
      </c>
      <c r="E4776" t="str">
        <f t="shared" si="6487"/>
        <v>power.full</v>
      </c>
      <c r="F4776" t="s">
        <v>24</v>
      </c>
      <c r="G4776">
        <v>1</v>
      </c>
      <c r="H4776">
        <v>0.06</v>
      </c>
      <c r="I4776" s="1">
        <v>0.06</v>
      </c>
      <c r="L4776" t="s">
        <v>8363</v>
      </c>
      <c r="M4776">
        <f t="shared" ref="M4776:M4839" si="6537">K4777/K4786</f>
        <v>1171.0000000000002</v>
      </c>
    </row>
    <row r="4777" spans="1:13">
      <c r="A4777" t="s">
        <v>5149</v>
      </c>
      <c r="B4777" t="s">
        <v>5148</v>
      </c>
      <c r="C4777" t="s">
        <v>15</v>
      </c>
      <c r="D4777" t="s">
        <v>19</v>
      </c>
      <c r="E4777" t="str">
        <f t="shared" si="6487"/>
        <v>power.oepc</v>
      </c>
      <c r="F4777" t="s">
        <v>24</v>
      </c>
      <c r="G4777">
        <v>1</v>
      </c>
      <c r="H4777">
        <v>0.06</v>
      </c>
      <c r="I4777" s="1">
        <v>0.06</v>
      </c>
      <c r="J4777" t="s">
        <v>8333</v>
      </c>
      <c r="K4777">
        <f t="shared" ref="K4777:K4840" si="6538">SUMIF(E4776:E4789,"tso.cav11",I4776:I4789)</f>
        <v>70.260000000000005</v>
      </c>
      <c r="L4777" t="s">
        <v>8364</v>
      </c>
      <c r="M4777">
        <f t="shared" ref="M4777:M4840" si="6539">K4778/K4782+K4779/K4783+K4780/K4784+K4781/K4785</f>
        <v>3.666666666666667</v>
      </c>
    </row>
    <row r="4778" spans="1:13">
      <c r="A4778" t="s">
        <v>5169</v>
      </c>
      <c r="B4778" t="s">
        <v>5148</v>
      </c>
      <c r="C4778" t="s">
        <v>15</v>
      </c>
      <c r="D4778" t="s">
        <v>21</v>
      </c>
      <c r="E4778" t="str">
        <f t="shared" si="6487"/>
        <v>power.opt</v>
      </c>
      <c r="F4778" t="s">
        <v>24</v>
      </c>
      <c r="G4778">
        <v>0.83333333333333304</v>
      </c>
      <c r="H4778">
        <v>0.06</v>
      </c>
      <c r="I4778" s="1">
        <v>0.05</v>
      </c>
      <c r="J4778" t="s">
        <v>8335</v>
      </c>
      <c r="K4778">
        <f t="shared" ref="K4778:K4841" si="6540">SUMIF(E4776:E4789,"tso.full",I4776:I4789)</f>
        <v>0.05</v>
      </c>
      <c r="L4778" t="s">
        <v>8365</v>
      </c>
      <c r="M4778">
        <f t="shared" ref="M4778:M4841" si="6541">K4778/K4786+K4779/K4787+K4780/K4788+K4781/K4789</f>
        <v>3.8666666666666671</v>
      </c>
    </row>
    <row r="4779" spans="1:13">
      <c r="A4779" t="s">
        <v>5170</v>
      </c>
      <c r="B4779" t="s">
        <v>5148</v>
      </c>
      <c r="C4779" t="s">
        <v>23</v>
      </c>
      <c r="D4779" t="s">
        <v>16</v>
      </c>
      <c r="E4779" t="str">
        <f t="shared" si="6487"/>
        <v>pso.full</v>
      </c>
      <c r="F4779" t="s">
        <v>24</v>
      </c>
      <c r="G4779">
        <v>1</v>
      </c>
      <c r="H4779">
        <v>0.06</v>
      </c>
      <c r="I4779" s="1">
        <v>0.06</v>
      </c>
      <c r="J4779" t="s">
        <v>8336</v>
      </c>
      <c r="K4779">
        <f t="shared" ref="K4779:K4842" si="6542">SUMIF(E4776:E4789,"pso.full",I4776:I4789)</f>
        <v>0.06</v>
      </c>
      <c r="L4779" t="s">
        <v>8369</v>
      </c>
      <c r="M4779">
        <f t="shared" ref="M4779:M4842" si="6543">K4782/K4786+K4783/K4787+K4784/K4788+K4785/K4789</f>
        <v>4.2</v>
      </c>
    </row>
    <row r="4780" spans="1:13">
      <c r="A4780" t="s">
        <v>5171</v>
      </c>
      <c r="B4780" t="s">
        <v>5148</v>
      </c>
      <c r="C4780" t="s">
        <v>23</v>
      </c>
      <c r="D4780" t="s">
        <v>19</v>
      </c>
      <c r="E4780" t="str">
        <f t="shared" si="6487"/>
        <v>pso.oepc</v>
      </c>
      <c r="F4780" t="s">
        <v>24</v>
      </c>
      <c r="G4780">
        <v>1</v>
      </c>
      <c r="H4780">
        <v>0.06</v>
      </c>
      <c r="I4780" s="1">
        <v>0.06</v>
      </c>
      <c r="J4780" t="s">
        <v>8353</v>
      </c>
      <c r="K4780">
        <f t="shared" ref="K4780:K4843" si="6544">SUMIF(E4776:E4789,"rmo.full",I4776:I4789)</f>
        <v>0.05</v>
      </c>
    </row>
    <row r="4781" spans="1:13">
      <c r="A4781" t="s">
        <v>5172</v>
      </c>
      <c r="B4781" t="s">
        <v>5148</v>
      </c>
      <c r="C4781" t="s">
        <v>23</v>
      </c>
      <c r="D4781" t="s">
        <v>21</v>
      </c>
      <c r="E4781" t="str">
        <f t="shared" si="6487"/>
        <v>pso.opt</v>
      </c>
      <c r="F4781" t="s">
        <v>24</v>
      </c>
      <c r="G4781">
        <v>1</v>
      </c>
      <c r="H4781">
        <v>0.06</v>
      </c>
      <c r="I4781" s="1">
        <v>0.06</v>
      </c>
      <c r="J4781" t="s">
        <v>8354</v>
      </c>
      <c r="K4781">
        <f t="shared" ref="K4781:K4844" si="6545">SUMIF(E4776:E4789,"power.full",I4776:I4789)</f>
        <v>0.06</v>
      </c>
      <c r="L4781" t="s">
        <v>26</v>
      </c>
      <c r="M4781">
        <f t="shared" ref="M4781:M4844" si="6546">K4778/K4782</f>
        <v>0.83333333333333337</v>
      </c>
    </row>
    <row r="4782" spans="1:13">
      <c r="A4782" t="s">
        <v>5173</v>
      </c>
      <c r="B4782" t="s">
        <v>5148</v>
      </c>
      <c r="C4782" t="s">
        <v>51</v>
      </c>
      <c r="D4782" t="s">
        <v>16</v>
      </c>
      <c r="E4782" t="str">
        <f t="shared" si="6487"/>
        <v>rmo.full</v>
      </c>
      <c r="F4782" t="s">
        <v>24</v>
      </c>
      <c r="G4782">
        <v>0.83333333333333304</v>
      </c>
      <c r="H4782">
        <v>0.06</v>
      </c>
      <c r="I4782" s="1">
        <v>0.05</v>
      </c>
      <c r="J4782" t="s">
        <v>8355</v>
      </c>
      <c r="K4782">
        <f t="shared" ref="K4782:K4845" si="6547">SUMIF(E4776:E4789,"tso.oepc",I4776:I4789)</f>
        <v>0.06</v>
      </c>
      <c r="L4782" t="s">
        <v>27</v>
      </c>
      <c r="M4782">
        <f t="shared" si="6546"/>
        <v>1</v>
      </c>
    </row>
    <row r="4783" spans="1:13">
      <c r="A4783" t="s">
        <v>5174</v>
      </c>
      <c r="B4783" t="s">
        <v>5148</v>
      </c>
      <c r="C4783" t="s">
        <v>51</v>
      </c>
      <c r="D4783" t="s">
        <v>19</v>
      </c>
      <c r="E4783" t="str">
        <f t="shared" si="6487"/>
        <v>rmo.oepc</v>
      </c>
      <c r="F4783" t="s">
        <v>24</v>
      </c>
      <c r="G4783">
        <v>1</v>
      </c>
      <c r="H4783">
        <v>0.06</v>
      </c>
      <c r="I4783" s="1">
        <v>0.06</v>
      </c>
      <c r="J4783" t="s">
        <v>8356</v>
      </c>
      <c r="K4783">
        <f t="shared" ref="K4783:K4846" si="6548">SUMIF(E4776:E4789,"pso.oepc",I4776:I4789)</f>
        <v>0.06</v>
      </c>
      <c r="L4783" t="s">
        <v>28</v>
      </c>
      <c r="M4783">
        <f t="shared" si="6546"/>
        <v>0.83333333333333337</v>
      </c>
    </row>
    <row r="4784" spans="1:13">
      <c r="A4784" t="s">
        <v>5138</v>
      </c>
      <c r="B4784" t="s">
        <v>5148</v>
      </c>
      <c r="C4784" t="s">
        <v>51</v>
      </c>
      <c r="D4784" t="s">
        <v>21</v>
      </c>
      <c r="E4784" t="str">
        <f t="shared" si="6487"/>
        <v>rmo.opt</v>
      </c>
      <c r="F4784" t="s">
        <v>24</v>
      </c>
      <c r="G4784">
        <v>1</v>
      </c>
      <c r="H4784">
        <v>0.06</v>
      </c>
      <c r="I4784" s="1">
        <v>0.06</v>
      </c>
      <c r="J4784" t="s">
        <v>8357</v>
      </c>
      <c r="K4784">
        <f t="shared" ref="K4784:K4847" si="6549">SUMIF(E4776:E4789,"rmo.oepc",I4776:I4789)</f>
        <v>0.06</v>
      </c>
      <c r="L4784" t="s">
        <v>29</v>
      </c>
      <c r="M4784">
        <f t="shared" si="6546"/>
        <v>1</v>
      </c>
    </row>
    <row r="4785" spans="1:13">
      <c r="A4785" t="s">
        <v>5139</v>
      </c>
      <c r="B4785" t="s">
        <v>5148</v>
      </c>
      <c r="C4785" t="s">
        <v>55</v>
      </c>
      <c r="D4785" t="s">
        <v>56</v>
      </c>
      <c r="E4785" t="str">
        <f t="shared" si="6487"/>
        <v>sc.none</v>
      </c>
      <c r="F4785" t="s">
        <v>24</v>
      </c>
      <c r="I4785" s="1">
        <v>0.06</v>
      </c>
      <c r="J4785" t="s">
        <v>8358</v>
      </c>
      <c r="K4785">
        <f t="shared" ref="K4785:K4848" si="6550">SUMIF(E4776:E4789,"power.oepc",I4776:I4789)</f>
        <v>0.06</v>
      </c>
    </row>
    <row r="4786" spans="1:13">
      <c r="A4786" t="s">
        <v>5140</v>
      </c>
      <c r="B4786" t="s">
        <v>5148</v>
      </c>
      <c r="C4786" t="s">
        <v>58</v>
      </c>
      <c r="D4786" t="s">
        <v>59</v>
      </c>
      <c r="E4786" t="str">
        <f t="shared" si="6487"/>
        <v>tso.cav11</v>
      </c>
      <c r="F4786" t="s">
        <v>17</v>
      </c>
      <c r="G4786">
        <v>1171</v>
      </c>
      <c r="H4786">
        <v>0.06</v>
      </c>
      <c r="I4786" s="1">
        <v>70.260000000000005</v>
      </c>
      <c r="J4786" t="s">
        <v>8359</v>
      </c>
      <c r="K4786">
        <f t="shared" ref="K4786:K4849" si="6551">SUMIF(E4776:E4789,"tso.opt",I4776:I4789)</f>
        <v>0.06</v>
      </c>
      <c r="L4786" t="s">
        <v>30</v>
      </c>
      <c r="M4786">
        <f t="shared" ref="M4786:M4849" si="6552">K4778/K4786</f>
        <v>0.83333333333333337</v>
      </c>
    </row>
    <row r="4787" spans="1:13">
      <c r="A4787" t="s">
        <v>5160</v>
      </c>
      <c r="B4787" t="s">
        <v>5148</v>
      </c>
      <c r="C4787" t="s">
        <v>58</v>
      </c>
      <c r="D4787" t="s">
        <v>16</v>
      </c>
      <c r="E4787" t="str">
        <f t="shared" si="6487"/>
        <v>tso.full</v>
      </c>
      <c r="F4787" t="s">
        <v>24</v>
      </c>
      <c r="G4787">
        <v>0.83333333333333304</v>
      </c>
      <c r="H4787">
        <v>0.06</v>
      </c>
      <c r="I4787" s="1">
        <v>0.05</v>
      </c>
      <c r="J4787" t="s">
        <v>8360</v>
      </c>
      <c r="K4787">
        <f t="shared" ref="K4787:K4850" si="6553">SUMIF(E4776:E4789,"pso.opt",I4776:I4789)</f>
        <v>0.06</v>
      </c>
      <c r="L4787" t="s">
        <v>33</v>
      </c>
      <c r="M4787">
        <f t="shared" si="6552"/>
        <v>1</v>
      </c>
    </row>
    <row r="4788" spans="1:13">
      <c r="A4788" t="s">
        <v>5161</v>
      </c>
      <c r="B4788" t="s">
        <v>5148</v>
      </c>
      <c r="C4788" t="s">
        <v>58</v>
      </c>
      <c r="D4788" t="s">
        <v>19</v>
      </c>
      <c r="E4788" t="str">
        <f t="shared" si="6487"/>
        <v>tso.oepc</v>
      </c>
      <c r="F4788" t="s">
        <v>24</v>
      </c>
      <c r="G4788">
        <v>1</v>
      </c>
      <c r="H4788">
        <v>0.06</v>
      </c>
      <c r="I4788" s="1">
        <v>0.06</v>
      </c>
      <c r="J4788" t="s">
        <v>8361</v>
      </c>
      <c r="K4788">
        <f t="shared" ref="K4788:K4851" si="6554">SUMIF(E4776:E4789,"rmo.opt",I4776:I4789)</f>
        <v>0.06</v>
      </c>
      <c r="L4788" t="s">
        <v>32</v>
      </c>
      <c r="M4788">
        <f t="shared" si="6552"/>
        <v>0.83333333333333337</v>
      </c>
    </row>
    <row r="4789" spans="1:13">
      <c r="A4789" t="s">
        <v>5162</v>
      </c>
      <c r="B4789" t="s">
        <v>5148</v>
      </c>
      <c r="C4789" t="s">
        <v>58</v>
      </c>
      <c r="D4789" t="s">
        <v>21</v>
      </c>
      <c r="E4789" t="str">
        <f t="shared" si="6487"/>
        <v>tso.opt</v>
      </c>
      <c r="F4789" t="s">
        <v>24</v>
      </c>
      <c r="G4789">
        <v>1</v>
      </c>
      <c r="H4789">
        <v>0.06</v>
      </c>
      <c r="I4789" s="1">
        <v>0.06</v>
      </c>
      <c r="J4789" t="s">
        <v>8362</v>
      </c>
      <c r="K4789">
        <f t="shared" ref="K4789:K4852" si="6555">SUMIF(E4776:E4789,"power.opt",I4776:I4789)</f>
        <v>0.05</v>
      </c>
      <c r="L4789" t="s">
        <v>31</v>
      </c>
      <c r="M4789">
        <f t="shared" si="6552"/>
        <v>1.2</v>
      </c>
    </row>
    <row r="4790" spans="1:13">
      <c r="A4790" t="s">
        <v>5163</v>
      </c>
      <c r="B4790" t="s">
        <v>5164</v>
      </c>
      <c r="C4790" t="s">
        <v>15</v>
      </c>
      <c r="D4790" t="s">
        <v>16</v>
      </c>
      <c r="E4790" t="str">
        <f t="shared" si="6487"/>
        <v>power.full</v>
      </c>
      <c r="F4790" t="s">
        <v>24</v>
      </c>
      <c r="G4790">
        <v>1.6666666666666701</v>
      </c>
      <c r="H4790">
        <v>0.03</v>
      </c>
      <c r="I4790" s="1">
        <v>0.05</v>
      </c>
      <c r="L4790" t="s">
        <v>8363</v>
      </c>
      <c r="M4790">
        <f t="shared" ref="M4790:M4853" si="6556">K4791/K4800</f>
        <v>185.2</v>
      </c>
    </row>
    <row r="4791" spans="1:13">
      <c r="A4791" t="s">
        <v>5165</v>
      </c>
      <c r="B4791" t="s">
        <v>5164</v>
      </c>
      <c r="C4791" t="s">
        <v>15</v>
      </c>
      <c r="D4791" t="s">
        <v>19</v>
      </c>
      <c r="E4791" t="str">
        <f t="shared" si="6487"/>
        <v>power.oepc</v>
      </c>
      <c r="F4791" t="s">
        <v>24</v>
      </c>
      <c r="G4791">
        <v>1.3333333333333299</v>
      </c>
      <c r="H4791">
        <v>0.03</v>
      </c>
      <c r="I4791" s="1">
        <v>0.04</v>
      </c>
      <c r="J4791" t="s">
        <v>8333</v>
      </c>
      <c r="K4791">
        <f t="shared" ref="K4791:K4854" si="6557">SUMIF(E4790:E4803,"tso.cav11",I4790:I4803)</f>
        <v>9.26</v>
      </c>
      <c r="L4791" t="s">
        <v>8364</v>
      </c>
      <c r="M4791">
        <f t="shared" ref="M4791:M4854" si="6558">K4792/K4796+K4793/K4797+K4794/K4798+K4795/K4799</f>
        <v>3.55</v>
      </c>
    </row>
    <row r="4792" spans="1:13">
      <c r="A4792" t="s">
        <v>5166</v>
      </c>
      <c r="B4792" t="s">
        <v>5164</v>
      </c>
      <c r="C4792" t="s">
        <v>15</v>
      </c>
      <c r="D4792" t="s">
        <v>21</v>
      </c>
      <c r="E4792" t="str">
        <f t="shared" si="6487"/>
        <v>power.opt</v>
      </c>
      <c r="F4792" t="s">
        <v>24</v>
      </c>
      <c r="G4792">
        <v>1.3333333333333299</v>
      </c>
      <c r="H4792">
        <v>0.03</v>
      </c>
      <c r="I4792" s="1">
        <v>0.04</v>
      </c>
      <c r="J4792" t="s">
        <v>8335</v>
      </c>
      <c r="K4792">
        <f t="shared" ref="K4792:K4855" si="6559">SUMIF(E4790:E4803,"tso.full",I4790:I4803)</f>
        <v>0.03</v>
      </c>
      <c r="L4792" t="s">
        <v>8365</v>
      </c>
      <c r="M4792">
        <f t="shared" ref="M4792:M4855" si="6560">K4792/K4800+K4793/K4801+K4794/K4802+K4795/K4803</f>
        <v>3.6</v>
      </c>
    </row>
    <row r="4793" spans="1:13">
      <c r="A4793" t="s">
        <v>5167</v>
      </c>
      <c r="B4793" t="s">
        <v>5164</v>
      </c>
      <c r="C4793" t="s">
        <v>23</v>
      </c>
      <c r="D4793" t="s">
        <v>16</v>
      </c>
      <c r="E4793" t="str">
        <f t="shared" si="6487"/>
        <v>pso.full</v>
      </c>
      <c r="F4793" t="s">
        <v>24</v>
      </c>
      <c r="G4793">
        <v>1.3333333333333299</v>
      </c>
      <c r="H4793">
        <v>0.03</v>
      </c>
      <c r="I4793" s="1">
        <v>0.04</v>
      </c>
      <c r="J4793" t="s">
        <v>8336</v>
      </c>
      <c r="K4793">
        <f t="shared" ref="K4793:K4856" si="6561">SUMIF(E4790:E4803,"pso.full",I4790:I4803)</f>
        <v>0.04</v>
      </c>
      <c r="L4793" t="s">
        <v>8369</v>
      </c>
      <c r="M4793">
        <f t="shared" ref="M4793:M4856" si="6562">K4796/K4800+K4797/K4801+K4798/K4802+K4799/K4803</f>
        <v>4.05</v>
      </c>
    </row>
    <row r="4794" spans="1:13">
      <c r="A4794" t="s">
        <v>5168</v>
      </c>
      <c r="B4794" t="s">
        <v>5164</v>
      </c>
      <c r="C4794" t="s">
        <v>23</v>
      </c>
      <c r="D4794" t="s">
        <v>19</v>
      </c>
      <c r="E4794" t="str">
        <f t="shared" si="6487"/>
        <v>pso.oepc</v>
      </c>
      <c r="F4794" t="s">
        <v>24</v>
      </c>
      <c r="G4794">
        <v>1.6666666666666701</v>
      </c>
      <c r="H4794">
        <v>0.03</v>
      </c>
      <c r="I4794" s="1">
        <v>0.05</v>
      </c>
      <c r="J4794" t="s">
        <v>8353</v>
      </c>
      <c r="K4794">
        <f t="shared" ref="K4794:K4857" si="6563">SUMIF(E4790:E4803,"rmo.full",I4790:I4803)</f>
        <v>0.03</v>
      </c>
    </row>
    <row r="4795" spans="1:13">
      <c r="A4795" t="s">
        <v>5189</v>
      </c>
      <c r="B4795" t="s">
        <v>5164</v>
      </c>
      <c r="C4795" t="s">
        <v>23</v>
      </c>
      <c r="D4795" t="s">
        <v>21</v>
      </c>
      <c r="E4795" t="str">
        <f t="shared" si="6487"/>
        <v>pso.opt</v>
      </c>
      <c r="F4795" t="s">
        <v>24</v>
      </c>
      <c r="G4795">
        <v>1.3333333333333299</v>
      </c>
      <c r="H4795">
        <v>0.03</v>
      </c>
      <c r="I4795" s="1">
        <v>0.04</v>
      </c>
      <c r="J4795" t="s">
        <v>8354</v>
      </c>
      <c r="K4795">
        <f t="shared" ref="K4795:K4858" si="6564">SUMIF(E4790:E4803,"power.full",I4790:I4803)</f>
        <v>0.05</v>
      </c>
      <c r="L4795" t="s">
        <v>26</v>
      </c>
      <c r="M4795">
        <f t="shared" ref="M4795:M4858" si="6565">K4792/K4796</f>
        <v>0.75</v>
      </c>
    </row>
    <row r="4796" spans="1:13">
      <c r="A4796" t="s">
        <v>5190</v>
      </c>
      <c r="B4796" t="s">
        <v>5164</v>
      </c>
      <c r="C4796" t="s">
        <v>51</v>
      </c>
      <c r="D4796" t="s">
        <v>16</v>
      </c>
      <c r="E4796" t="str">
        <f t="shared" si="6487"/>
        <v>rmo.full</v>
      </c>
      <c r="F4796" t="s">
        <v>24</v>
      </c>
      <c r="G4796">
        <v>1</v>
      </c>
      <c r="H4796">
        <v>0.03</v>
      </c>
      <c r="I4796" s="1">
        <v>0.03</v>
      </c>
      <c r="J4796" t="s">
        <v>8355</v>
      </c>
      <c r="K4796">
        <f t="shared" ref="K4796:K4859" si="6566">SUMIF(E4790:E4803,"tso.oepc",I4790:I4803)</f>
        <v>0.04</v>
      </c>
      <c r="L4796" t="s">
        <v>27</v>
      </c>
      <c r="M4796">
        <f t="shared" si="6565"/>
        <v>0.79999999999999993</v>
      </c>
    </row>
    <row r="4797" spans="1:13">
      <c r="A4797" t="s">
        <v>5191</v>
      </c>
      <c r="B4797" t="s">
        <v>5164</v>
      </c>
      <c r="C4797" t="s">
        <v>51</v>
      </c>
      <c r="D4797" t="s">
        <v>19</v>
      </c>
      <c r="E4797" t="str">
        <f t="shared" si="6487"/>
        <v>rmo.oepc</v>
      </c>
      <c r="F4797" t="s">
        <v>24</v>
      </c>
      <c r="G4797">
        <v>1.3333333333333299</v>
      </c>
      <c r="H4797">
        <v>0.03</v>
      </c>
      <c r="I4797" s="1">
        <v>0.04</v>
      </c>
      <c r="J4797" t="s">
        <v>8356</v>
      </c>
      <c r="K4797">
        <f t="shared" ref="K4797:K4860" si="6567">SUMIF(E4790:E4803,"pso.oepc",I4790:I4803)</f>
        <v>0.05</v>
      </c>
      <c r="L4797" t="s">
        <v>28</v>
      </c>
      <c r="M4797">
        <f t="shared" si="6565"/>
        <v>0.75</v>
      </c>
    </row>
    <row r="4798" spans="1:13">
      <c r="A4798" t="s">
        <v>5192</v>
      </c>
      <c r="B4798" t="s">
        <v>5164</v>
      </c>
      <c r="C4798" t="s">
        <v>51</v>
      </c>
      <c r="D4798" t="s">
        <v>21</v>
      </c>
      <c r="E4798" t="str">
        <f t="shared" si="6487"/>
        <v>rmo.opt</v>
      </c>
      <c r="F4798" t="s">
        <v>24</v>
      </c>
      <c r="G4798">
        <v>1.3333333333333299</v>
      </c>
      <c r="H4798">
        <v>0.03</v>
      </c>
      <c r="I4798" s="1">
        <v>0.04</v>
      </c>
      <c r="J4798" t="s">
        <v>8357</v>
      </c>
      <c r="K4798">
        <f t="shared" ref="K4798:K4861" si="6568">SUMIF(E4790:E4803,"rmo.oepc",I4790:I4803)</f>
        <v>0.04</v>
      </c>
      <c r="L4798" t="s">
        <v>29</v>
      </c>
      <c r="M4798">
        <f t="shared" si="6565"/>
        <v>1.25</v>
      </c>
    </row>
    <row r="4799" spans="1:13">
      <c r="A4799" t="s">
        <v>5193</v>
      </c>
      <c r="B4799" t="s">
        <v>5164</v>
      </c>
      <c r="C4799" t="s">
        <v>55</v>
      </c>
      <c r="D4799" t="s">
        <v>56</v>
      </c>
      <c r="E4799" t="str">
        <f t="shared" si="6487"/>
        <v>sc.none</v>
      </c>
      <c r="F4799" t="s">
        <v>24</v>
      </c>
      <c r="I4799" s="1">
        <v>0.03</v>
      </c>
      <c r="J4799" t="s">
        <v>8358</v>
      </c>
      <c r="K4799">
        <f t="shared" ref="K4799:K4862" si="6569">SUMIF(E4790:E4803,"power.oepc",I4790:I4803)</f>
        <v>0.04</v>
      </c>
    </row>
    <row r="4800" spans="1:13">
      <c r="A4800" t="s">
        <v>5157</v>
      </c>
      <c r="B4800" t="s">
        <v>5164</v>
      </c>
      <c r="C4800" t="s">
        <v>58</v>
      </c>
      <c r="D4800" t="s">
        <v>59</v>
      </c>
      <c r="E4800" t="str">
        <f t="shared" si="6487"/>
        <v>tso.cav11</v>
      </c>
      <c r="F4800" t="s">
        <v>17</v>
      </c>
      <c r="G4800">
        <v>308.66666666666703</v>
      </c>
      <c r="H4800">
        <v>0.03</v>
      </c>
      <c r="I4800" s="1">
        <v>9.26</v>
      </c>
      <c r="J4800" t="s">
        <v>8359</v>
      </c>
      <c r="K4800">
        <f t="shared" ref="K4800:K4863" si="6570">SUMIF(E4790:E4803,"tso.opt",I4790:I4803)</f>
        <v>0.05</v>
      </c>
      <c r="L4800" t="s">
        <v>30</v>
      </c>
      <c r="M4800">
        <f t="shared" ref="M4800:M4863" si="6571">K4792/K4800</f>
        <v>0.6</v>
      </c>
    </row>
    <row r="4801" spans="1:13">
      <c r="A4801" t="s">
        <v>5158</v>
      </c>
      <c r="B4801" t="s">
        <v>5164</v>
      </c>
      <c r="C4801" t="s">
        <v>58</v>
      </c>
      <c r="D4801" t="s">
        <v>16</v>
      </c>
      <c r="E4801" t="str">
        <f t="shared" si="6487"/>
        <v>tso.full</v>
      </c>
      <c r="F4801" t="s">
        <v>24</v>
      </c>
      <c r="G4801">
        <v>1</v>
      </c>
      <c r="H4801">
        <v>0.03</v>
      </c>
      <c r="I4801" s="1">
        <v>0.03</v>
      </c>
      <c r="J4801" t="s">
        <v>8360</v>
      </c>
      <c r="K4801">
        <f t="shared" ref="K4801:K4864" si="6572">SUMIF(E4790:E4803,"pso.opt",I4790:I4803)</f>
        <v>0.04</v>
      </c>
      <c r="L4801" t="s">
        <v>33</v>
      </c>
      <c r="M4801">
        <f t="shared" si="6571"/>
        <v>1</v>
      </c>
    </row>
    <row r="4802" spans="1:13">
      <c r="A4802" t="s">
        <v>5159</v>
      </c>
      <c r="B4802" t="s">
        <v>5164</v>
      </c>
      <c r="C4802" t="s">
        <v>58</v>
      </c>
      <c r="D4802" t="s">
        <v>19</v>
      </c>
      <c r="E4802" t="str">
        <f t="shared" si="6487"/>
        <v>tso.oepc</v>
      </c>
      <c r="F4802" t="s">
        <v>24</v>
      </c>
      <c r="G4802">
        <v>1.3333333333333299</v>
      </c>
      <c r="H4802">
        <v>0.03</v>
      </c>
      <c r="I4802" s="1">
        <v>0.04</v>
      </c>
      <c r="J4802" t="s">
        <v>8361</v>
      </c>
      <c r="K4802">
        <f t="shared" ref="K4802:K4865" si="6573">SUMIF(E4790:E4803,"rmo.opt",I4790:I4803)</f>
        <v>0.04</v>
      </c>
      <c r="L4802" t="s">
        <v>32</v>
      </c>
      <c r="M4802">
        <f t="shared" si="6571"/>
        <v>0.75</v>
      </c>
    </row>
    <row r="4803" spans="1:13">
      <c r="A4803" t="s">
        <v>5180</v>
      </c>
      <c r="B4803" t="s">
        <v>5164</v>
      </c>
      <c r="C4803" t="s">
        <v>58</v>
      </c>
      <c r="D4803" t="s">
        <v>21</v>
      </c>
      <c r="E4803" t="str">
        <f t="shared" ref="E4803:E4866" si="6574">CONCATENATE(C4803,".",D4803)</f>
        <v>tso.opt</v>
      </c>
      <c r="F4803" t="s">
        <v>24</v>
      </c>
      <c r="G4803">
        <v>1.6666666666666701</v>
      </c>
      <c r="H4803">
        <v>0.03</v>
      </c>
      <c r="I4803" s="1">
        <v>0.05</v>
      </c>
      <c r="J4803" t="s">
        <v>8362</v>
      </c>
      <c r="K4803">
        <f t="shared" ref="K4803:K4866" si="6575">SUMIF(E4790:E4803,"power.opt",I4790:I4803)</f>
        <v>0.04</v>
      </c>
      <c r="L4803" t="s">
        <v>31</v>
      </c>
      <c r="M4803">
        <f t="shared" si="6571"/>
        <v>1.25</v>
      </c>
    </row>
    <row r="4804" spans="1:13">
      <c r="A4804" t="s">
        <v>5181</v>
      </c>
      <c r="B4804" t="s">
        <v>5182</v>
      </c>
      <c r="C4804" t="s">
        <v>15</v>
      </c>
      <c r="D4804" t="s">
        <v>16</v>
      </c>
      <c r="E4804" t="str">
        <f t="shared" si="6574"/>
        <v>power.full</v>
      </c>
      <c r="F4804" t="s">
        <v>24</v>
      </c>
      <c r="G4804">
        <v>61.6666666666667</v>
      </c>
      <c r="H4804">
        <v>0.06</v>
      </c>
      <c r="I4804" s="1">
        <v>3.7</v>
      </c>
      <c r="L4804" t="s">
        <v>8363</v>
      </c>
      <c r="M4804">
        <f t="shared" ref="M4804:M4867" si="6576">K4805/K4814</f>
        <v>460.28571428571422</v>
      </c>
    </row>
    <row r="4805" spans="1:13">
      <c r="A4805" t="s">
        <v>5183</v>
      </c>
      <c r="B4805" t="s">
        <v>5182</v>
      </c>
      <c r="C4805" t="s">
        <v>15</v>
      </c>
      <c r="D4805" t="s">
        <v>19</v>
      </c>
      <c r="E4805" t="str">
        <f t="shared" si="6574"/>
        <v>power.oepc</v>
      </c>
      <c r="F4805" t="s">
        <v>24</v>
      </c>
      <c r="G4805">
        <v>60.3333333333333</v>
      </c>
      <c r="H4805">
        <v>0.06</v>
      </c>
      <c r="I4805" s="1">
        <v>3.62</v>
      </c>
      <c r="J4805" t="s">
        <v>8333</v>
      </c>
      <c r="K4805">
        <f t="shared" ref="K4805:K4868" si="6577">SUMIF(E4804:E4817,"tso.cav11",I4804:I4817)</f>
        <v>32.22</v>
      </c>
      <c r="L4805" t="s">
        <v>8364</v>
      </c>
      <c r="M4805">
        <f t="shared" ref="M4805:M4868" si="6578">K4806/K4810+K4807/K4811+K4808/K4812+K4809/K4813</f>
        <v>5.0220994475138117</v>
      </c>
    </row>
    <row r="4806" spans="1:13">
      <c r="A4806" t="s">
        <v>5184</v>
      </c>
      <c r="B4806" t="s">
        <v>5182</v>
      </c>
      <c r="C4806" t="s">
        <v>15</v>
      </c>
      <c r="D4806" t="s">
        <v>21</v>
      </c>
      <c r="E4806" t="str">
        <f t="shared" si="6574"/>
        <v>power.opt</v>
      </c>
      <c r="F4806" t="s">
        <v>24</v>
      </c>
      <c r="G4806">
        <v>62.3333333333333</v>
      </c>
      <c r="H4806">
        <v>0.06</v>
      </c>
      <c r="I4806" s="1">
        <v>3.74</v>
      </c>
      <c r="J4806" t="s">
        <v>8335</v>
      </c>
      <c r="K4806">
        <f t="shared" ref="K4806:K4869" si="6579">SUMIF(E4804:E4817,"tso.full",I4804:I4817)</f>
        <v>0.06</v>
      </c>
      <c r="L4806" t="s">
        <v>8365</v>
      </c>
      <c r="M4806">
        <f t="shared" ref="M4806:M4869" si="6580">K4806/K4814+K4807/K4815+K4808/K4816+K4809/K4817</f>
        <v>3.7035905271199385</v>
      </c>
    </row>
    <row r="4807" spans="1:13">
      <c r="A4807" t="s">
        <v>5185</v>
      </c>
      <c r="B4807" t="s">
        <v>5182</v>
      </c>
      <c r="C4807" t="s">
        <v>23</v>
      </c>
      <c r="D4807" t="s">
        <v>16</v>
      </c>
      <c r="E4807" t="str">
        <f t="shared" si="6574"/>
        <v>pso.full</v>
      </c>
      <c r="F4807" t="s">
        <v>24</v>
      </c>
      <c r="G4807">
        <v>1</v>
      </c>
      <c r="H4807">
        <v>0.06</v>
      </c>
      <c r="I4807" s="1">
        <v>0.06</v>
      </c>
      <c r="J4807" t="s">
        <v>8336</v>
      </c>
      <c r="K4807">
        <f t="shared" ref="K4807:K4870" si="6581">SUMIF(E4804:E4817,"pso.full",I4804:I4817)</f>
        <v>0.06</v>
      </c>
      <c r="L4807" t="s">
        <v>8369</v>
      </c>
      <c r="M4807">
        <f t="shared" ref="M4807:M4870" si="6582">K4810/K4814+K4811/K4815+K4812/K4816+K4813/K4817</f>
        <v>3.2536287242169593</v>
      </c>
    </row>
    <row r="4808" spans="1:13">
      <c r="A4808" t="s">
        <v>5186</v>
      </c>
      <c r="B4808" t="s">
        <v>5182</v>
      </c>
      <c r="C4808" t="s">
        <v>23</v>
      </c>
      <c r="D4808" t="s">
        <v>19</v>
      </c>
      <c r="E4808" t="str">
        <f t="shared" si="6574"/>
        <v>pso.oepc</v>
      </c>
      <c r="F4808" t="s">
        <v>24</v>
      </c>
      <c r="G4808">
        <v>1</v>
      </c>
      <c r="H4808">
        <v>0.06</v>
      </c>
      <c r="I4808" s="1">
        <v>0.06</v>
      </c>
      <c r="J4808" t="s">
        <v>8353</v>
      </c>
      <c r="K4808">
        <f t="shared" ref="K4808:K4871" si="6583">SUMIF(E4804:E4817,"rmo.full",I4804:I4817)</f>
        <v>0.06</v>
      </c>
    </row>
    <row r="4809" spans="1:13">
      <c r="A4809" t="s">
        <v>5187</v>
      </c>
      <c r="B4809" t="s">
        <v>5182</v>
      </c>
      <c r="C4809" t="s">
        <v>23</v>
      </c>
      <c r="D4809" t="s">
        <v>21</v>
      </c>
      <c r="E4809" t="str">
        <f t="shared" si="6574"/>
        <v>pso.opt</v>
      </c>
      <c r="F4809" t="s">
        <v>24</v>
      </c>
      <c r="G4809">
        <v>1</v>
      </c>
      <c r="H4809">
        <v>0.06</v>
      </c>
      <c r="I4809" s="1">
        <v>0.06</v>
      </c>
      <c r="J4809" t="s">
        <v>8354</v>
      </c>
      <c r="K4809">
        <f t="shared" ref="K4809:K4872" si="6584">SUMIF(E4804:E4817,"power.full",I4804:I4817)</f>
        <v>3.7</v>
      </c>
      <c r="L4809" t="s">
        <v>26</v>
      </c>
      <c r="M4809">
        <f t="shared" ref="M4809:M4872" si="6585">K4806/K4810</f>
        <v>2</v>
      </c>
    </row>
    <row r="4810" spans="1:13">
      <c r="A4810" t="s">
        <v>5188</v>
      </c>
      <c r="B4810" t="s">
        <v>5182</v>
      </c>
      <c r="C4810" t="s">
        <v>51</v>
      </c>
      <c r="D4810" t="s">
        <v>16</v>
      </c>
      <c r="E4810" t="str">
        <f t="shared" si="6574"/>
        <v>rmo.full</v>
      </c>
      <c r="F4810" t="s">
        <v>24</v>
      </c>
      <c r="G4810">
        <v>1</v>
      </c>
      <c r="H4810">
        <v>0.06</v>
      </c>
      <c r="I4810" s="1">
        <v>0.06</v>
      </c>
      <c r="J4810" t="s">
        <v>8355</v>
      </c>
      <c r="K4810">
        <f t="shared" ref="K4810:K4873" si="6586">SUMIF(E4804:E4817,"tso.oepc",I4804:I4817)</f>
        <v>0.03</v>
      </c>
      <c r="L4810" t="s">
        <v>27</v>
      </c>
      <c r="M4810">
        <f t="shared" si="6585"/>
        <v>1</v>
      </c>
    </row>
    <row r="4811" spans="1:13">
      <c r="A4811" t="s">
        <v>5208</v>
      </c>
      <c r="B4811" t="s">
        <v>5182</v>
      </c>
      <c r="C4811" t="s">
        <v>51</v>
      </c>
      <c r="D4811" t="s">
        <v>19</v>
      </c>
      <c r="E4811" t="str">
        <f t="shared" si="6574"/>
        <v>rmo.oepc</v>
      </c>
      <c r="F4811" t="s">
        <v>24</v>
      </c>
      <c r="G4811">
        <v>1</v>
      </c>
      <c r="H4811">
        <v>0.06</v>
      </c>
      <c r="I4811" s="1">
        <v>0.06</v>
      </c>
      <c r="J4811" t="s">
        <v>8356</v>
      </c>
      <c r="K4811">
        <f t="shared" ref="K4811:K4874" si="6587">SUMIF(E4804:E4817,"pso.oepc",I4804:I4817)</f>
        <v>0.06</v>
      </c>
      <c r="L4811" t="s">
        <v>28</v>
      </c>
      <c r="M4811">
        <f t="shared" si="6585"/>
        <v>1</v>
      </c>
    </row>
    <row r="4812" spans="1:13">
      <c r="A4812" t="s">
        <v>5209</v>
      </c>
      <c r="B4812" t="s">
        <v>5182</v>
      </c>
      <c r="C4812" t="s">
        <v>51</v>
      </c>
      <c r="D4812" t="s">
        <v>21</v>
      </c>
      <c r="E4812" t="str">
        <f t="shared" si="6574"/>
        <v>rmo.opt</v>
      </c>
      <c r="F4812" t="s">
        <v>24</v>
      </c>
      <c r="G4812">
        <v>1.1666666666666701</v>
      </c>
      <c r="H4812">
        <v>0.06</v>
      </c>
      <c r="I4812" s="1">
        <v>7.0000000000000007E-2</v>
      </c>
      <c r="J4812" t="s">
        <v>8357</v>
      </c>
      <c r="K4812">
        <f t="shared" ref="K4812:K4875" si="6588">SUMIF(E4804:E4817,"rmo.oepc",I4804:I4817)</f>
        <v>0.06</v>
      </c>
      <c r="L4812" t="s">
        <v>29</v>
      </c>
      <c r="M4812">
        <f t="shared" si="6585"/>
        <v>1.0220994475138121</v>
      </c>
    </row>
    <row r="4813" spans="1:13">
      <c r="A4813" t="s">
        <v>5210</v>
      </c>
      <c r="B4813" t="s">
        <v>5182</v>
      </c>
      <c r="C4813" t="s">
        <v>55</v>
      </c>
      <c r="D4813" t="s">
        <v>56</v>
      </c>
      <c r="E4813" t="str">
        <f t="shared" si="6574"/>
        <v>sc.none</v>
      </c>
      <c r="F4813" t="s">
        <v>24</v>
      </c>
      <c r="I4813" s="1">
        <v>0.06</v>
      </c>
      <c r="J4813" t="s">
        <v>8358</v>
      </c>
      <c r="K4813">
        <f t="shared" ref="K4813:K4876" si="6589">SUMIF(E4804:E4817,"power.oepc",I4804:I4817)</f>
        <v>3.62</v>
      </c>
    </row>
    <row r="4814" spans="1:13">
      <c r="A4814" t="s">
        <v>5211</v>
      </c>
      <c r="B4814" t="s">
        <v>5182</v>
      </c>
      <c r="C4814" t="s">
        <v>58</v>
      </c>
      <c r="D4814" t="s">
        <v>59</v>
      </c>
      <c r="E4814" t="str">
        <f t="shared" si="6574"/>
        <v>tso.cav11</v>
      </c>
      <c r="F4814" t="s">
        <v>17</v>
      </c>
      <c r="G4814">
        <v>537</v>
      </c>
      <c r="H4814">
        <v>0.06</v>
      </c>
      <c r="I4814" s="1">
        <v>32.22</v>
      </c>
      <c r="J4814" t="s">
        <v>8359</v>
      </c>
      <c r="K4814">
        <f t="shared" ref="K4814:K4877" si="6590">SUMIF(E4804:E4817,"tso.opt",I4804:I4817)</f>
        <v>7.0000000000000007E-2</v>
      </c>
      <c r="L4814" t="s">
        <v>30</v>
      </c>
      <c r="M4814">
        <f t="shared" ref="M4814:M4877" si="6591">K4806/K4814</f>
        <v>0.85714285714285698</v>
      </c>
    </row>
    <row r="4815" spans="1:13">
      <c r="A4815" t="s">
        <v>5175</v>
      </c>
      <c r="B4815" t="s">
        <v>5182</v>
      </c>
      <c r="C4815" t="s">
        <v>58</v>
      </c>
      <c r="D4815" t="s">
        <v>16</v>
      </c>
      <c r="E4815" t="str">
        <f t="shared" si="6574"/>
        <v>tso.full</v>
      </c>
      <c r="F4815" t="s">
        <v>24</v>
      </c>
      <c r="G4815">
        <v>1</v>
      </c>
      <c r="H4815">
        <v>0.06</v>
      </c>
      <c r="I4815" s="1">
        <v>0.06</v>
      </c>
      <c r="J4815" t="s">
        <v>8360</v>
      </c>
      <c r="K4815">
        <f t="shared" ref="K4815:K4878" si="6592">SUMIF(E4804:E4817,"pso.opt",I4804:I4817)</f>
        <v>0.06</v>
      </c>
      <c r="L4815" t="s">
        <v>33</v>
      </c>
      <c r="M4815">
        <f t="shared" si="6591"/>
        <v>1</v>
      </c>
    </row>
    <row r="4816" spans="1:13">
      <c r="A4816" t="s">
        <v>5176</v>
      </c>
      <c r="B4816" t="s">
        <v>5182</v>
      </c>
      <c r="C4816" t="s">
        <v>58</v>
      </c>
      <c r="D4816" t="s">
        <v>19</v>
      </c>
      <c r="E4816" t="str">
        <f t="shared" si="6574"/>
        <v>tso.oepc</v>
      </c>
      <c r="F4816" t="s">
        <v>24</v>
      </c>
      <c r="G4816">
        <v>0.5</v>
      </c>
      <c r="H4816">
        <v>0.06</v>
      </c>
      <c r="I4816" s="1">
        <v>0.03</v>
      </c>
      <c r="J4816" t="s">
        <v>8361</v>
      </c>
      <c r="K4816">
        <f t="shared" ref="K4816:K4879" si="6593">SUMIF(E4804:E4817,"rmo.opt",I4804:I4817)</f>
        <v>7.0000000000000007E-2</v>
      </c>
      <c r="L4816" t="s">
        <v>32</v>
      </c>
      <c r="M4816">
        <f t="shared" si="6591"/>
        <v>0.85714285714285698</v>
      </c>
    </row>
    <row r="4817" spans="1:13">
      <c r="A4817" t="s">
        <v>5177</v>
      </c>
      <c r="B4817" t="s">
        <v>5182</v>
      </c>
      <c r="C4817" t="s">
        <v>58</v>
      </c>
      <c r="D4817" t="s">
        <v>21</v>
      </c>
      <c r="E4817" t="str">
        <f t="shared" si="6574"/>
        <v>tso.opt</v>
      </c>
      <c r="F4817" t="s">
        <v>24</v>
      </c>
      <c r="G4817">
        <v>1.1666666666666701</v>
      </c>
      <c r="H4817">
        <v>0.06</v>
      </c>
      <c r="I4817" s="1">
        <v>7.0000000000000007E-2</v>
      </c>
      <c r="J4817" t="s">
        <v>8362</v>
      </c>
      <c r="K4817">
        <f t="shared" ref="K4817:K4880" si="6594">SUMIF(E4804:E4817,"power.opt",I4804:I4817)</f>
        <v>3.74</v>
      </c>
      <c r="L4817" t="s">
        <v>31</v>
      </c>
      <c r="M4817">
        <f t="shared" si="6591"/>
        <v>0.98930481283422456</v>
      </c>
    </row>
    <row r="4818" spans="1:13">
      <c r="A4818" t="s">
        <v>5178</v>
      </c>
      <c r="B4818" t="s">
        <v>5179</v>
      </c>
      <c r="C4818" t="s">
        <v>15</v>
      </c>
      <c r="D4818" t="s">
        <v>16</v>
      </c>
      <c r="E4818" t="str">
        <f t="shared" si="6574"/>
        <v>power.full</v>
      </c>
      <c r="F4818" t="s">
        <v>24</v>
      </c>
      <c r="G4818">
        <v>0.71428571428571397</v>
      </c>
      <c r="H4818">
        <v>7.0000000000000007E-2</v>
      </c>
      <c r="I4818" s="1">
        <v>0.05</v>
      </c>
      <c r="L4818" t="s">
        <v>8363</v>
      </c>
      <c r="M4818">
        <f t="shared" ref="M4818:M4881" si="6595">K4819/K4828</f>
        <v>574.16666666666674</v>
      </c>
    </row>
    <row r="4819" spans="1:13">
      <c r="A4819" t="s">
        <v>5200</v>
      </c>
      <c r="B4819" t="s">
        <v>5179</v>
      </c>
      <c r="C4819" t="s">
        <v>15</v>
      </c>
      <c r="D4819" t="s">
        <v>19</v>
      </c>
      <c r="E4819" t="str">
        <f t="shared" si="6574"/>
        <v>power.oepc</v>
      </c>
      <c r="F4819" t="s">
        <v>24</v>
      </c>
      <c r="G4819">
        <v>0.85714285714285698</v>
      </c>
      <c r="H4819">
        <v>7.0000000000000007E-2</v>
      </c>
      <c r="I4819" s="1">
        <v>0.06</v>
      </c>
      <c r="J4819" t="s">
        <v>8333</v>
      </c>
      <c r="K4819">
        <f t="shared" ref="K4819:K4882" si="6596">SUMIF(E4818:E4831,"tso.cav11",I4818:I4831)</f>
        <v>34.450000000000003</v>
      </c>
      <c r="L4819" t="s">
        <v>8364</v>
      </c>
      <c r="M4819">
        <f t="shared" ref="M4819:M4882" si="6597">K4820/K4824+K4821/K4825+K4822/K4826+K4823/K4827</f>
        <v>3.8333333333333335</v>
      </c>
    </row>
    <row r="4820" spans="1:13">
      <c r="A4820" t="s">
        <v>5201</v>
      </c>
      <c r="B4820" t="s">
        <v>5179</v>
      </c>
      <c r="C4820" t="s">
        <v>15</v>
      </c>
      <c r="D4820" t="s">
        <v>21</v>
      </c>
      <c r="E4820" t="str">
        <f t="shared" si="6574"/>
        <v>power.opt</v>
      </c>
      <c r="F4820" t="s">
        <v>24</v>
      </c>
      <c r="G4820">
        <v>0.85714285714285698</v>
      </c>
      <c r="H4820">
        <v>7.0000000000000007E-2</v>
      </c>
      <c r="I4820" s="1">
        <v>0.06</v>
      </c>
      <c r="J4820" t="s">
        <v>8335</v>
      </c>
      <c r="K4820">
        <f t="shared" ref="K4820:K4883" si="6598">SUMIF(E4818:E4831,"tso.full",I4818:I4831)</f>
        <v>0.05</v>
      </c>
      <c r="L4820" t="s">
        <v>8365</v>
      </c>
      <c r="M4820">
        <f t="shared" ref="M4820:M4883" si="6599">K4820/K4828+K4821/K4829+K4822/K4830+K4823/K4831</f>
        <v>3.8666666666666667</v>
      </c>
    </row>
    <row r="4821" spans="1:13">
      <c r="A4821" t="s">
        <v>5202</v>
      </c>
      <c r="B4821" t="s">
        <v>5179</v>
      </c>
      <c r="C4821" t="s">
        <v>23</v>
      </c>
      <c r="D4821" t="s">
        <v>16</v>
      </c>
      <c r="E4821" t="str">
        <f t="shared" si="6574"/>
        <v>pso.full</v>
      </c>
      <c r="F4821" t="s">
        <v>24</v>
      </c>
      <c r="G4821">
        <v>1</v>
      </c>
      <c r="H4821">
        <v>7.0000000000000007E-2</v>
      </c>
      <c r="I4821" s="1">
        <v>7.0000000000000007E-2</v>
      </c>
      <c r="J4821" t="s">
        <v>8336</v>
      </c>
      <c r="K4821">
        <f t="shared" ref="K4821:K4884" si="6600">SUMIF(E4818:E4831,"pso.full",I4818:I4831)</f>
        <v>7.0000000000000007E-2</v>
      </c>
      <c r="L4821" t="s">
        <v>8369</v>
      </c>
      <c r="M4821">
        <f t="shared" ref="M4821:M4884" si="6601">K4824/K4828+K4825/K4829+K4826/K4830+K4827/K4831</f>
        <v>4.0333333333333332</v>
      </c>
    </row>
    <row r="4822" spans="1:13">
      <c r="A4822" t="s">
        <v>5203</v>
      </c>
      <c r="B4822" t="s">
        <v>5179</v>
      </c>
      <c r="C4822" t="s">
        <v>23</v>
      </c>
      <c r="D4822" t="s">
        <v>19</v>
      </c>
      <c r="E4822" t="str">
        <f t="shared" si="6574"/>
        <v>pso.oepc</v>
      </c>
      <c r="F4822" t="s">
        <v>24</v>
      </c>
      <c r="G4822">
        <v>1</v>
      </c>
      <c r="H4822">
        <v>7.0000000000000007E-2</v>
      </c>
      <c r="I4822" s="1">
        <v>7.0000000000000007E-2</v>
      </c>
      <c r="J4822" t="s">
        <v>8353</v>
      </c>
      <c r="K4822">
        <f t="shared" ref="K4822:K4885" si="6602">SUMIF(E4818:E4831,"rmo.full",I4818:I4831)</f>
        <v>0.06</v>
      </c>
    </row>
    <row r="4823" spans="1:13">
      <c r="A4823" t="s">
        <v>5204</v>
      </c>
      <c r="B4823" t="s">
        <v>5179</v>
      </c>
      <c r="C4823" t="s">
        <v>23</v>
      </c>
      <c r="D4823" t="s">
        <v>21</v>
      </c>
      <c r="E4823" t="str">
        <f t="shared" si="6574"/>
        <v>pso.opt</v>
      </c>
      <c r="F4823" t="s">
        <v>24</v>
      </c>
      <c r="G4823">
        <v>1</v>
      </c>
      <c r="H4823">
        <v>7.0000000000000007E-2</v>
      </c>
      <c r="I4823" s="1">
        <v>7.0000000000000007E-2</v>
      </c>
      <c r="J4823" t="s">
        <v>8354</v>
      </c>
      <c r="K4823">
        <f t="shared" ref="K4823:K4886" si="6603">SUMIF(E4818:E4831,"power.full",I4818:I4831)</f>
        <v>0.05</v>
      </c>
      <c r="L4823" t="s">
        <v>26</v>
      </c>
      <c r="M4823">
        <f t="shared" ref="M4823:M4886" si="6604">K4820/K4824</f>
        <v>1</v>
      </c>
    </row>
    <row r="4824" spans="1:13">
      <c r="A4824" t="s">
        <v>5205</v>
      </c>
      <c r="B4824" t="s">
        <v>5179</v>
      </c>
      <c r="C4824" t="s">
        <v>51</v>
      </c>
      <c r="D4824" t="s">
        <v>16</v>
      </c>
      <c r="E4824" t="str">
        <f t="shared" si="6574"/>
        <v>rmo.full</v>
      </c>
      <c r="F4824" t="s">
        <v>24</v>
      </c>
      <c r="G4824">
        <v>0.85714285714285698</v>
      </c>
      <c r="H4824">
        <v>7.0000000000000007E-2</v>
      </c>
      <c r="I4824" s="1">
        <v>0.06</v>
      </c>
      <c r="J4824" t="s">
        <v>8355</v>
      </c>
      <c r="K4824">
        <f t="shared" ref="K4824:K4887" si="6605">SUMIF(E4818:E4831,"tso.oepc",I4818:I4831)</f>
        <v>0.05</v>
      </c>
      <c r="L4824" t="s">
        <v>27</v>
      </c>
      <c r="M4824">
        <f t="shared" si="6604"/>
        <v>1</v>
      </c>
    </row>
    <row r="4825" spans="1:13">
      <c r="A4825" t="s">
        <v>5206</v>
      </c>
      <c r="B4825" t="s">
        <v>5179</v>
      </c>
      <c r="C4825" t="s">
        <v>51</v>
      </c>
      <c r="D4825" t="s">
        <v>19</v>
      </c>
      <c r="E4825" t="str">
        <f t="shared" si="6574"/>
        <v>rmo.oepc</v>
      </c>
      <c r="F4825" t="s">
        <v>24</v>
      </c>
      <c r="G4825">
        <v>0.85714285714285698</v>
      </c>
      <c r="H4825">
        <v>7.0000000000000007E-2</v>
      </c>
      <c r="I4825" s="1">
        <v>0.06</v>
      </c>
      <c r="J4825" t="s">
        <v>8356</v>
      </c>
      <c r="K4825">
        <f t="shared" ref="K4825:K4888" si="6606">SUMIF(E4818:E4831,"pso.oepc",I4818:I4831)</f>
        <v>7.0000000000000007E-2</v>
      </c>
      <c r="L4825" t="s">
        <v>28</v>
      </c>
      <c r="M4825">
        <f t="shared" si="6604"/>
        <v>1</v>
      </c>
    </row>
    <row r="4826" spans="1:13">
      <c r="A4826" t="s">
        <v>5207</v>
      </c>
      <c r="B4826" t="s">
        <v>5179</v>
      </c>
      <c r="C4826" t="s">
        <v>51</v>
      </c>
      <c r="D4826" t="s">
        <v>21</v>
      </c>
      <c r="E4826" t="str">
        <f t="shared" si="6574"/>
        <v>rmo.opt</v>
      </c>
      <c r="F4826" t="s">
        <v>24</v>
      </c>
      <c r="G4826">
        <v>0.71428571428571397</v>
      </c>
      <c r="H4826">
        <v>7.0000000000000007E-2</v>
      </c>
      <c r="I4826" s="1">
        <v>0.05</v>
      </c>
      <c r="J4826" t="s">
        <v>8357</v>
      </c>
      <c r="K4826">
        <f t="shared" ref="K4826:K4889" si="6607">SUMIF(E4818:E4831,"rmo.oepc",I4818:I4831)</f>
        <v>0.06</v>
      </c>
      <c r="L4826" t="s">
        <v>29</v>
      </c>
      <c r="M4826">
        <f t="shared" si="6604"/>
        <v>0.83333333333333337</v>
      </c>
    </row>
    <row r="4827" spans="1:13">
      <c r="A4827" t="s">
        <v>5227</v>
      </c>
      <c r="B4827" t="s">
        <v>5179</v>
      </c>
      <c r="C4827" t="s">
        <v>55</v>
      </c>
      <c r="D4827" t="s">
        <v>56</v>
      </c>
      <c r="E4827" t="str">
        <f t="shared" si="6574"/>
        <v>sc.none</v>
      </c>
      <c r="F4827" t="s">
        <v>24</v>
      </c>
      <c r="I4827" s="1">
        <v>7.0000000000000007E-2</v>
      </c>
      <c r="J4827" t="s">
        <v>8358</v>
      </c>
      <c r="K4827">
        <f t="shared" ref="K4827:K4890" si="6608">SUMIF(E4818:E4831,"power.oepc",I4818:I4831)</f>
        <v>0.06</v>
      </c>
    </row>
    <row r="4828" spans="1:13">
      <c r="A4828" t="s">
        <v>5228</v>
      </c>
      <c r="B4828" t="s">
        <v>5179</v>
      </c>
      <c r="C4828" t="s">
        <v>58</v>
      </c>
      <c r="D4828" t="s">
        <v>59</v>
      </c>
      <c r="E4828" t="str">
        <f t="shared" si="6574"/>
        <v>tso.cav11</v>
      </c>
      <c r="F4828" t="s">
        <v>17</v>
      </c>
      <c r="G4828">
        <v>492.142857142857</v>
      </c>
      <c r="H4828">
        <v>7.0000000000000007E-2</v>
      </c>
      <c r="I4828" s="1">
        <v>34.450000000000003</v>
      </c>
      <c r="J4828" t="s">
        <v>8359</v>
      </c>
      <c r="K4828">
        <f t="shared" ref="K4828:K4891" si="6609">SUMIF(E4818:E4831,"tso.opt",I4818:I4831)</f>
        <v>0.06</v>
      </c>
      <c r="L4828" t="s">
        <v>30</v>
      </c>
      <c r="M4828">
        <f t="shared" ref="M4828:M4891" si="6610">K4820/K4828</f>
        <v>0.83333333333333337</v>
      </c>
    </row>
    <row r="4829" spans="1:13">
      <c r="A4829" t="s">
        <v>5229</v>
      </c>
      <c r="B4829" t="s">
        <v>5179</v>
      </c>
      <c r="C4829" t="s">
        <v>58</v>
      </c>
      <c r="D4829" t="s">
        <v>16</v>
      </c>
      <c r="E4829" t="str">
        <f t="shared" si="6574"/>
        <v>tso.full</v>
      </c>
      <c r="F4829" t="s">
        <v>24</v>
      </c>
      <c r="G4829">
        <v>0.71428571428571397</v>
      </c>
      <c r="H4829">
        <v>7.0000000000000007E-2</v>
      </c>
      <c r="I4829" s="1">
        <v>0.05</v>
      </c>
      <c r="J4829" t="s">
        <v>8360</v>
      </c>
      <c r="K4829">
        <f t="shared" ref="K4829:K4892" si="6611">SUMIF(E4818:E4831,"pso.opt",I4818:I4831)</f>
        <v>7.0000000000000007E-2</v>
      </c>
      <c r="L4829" t="s">
        <v>33</v>
      </c>
      <c r="M4829">
        <f t="shared" si="6610"/>
        <v>1</v>
      </c>
    </row>
    <row r="4830" spans="1:13">
      <c r="A4830" t="s">
        <v>5194</v>
      </c>
      <c r="B4830" t="s">
        <v>5179</v>
      </c>
      <c r="C4830" t="s">
        <v>58</v>
      </c>
      <c r="D4830" t="s">
        <v>19</v>
      </c>
      <c r="E4830" t="str">
        <f t="shared" si="6574"/>
        <v>tso.oepc</v>
      </c>
      <c r="F4830" t="s">
        <v>24</v>
      </c>
      <c r="G4830">
        <v>0.71428571428571397</v>
      </c>
      <c r="H4830">
        <v>7.0000000000000007E-2</v>
      </c>
      <c r="I4830" s="1">
        <v>0.05</v>
      </c>
      <c r="J4830" t="s">
        <v>8361</v>
      </c>
      <c r="K4830">
        <f t="shared" ref="K4830:K4893" si="6612">SUMIF(E4818:E4831,"rmo.opt",I4818:I4831)</f>
        <v>0.05</v>
      </c>
      <c r="L4830" t="s">
        <v>32</v>
      </c>
      <c r="M4830">
        <f t="shared" si="6610"/>
        <v>1.2</v>
      </c>
    </row>
    <row r="4831" spans="1:13">
      <c r="A4831" t="s">
        <v>5195</v>
      </c>
      <c r="B4831" t="s">
        <v>5179</v>
      </c>
      <c r="C4831" t="s">
        <v>58</v>
      </c>
      <c r="D4831" t="s">
        <v>21</v>
      </c>
      <c r="E4831" t="str">
        <f t="shared" si="6574"/>
        <v>tso.opt</v>
      </c>
      <c r="F4831" t="s">
        <v>24</v>
      </c>
      <c r="G4831">
        <v>0.85714285714285698</v>
      </c>
      <c r="H4831">
        <v>7.0000000000000007E-2</v>
      </c>
      <c r="I4831" s="1">
        <v>0.06</v>
      </c>
      <c r="J4831" t="s">
        <v>8362</v>
      </c>
      <c r="K4831">
        <f t="shared" ref="K4831:K4894" si="6613">SUMIF(E4818:E4831,"power.opt",I4818:I4831)</f>
        <v>0.06</v>
      </c>
      <c r="L4831" t="s">
        <v>31</v>
      </c>
      <c r="M4831">
        <f t="shared" si="6610"/>
        <v>0.83333333333333337</v>
      </c>
    </row>
    <row r="4832" spans="1:13">
      <c r="A4832" t="s">
        <v>5196</v>
      </c>
      <c r="B4832" t="s">
        <v>5197</v>
      </c>
      <c r="C4832" t="s">
        <v>15</v>
      </c>
      <c r="D4832" t="s">
        <v>16</v>
      </c>
      <c r="E4832" t="str">
        <f t="shared" si="6574"/>
        <v>power.full</v>
      </c>
      <c r="F4832" t="s">
        <v>24</v>
      </c>
      <c r="G4832">
        <v>0.66666666666666696</v>
      </c>
      <c r="H4832">
        <v>0.06</v>
      </c>
      <c r="I4832" s="1">
        <v>0.04</v>
      </c>
      <c r="L4832" t="s">
        <v>8363</v>
      </c>
      <c r="M4832">
        <f t="shared" ref="M4832:M4895" si="6614">K4833/K4842</f>
        <v>795.6</v>
      </c>
    </row>
    <row r="4833" spans="1:13">
      <c r="A4833" t="s">
        <v>5198</v>
      </c>
      <c r="B4833" t="s">
        <v>5197</v>
      </c>
      <c r="C4833" t="s">
        <v>15</v>
      </c>
      <c r="D4833" t="s">
        <v>19</v>
      </c>
      <c r="E4833" t="str">
        <f t="shared" si="6574"/>
        <v>power.oepc</v>
      </c>
      <c r="F4833" t="s">
        <v>24</v>
      </c>
      <c r="G4833">
        <v>0.83333333333333304</v>
      </c>
      <c r="H4833">
        <v>0.06</v>
      </c>
      <c r="I4833" s="1">
        <v>0.05</v>
      </c>
      <c r="J4833" t="s">
        <v>8333</v>
      </c>
      <c r="K4833">
        <f t="shared" ref="K4833:K4896" si="6615">SUMIF(E4832:E4845,"tso.cav11",I4832:I4845)</f>
        <v>39.78</v>
      </c>
      <c r="L4833" t="s">
        <v>8364</v>
      </c>
      <c r="M4833">
        <f t="shared" ref="M4833:M4896" si="6616">K4834/K4838+K4835/K4839+K4836/K4840+K4837/K4841</f>
        <v>3.4</v>
      </c>
    </row>
    <row r="4834" spans="1:13">
      <c r="A4834" t="s">
        <v>5199</v>
      </c>
      <c r="B4834" t="s">
        <v>5197</v>
      </c>
      <c r="C4834" t="s">
        <v>15</v>
      </c>
      <c r="D4834" t="s">
        <v>21</v>
      </c>
      <c r="E4834" t="str">
        <f t="shared" si="6574"/>
        <v>power.opt</v>
      </c>
      <c r="F4834" t="s">
        <v>24</v>
      </c>
      <c r="G4834">
        <v>0.83333333333333304</v>
      </c>
      <c r="H4834">
        <v>0.06</v>
      </c>
      <c r="I4834" s="1">
        <v>0.05</v>
      </c>
      <c r="J4834" t="s">
        <v>8335</v>
      </c>
      <c r="K4834">
        <f t="shared" ref="K4834:K4897" si="6617">SUMIF(E4832:E4845,"tso.full",I4832:I4845)</f>
        <v>0.03</v>
      </c>
      <c r="L4834" t="s">
        <v>8365</v>
      </c>
      <c r="M4834">
        <f t="shared" ref="M4834:M4897" si="6618">K4834/K4842+K4835/K4843+K4836/K4844+K4837/K4845</f>
        <v>3.4</v>
      </c>
    </row>
    <row r="4835" spans="1:13">
      <c r="A4835" t="s">
        <v>5219</v>
      </c>
      <c r="B4835" t="s">
        <v>5197</v>
      </c>
      <c r="C4835" t="s">
        <v>23</v>
      </c>
      <c r="D4835" t="s">
        <v>16</v>
      </c>
      <c r="E4835" t="str">
        <f t="shared" si="6574"/>
        <v>pso.full</v>
      </c>
      <c r="F4835" t="s">
        <v>24</v>
      </c>
      <c r="G4835">
        <v>0.83333333333333304</v>
      </c>
      <c r="H4835">
        <v>0.06</v>
      </c>
      <c r="I4835" s="1">
        <v>0.05</v>
      </c>
      <c r="J4835" t="s">
        <v>8336</v>
      </c>
      <c r="K4835">
        <f t="shared" ref="K4835:K4898" si="6619">SUMIF(E4832:E4845,"pso.full",I4832:I4845)</f>
        <v>0.05</v>
      </c>
      <c r="L4835" t="s">
        <v>8369</v>
      </c>
      <c r="M4835">
        <f t="shared" ref="M4835:M4898" si="6620">K4838/K4842+K4839/K4843+K4840/K4844+K4841/K4845</f>
        <v>4</v>
      </c>
    </row>
    <row r="4836" spans="1:13">
      <c r="A4836" t="s">
        <v>5220</v>
      </c>
      <c r="B4836" t="s">
        <v>5197</v>
      </c>
      <c r="C4836" t="s">
        <v>23</v>
      </c>
      <c r="D4836" t="s">
        <v>19</v>
      </c>
      <c r="E4836" t="str">
        <f t="shared" si="6574"/>
        <v>pso.oepc</v>
      </c>
      <c r="F4836" t="s">
        <v>24</v>
      </c>
      <c r="G4836">
        <v>0.83333333333333304</v>
      </c>
      <c r="H4836">
        <v>0.06</v>
      </c>
      <c r="I4836" s="1">
        <v>0.05</v>
      </c>
      <c r="J4836" t="s">
        <v>8353</v>
      </c>
      <c r="K4836">
        <f t="shared" ref="K4836:K4899" si="6621">SUMIF(E4832:E4845,"rmo.full",I4832:I4845)</f>
        <v>0.05</v>
      </c>
    </row>
    <row r="4837" spans="1:13">
      <c r="A4837" t="s">
        <v>5221</v>
      </c>
      <c r="B4837" t="s">
        <v>5197</v>
      </c>
      <c r="C4837" t="s">
        <v>23</v>
      </c>
      <c r="D4837" t="s">
        <v>21</v>
      </c>
      <c r="E4837" t="str">
        <f t="shared" si="6574"/>
        <v>pso.opt</v>
      </c>
      <c r="F4837" t="s">
        <v>24</v>
      </c>
      <c r="G4837">
        <v>0.83333333333333304</v>
      </c>
      <c r="H4837">
        <v>0.06</v>
      </c>
      <c r="I4837" s="1">
        <v>0.05</v>
      </c>
      <c r="J4837" t="s">
        <v>8354</v>
      </c>
      <c r="K4837">
        <f t="shared" ref="K4837:K4900" si="6622">SUMIF(E4832:E4845,"power.full",I4832:I4845)</f>
        <v>0.04</v>
      </c>
      <c r="L4837" t="s">
        <v>26</v>
      </c>
      <c r="M4837">
        <f t="shared" ref="M4837:M4900" si="6623">K4834/K4838</f>
        <v>0.6</v>
      </c>
    </row>
    <row r="4838" spans="1:13">
      <c r="A4838" t="s">
        <v>5222</v>
      </c>
      <c r="B4838" t="s">
        <v>5197</v>
      </c>
      <c r="C4838" t="s">
        <v>51</v>
      </c>
      <c r="D4838" t="s">
        <v>16</v>
      </c>
      <c r="E4838" t="str">
        <f t="shared" si="6574"/>
        <v>rmo.full</v>
      </c>
      <c r="F4838" t="s">
        <v>24</v>
      </c>
      <c r="G4838">
        <v>0.83333333333333304</v>
      </c>
      <c r="H4838">
        <v>0.06</v>
      </c>
      <c r="I4838" s="1">
        <v>0.05</v>
      </c>
      <c r="J4838" t="s">
        <v>8355</v>
      </c>
      <c r="K4838">
        <f t="shared" ref="K4838:K4901" si="6624">SUMIF(E4832:E4845,"tso.oepc",I4832:I4845)</f>
        <v>0.05</v>
      </c>
      <c r="L4838" t="s">
        <v>27</v>
      </c>
      <c r="M4838">
        <f t="shared" si="6623"/>
        <v>1</v>
      </c>
    </row>
    <row r="4839" spans="1:13">
      <c r="A4839" t="s">
        <v>5223</v>
      </c>
      <c r="B4839" t="s">
        <v>5197</v>
      </c>
      <c r="C4839" t="s">
        <v>51</v>
      </c>
      <c r="D4839" t="s">
        <v>19</v>
      </c>
      <c r="E4839" t="str">
        <f t="shared" si="6574"/>
        <v>rmo.oepc</v>
      </c>
      <c r="F4839" t="s">
        <v>24</v>
      </c>
      <c r="G4839">
        <v>0.83333333333333304</v>
      </c>
      <c r="H4839">
        <v>0.06</v>
      </c>
      <c r="I4839" s="1">
        <v>0.05</v>
      </c>
      <c r="J4839" t="s">
        <v>8356</v>
      </c>
      <c r="K4839">
        <f t="shared" ref="K4839:K4902" si="6625">SUMIF(E4832:E4845,"pso.oepc",I4832:I4845)</f>
        <v>0.05</v>
      </c>
      <c r="L4839" t="s">
        <v>28</v>
      </c>
      <c r="M4839">
        <f t="shared" si="6623"/>
        <v>1</v>
      </c>
    </row>
    <row r="4840" spans="1:13">
      <c r="A4840" t="s">
        <v>5224</v>
      </c>
      <c r="B4840" t="s">
        <v>5197</v>
      </c>
      <c r="C4840" t="s">
        <v>51</v>
      </c>
      <c r="D4840" t="s">
        <v>21</v>
      </c>
      <c r="E4840" t="str">
        <f t="shared" si="6574"/>
        <v>rmo.opt</v>
      </c>
      <c r="F4840" t="s">
        <v>24</v>
      </c>
      <c r="G4840">
        <v>0.83333333333333304</v>
      </c>
      <c r="H4840">
        <v>0.06</v>
      </c>
      <c r="I4840" s="1">
        <v>0.05</v>
      </c>
      <c r="J4840" t="s">
        <v>8357</v>
      </c>
      <c r="K4840">
        <f t="shared" ref="K4840:K4903" si="6626">SUMIF(E4832:E4845,"rmo.oepc",I4832:I4845)</f>
        <v>0.05</v>
      </c>
      <c r="L4840" t="s">
        <v>29</v>
      </c>
      <c r="M4840">
        <f t="shared" si="6623"/>
        <v>0.79999999999999993</v>
      </c>
    </row>
    <row r="4841" spans="1:13">
      <c r="A4841" t="s">
        <v>5225</v>
      </c>
      <c r="B4841" t="s">
        <v>5197</v>
      </c>
      <c r="C4841" t="s">
        <v>55</v>
      </c>
      <c r="D4841" t="s">
        <v>56</v>
      </c>
      <c r="E4841" t="str">
        <f t="shared" si="6574"/>
        <v>sc.none</v>
      </c>
      <c r="F4841" t="s">
        <v>24</v>
      </c>
      <c r="I4841" s="1">
        <v>0.06</v>
      </c>
      <c r="J4841" t="s">
        <v>8358</v>
      </c>
      <c r="K4841">
        <f t="shared" ref="K4841:K4904" si="6627">SUMIF(E4832:E4845,"power.oepc",I4832:I4845)</f>
        <v>0.05</v>
      </c>
    </row>
    <row r="4842" spans="1:13">
      <c r="A4842" t="s">
        <v>5226</v>
      </c>
      <c r="B4842" t="s">
        <v>5197</v>
      </c>
      <c r="C4842" t="s">
        <v>58</v>
      </c>
      <c r="D4842" t="s">
        <v>59</v>
      </c>
      <c r="E4842" t="str">
        <f t="shared" si="6574"/>
        <v>tso.cav11</v>
      </c>
      <c r="F4842" t="s">
        <v>17</v>
      </c>
      <c r="G4842">
        <v>663</v>
      </c>
      <c r="H4842">
        <v>0.06</v>
      </c>
      <c r="I4842" s="1">
        <v>39.78</v>
      </c>
      <c r="J4842" t="s">
        <v>8359</v>
      </c>
      <c r="K4842">
        <f t="shared" ref="K4842:K4905" si="6628">SUMIF(E4832:E4845,"tso.opt",I4832:I4845)</f>
        <v>0.05</v>
      </c>
      <c r="L4842" t="s">
        <v>30</v>
      </c>
      <c r="M4842">
        <f t="shared" ref="M4842:M4905" si="6629">K4834/K4842</f>
        <v>0.6</v>
      </c>
    </row>
    <row r="4843" spans="1:13">
      <c r="A4843" t="s">
        <v>5246</v>
      </c>
      <c r="B4843" t="s">
        <v>5197</v>
      </c>
      <c r="C4843" t="s">
        <v>58</v>
      </c>
      <c r="D4843" t="s">
        <v>16</v>
      </c>
      <c r="E4843" t="str">
        <f t="shared" si="6574"/>
        <v>tso.full</v>
      </c>
      <c r="F4843" t="s">
        <v>24</v>
      </c>
      <c r="G4843">
        <v>0.5</v>
      </c>
      <c r="H4843">
        <v>0.06</v>
      </c>
      <c r="I4843" s="1">
        <v>0.03</v>
      </c>
      <c r="J4843" t="s">
        <v>8360</v>
      </c>
      <c r="K4843">
        <f t="shared" ref="K4843:K4906" si="6630">SUMIF(E4832:E4845,"pso.opt",I4832:I4845)</f>
        <v>0.05</v>
      </c>
      <c r="L4843" t="s">
        <v>33</v>
      </c>
      <c r="M4843">
        <f t="shared" si="6629"/>
        <v>1</v>
      </c>
    </row>
    <row r="4844" spans="1:13">
      <c r="A4844" t="s">
        <v>5247</v>
      </c>
      <c r="B4844" t="s">
        <v>5197</v>
      </c>
      <c r="C4844" t="s">
        <v>58</v>
      </c>
      <c r="D4844" t="s">
        <v>19</v>
      </c>
      <c r="E4844" t="str">
        <f t="shared" si="6574"/>
        <v>tso.oepc</v>
      </c>
      <c r="F4844" t="s">
        <v>24</v>
      </c>
      <c r="G4844">
        <v>0.83333333333333304</v>
      </c>
      <c r="H4844">
        <v>0.06</v>
      </c>
      <c r="I4844" s="1">
        <v>0.05</v>
      </c>
      <c r="J4844" t="s">
        <v>8361</v>
      </c>
      <c r="K4844">
        <f t="shared" ref="K4844:K4907" si="6631">SUMIF(E4832:E4845,"rmo.opt",I4832:I4845)</f>
        <v>0.05</v>
      </c>
      <c r="L4844" t="s">
        <v>32</v>
      </c>
      <c r="M4844">
        <f t="shared" si="6629"/>
        <v>1</v>
      </c>
    </row>
    <row r="4845" spans="1:13">
      <c r="A4845" t="s">
        <v>5212</v>
      </c>
      <c r="B4845" t="s">
        <v>5197</v>
      </c>
      <c r="C4845" t="s">
        <v>58</v>
      </c>
      <c r="D4845" t="s">
        <v>21</v>
      </c>
      <c r="E4845" t="str">
        <f t="shared" si="6574"/>
        <v>tso.opt</v>
      </c>
      <c r="F4845" t="s">
        <v>24</v>
      </c>
      <c r="G4845">
        <v>0.83333333333333304</v>
      </c>
      <c r="H4845">
        <v>0.06</v>
      </c>
      <c r="I4845" s="1">
        <v>0.05</v>
      </c>
      <c r="J4845" t="s">
        <v>8362</v>
      </c>
      <c r="K4845">
        <f t="shared" ref="K4845:K4908" si="6632">SUMIF(E4832:E4845,"power.opt",I4832:I4845)</f>
        <v>0.05</v>
      </c>
      <c r="L4845" t="s">
        <v>31</v>
      </c>
      <c r="M4845">
        <f t="shared" si="6629"/>
        <v>0.79999999999999993</v>
      </c>
    </row>
    <row r="4846" spans="1:13">
      <c r="A4846" t="s">
        <v>5213</v>
      </c>
      <c r="B4846" t="s">
        <v>5214</v>
      </c>
      <c r="C4846" t="s">
        <v>15</v>
      </c>
      <c r="D4846" t="s">
        <v>16</v>
      </c>
      <c r="E4846" t="str">
        <f t="shared" si="6574"/>
        <v>power.full</v>
      </c>
      <c r="F4846" t="s">
        <v>24</v>
      </c>
      <c r="G4846">
        <v>237.25</v>
      </c>
      <c r="H4846">
        <v>0.04</v>
      </c>
      <c r="I4846" s="1">
        <v>9.49</v>
      </c>
      <c r="L4846" t="s">
        <v>8363</v>
      </c>
      <c r="M4846">
        <f t="shared" ref="M4846:M4909" si="6633">K4847/K4856</f>
        <v>214</v>
      </c>
    </row>
    <row r="4847" spans="1:13">
      <c r="A4847" t="s">
        <v>5215</v>
      </c>
      <c r="B4847" t="s">
        <v>5214</v>
      </c>
      <c r="C4847" t="s">
        <v>15</v>
      </c>
      <c r="D4847" t="s">
        <v>19</v>
      </c>
      <c r="E4847" t="str">
        <f t="shared" si="6574"/>
        <v>power.oepc</v>
      </c>
      <c r="F4847" t="s">
        <v>24</v>
      </c>
      <c r="G4847">
        <v>237.75</v>
      </c>
      <c r="H4847">
        <v>0.04</v>
      </c>
      <c r="I4847" s="1">
        <v>9.51</v>
      </c>
      <c r="J4847" t="s">
        <v>8333</v>
      </c>
      <c r="K4847">
        <f t="shared" ref="K4847:K4910" si="6634">SUMIF(E4846:E4859,"tso.cav11",I4846:I4859)</f>
        <v>6.42</v>
      </c>
      <c r="L4847" t="s">
        <v>8364</v>
      </c>
      <c r="M4847">
        <f t="shared" ref="M4847:M4910" si="6635">K4848/K4852+K4849/K4853+K4850/K4854+K4851/K4855</f>
        <v>4.0812302839116725</v>
      </c>
    </row>
    <row r="4848" spans="1:13">
      <c r="A4848" t="s">
        <v>5216</v>
      </c>
      <c r="B4848" t="s">
        <v>5214</v>
      </c>
      <c r="C4848" t="s">
        <v>15</v>
      </c>
      <c r="D4848" t="s">
        <v>21</v>
      </c>
      <c r="E4848" t="str">
        <f t="shared" si="6574"/>
        <v>power.opt</v>
      </c>
      <c r="F4848" t="s">
        <v>24</v>
      </c>
      <c r="G4848">
        <v>237.5</v>
      </c>
      <c r="H4848">
        <v>0.04</v>
      </c>
      <c r="I4848" s="1">
        <v>9.5</v>
      </c>
      <c r="J4848" t="s">
        <v>8335</v>
      </c>
      <c r="K4848">
        <f t="shared" ref="K4848:K4911" si="6636">SUMIF(E4846:E4859,"tso.full",I4846:I4859)</f>
        <v>0.03</v>
      </c>
      <c r="L4848" t="s">
        <v>8365</v>
      </c>
      <c r="M4848">
        <f t="shared" ref="M4848:M4911" si="6637">K4848/K4856+K4849/K4857+K4850/K4858+K4851/K4859</f>
        <v>3.9989473684210526</v>
      </c>
    </row>
    <row r="4849" spans="1:13">
      <c r="A4849" t="s">
        <v>5217</v>
      </c>
      <c r="B4849" t="s">
        <v>5214</v>
      </c>
      <c r="C4849" t="s">
        <v>23</v>
      </c>
      <c r="D4849" t="s">
        <v>16</v>
      </c>
      <c r="E4849" t="str">
        <f t="shared" si="6574"/>
        <v>pso.full</v>
      </c>
      <c r="F4849" t="s">
        <v>24</v>
      </c>
      <c r="G4849">
        <v>1</v>
      </c>
      <c r="H4849">
        <v>0.04</v>
      </c>
      <c r="I4849" s="1">
        <v>0.04</v>
      </c>
      <c r="J4849" t="s">
        <v>8336</v>
      </c>
      <c r="K4849">
        <f t="shared" ref="K4849:K4912" si="6638">SUMIF(E4846:E4859,"pso.full",I4846:I4859)</f>
        <v>0.04</v>
      </c>
      <c r="L4849" t="s">
        <v>8369</v>
      </c>
      <c r="M4849">
        <f t="shared" ref="M4849:M4912" si="6639">K4852/K4856+K4853/K4857+K4854/K4858+K4855/K4859</f>
        <v>4.0843859649122809</v>
      </c>
    </row>
    <row r="4850" spans="1:13">
      <c r="A4850" t="s">
        <v>5218</v>
      </c>
      <c r="B4850" t="s">
        <v>5214</v>
      </c>
      <c r="C4850" t="s">
        <v>23</v>
      </c>
      <c r="D4850" t="s">
        <v>19</v>
      </c>
      <c r="E4850" t="str">
        <f t="shared" si="6574"/>
        <v>pso.oepc</v>
      </c>
      <c r="F4850" t="s">
        <v>24</v>
      </c>
      <c r="G4850">
        <v>0.75</v>
      </c>
      <c r="H4850">
        <v>0.04</v>
      </c>
      <c r="I4850" s="1">
        <v>0.03</v>
      </c>
      <c r="J4850" t="s">
        <v>8353</v>
      </c>
      <c r="K4850">
        <f t="shared" ref="K4850:K4913" si="6640">SUMIF(E4846:E4859,"rmo.full",I4846:I4859)</f>
        <v>0.04</v>
      </c>
    </row>
    <row r="4851" spans="1:13">
      <c r="A4851" t="s">
        <v>5238</v>
      </c>
      <c r="B4851" t="s">
        <v>5214</v>
      </c>
      <c r="C4851" t="s">
        <v>23</v>
      </c>
      <c r="D4851" t="s">
        <v>21</v>
      </c>
      <c r="E4851" t="str">
        <f t="shared" si="6574"/>
        <v>pso.opt</v>
      </c>
      <c r="F4851" t="s">
        <v>24</v>
      </c>
      <c r="G4851">
        <v>1</v>
      </c>
      <c r="H4851">
        <v>0.04</v>
      </c>
      <c r="I4851" s="1">
        <v>0.04</v>
      </c>
      <c r="J4851" t="s">
        <v>8354</v>
      </c>
      <c r="K4851">
        <f t="shared" ref="K4851:K4914" si="6641">SUMIF(E4846:E4859,"power.full",I4846:I4859)</f>
        <v>9.49</v>
      </c>
      <c r="L4851" t="s">
        <v>26</v>
      </c>
      <c r="M4851">
        <f t="shared" ref="M4851:M4914" si="6642">K4848/K4852</f>
        <v>0.75</v>
      </c>
    </row>
    <row r="4852" spans="1:13">
      <c r="A4852" t="s">
        <v>5239</v>
      </c>
      <c r="B4852" t="s">
        <v>5214</v>
      </c>
      <c r="C4852" t="s">
        <v>51</v>
      </c>
      <c r="D4852" t="s">
        <v>16</v>
      </c>
      <c r="E4852" t="str">
        <f t="shared" si="6574"/>
        <v>rmo.full</v>
      </c>
      <c r="F4852" t="s">
        <v>24</v>
      </c>
      <c r="G4852">
        <v>1</v>
      </c>
      <c r="H4852">
        <v>0.04</v>
      </c>
      <c r="I4852" s="1">
        <v>0.04</v>
      </c>
      <c r="J4852" t="s">
        <v>8355</v>
      </c>
      <c r="K4852">
        <f t="shared" ref="K4852:K4915" si="6643">SUMIF(E4846:E4859,"tso.oepc",I4846:I4859)</f>
        <v>0.04</v>
      </c>
      <c r="L4852" t="s">
        <v>27</v>
      </c>
      <c r="M4852">
        <f t="shared" si="6642"/>
        <v>1.3333333333333335</v>
      </c>
    </row>
    <row r="4853" spans="1:13">
      <c r="A4853" t="s">
        <v>5240</v>
      </c>
      <c r="B4853" t="s">
        <v>5214</v>
      </c>
      <c r="C4853" t="s">
        <v>51</v>
      </c>
      <c r="D4853" t="s">
        <v>19</v>
      </c>
      <c r="E4853" t="str">
        <f t="shared" si="6574"/>
        <v>rmo.oepc</v>
      </c>
      <c r="F4853" t="s">
        <v>24</v>
      </c>
      <c r="G4853">
        <v>1</v>
      </c>
      <c r="H4853">
        <v>0.04</v>
      </c>
      <c r="I4853" s="1">
        <v>0.04</v>
      </c>
      <c r="J4853" t="s">
        <v>8356</v>
      </c>
      <c r="K4853">
        <f t="shared" ref="K4853:K4916" si="6644">SUMIF(E4846:E4859,"pso.oepc",I4846:I4859)</f>
        <v>0.03</v>
      </c>
      <c r="L4853" t="s">
        <v>28</v>
      </c>
      <c r="M4853">
        <f t="shared" si="6642"/>
        <v>1</v>
      </c>
    </row>
    <row r="4854" spans="1:13">
      <c r="A4854" t="s">
        <v>5241</v>
      </c>
      <c r="B4854" t="s">
        <v>5214</v>
      </c>
      <c r="C4854" t="s">
        <v>51</v>
      </c>
      <c r="D4854" t="s">
        <v>21</v>
      </c>
      <c r="E4854" t="str">
        <f t="shared" si="6574"/>
        <v>rmo.opt</v>
      </c>
      <c r="F4854" t="s">
        <v>24</v>
      </c>
      <c r="G4854">
        <v>1</v>
      </c>
      <c r="H4854">
        <v>0.04</v>
      </c>
      <c r="I4854" s="1">
        <v>0.04</v>
      </c>
      <c r="J4854" t="s">
        <v>8357</v>
      </c>
      <c r="K4854">
        <f t="shared" ref="K4854:K4917" si="6645">SUMIF(E4846:E4859,"rmo.oepc",I4846:I4859)</f>
        <v>0.04</v>
      </c>
      <c r="L4854" t="s">
        <v>29</v>
      </c>
      <c r="M4854">
        <f t="shared" si="6642"/>
        <v>0.9978969505783386</v>
      </c>
    </row>
    <row r="4855" spans="1:13">
      <c r="A4855" t="s">
        <v>5242</v>
      </c>
      <c r="B4855" t="s">
        <v>5214</v>
      </c>
      <c r="C4855" t="s">
        <v>55</v>
      </c>
      <c r="D4855" t="s">
        <v>56</v>
      </c>
      <c r="E4855" t="str">
        <f t="shared" si="6574"/>
        <v>sc.none</v>
      </c>
      <c r="F4855" t="s">
        <v>24</v>
      </c>
      <c r="I4855" s="1">
        <v>0.04</v>
      </c>
      <c r="J4855" t="s">
        <v>8358</v>
      </c>
      <c r="K4855">
        <f t="shared" ref="K4855:K4918" si="6646">SUMIF(E4846:E4859,"power.oepc",I4846:I4859)</f>
        <v>9.51</v>
      </c>
    </row>
    <row r="4856" spans="1:13">
      <c r="A4856" t="s">
        <v>5243</v>
      </c>
      <c r="B4856" t="s">
        <v>5214</v>
      </c>
      <c r="C4856" t="s">
        <v>58</v>
      </c>
      <c r="D4856" t="s">
        <v>59</v>
      </c>
      <c r="E4856" t="str">
        <f t="shared" si="6574"/>
        <v>tso.cav11</v>
      </c>
      <c r="F4856" t="s">
        <v>17</v>
      </c>
      <c r="G4856">
        <v>160.5</v>
      </c>
      <c r="H4856">
        <v>0.04</v>
      </c>
      <c r="I4856" s="1">
        <v>6.42</v>
      </c>
      <c r="J4856" t="s">
        <v>8359</v>
      </c>
      <c r="K4856">
        <f t="shared" ref="K4856:K4919" si="6647">SUMIF(E4846:E4859,"tso.opt",I4846:I4859)</f>
        <v>0.03</v>
      </c>
      <c r="L4856" t="s">
        <v>30</v>
      </c>
      <c r="M4856">
        <f t="shared" ref="M4856:M4919" si="6648">K4848/K4856</f>
        <v>1</v>
      </c>
    </row>
    <row r="4857" spans="1:13">
      <c r="A4857" t="s">
        <v>5244</v>
      </c>
      <c r="B4857" t="s">
        <v>5214</v>
      </c>
      <c r="C4857" t="s">
        <v>58</v>
      </c>
      <c r="D4857" t="s">
        <v>16</v>
      </c>
      <c r="E4857" t="str">
        <f t="shared" si="6574"/>
        <v>tso.full</v>
      </c>
      <c r="F4857" t="s">
        <v>24</v>
      </c>
      <c r="G4857">
        <v>0.75</v>
      </c>
      <c r="H4857">
        <v>0.04</v>
      </c>
      <c r="I4857" s="1">
        <v>0.03</v>
      </c>
      <c r="J4857" t="s">
        <v>8360</v>
      </c>
      <c r="K4857">
        <f t="shared" ref="K4857:K4920" si="6649">SUMIF(E4846:E4859,"pso.opt",I4846:I4859)</f>
        <v>0.04</v>
      </c>
      <c r="L4857" t="s">
        <v>33</v>
      </c>
      <c r="M4857">
        <f t="shared" si="6648"/>
        <v>1</v>
      </c>
    </row>
    <row r="4858" spans="1:13">
      <c r="A4858" t="s">
        <v>5245</v>
      </c>
      <c r="B4858" t="s">
        <v>5214</v>
      </c>
      <c r="C4858" t="s">
        <v>58</v>
      </c>
      <c r="D4858" t="s">
        <v>19</v>
      </c>
      <c r="E4858" t="str">
        <f t="shared" si="6574"/>
        <v>tso.oepc</v>
      </c>
      <c r="F4858" t="s">
        <v>24</v>
      </c>
      <c r="G4858">
        <v>1</v>
      </c>
      <c r="H4858">
        <v>0.04</v>
      </c>
      <c r="I4858" s="1">
        <v>0.04</v>
      </c>
      <c r="J4858" t="s">
        <v>8361</v>
      </c>
      <c r="K4858">
        <f t="shared" ref="K4858:K4921" si="6650">SUMIF(E4846:E4859,"rmo.opt",I4846:I4859)</f>
        <v>0.04</v>
      </c>
      <c r="L4858" t="s">
        <v>32</v>
      </c>
      <c r="M4858">
        <f t="shared" si="6648"/>
        <v>1</v>
      </c>
    </row>
    <row r="4859" spans="1:13">
      <c r="A4859" t="s">
        <v>5265</v>
      </c>
      <c r="B4859" t="s">
        <v>5214</v>
      </c>
      <c r="C4859" t="s">
        <v>58</v>
      </c>
      <c r="D4859" t="s">
        <v>21</v>
      </c>
      <c r="E4859" t="str">
        <f t="shared" si="6574"/>
        <v>tso.opt</v>
      </c>
      <c r="F4859" t="s">
        <v>24</v>
      </c>
      <c r="G4859">
        <v>0.75</v>
      </c>
      <c r="H4859">
        <v>0.04</v>
      </c>
      <c r="I4859" s="1">
        <v>0.03</v>
      </c>
      <c r="J4859" t="s">
        <v>8362</v>
      </c>
      <c r="K4859">
        <f t="shared" ref="K4859:K4922" si="6651">SUMIF(E4846:E4859,"power.opt",I4846:I4859)</f>
        <v>9.5</v>
      </c>
      <c r="L4859" t="s">
        <v>31</v>
      </c>
      <c r="M4859">
        <f t="shared" si="6648"/>
        <v>0.99894736842105269</v>
      </c>
    </row>
    <row r="4860" spans="1:13">
      <c r="A4860" t="s">
        <v>5230</v>
      </c>
      <c r="B4860" t="s">
        <v>5231</v>
      </c>
      <c r="C4860" t="s">
        <v>15</v>
      </c>
      <c r="D4860" t="s">
        <v>16</v>
      </c>
      <c r="E4860" t="str">
        <f t="shared" si="6574"/>
        <v>power.full</v>
      </c>
      <c r="F4860" t="s">
        <v>24</v>
      </c>
      <c r="G4860">
        <v>369.42857142857099</v>
      </c>
      <c r="H4860">
        <v>7.0000000000000007E-2</v>
      </c>
      <c r="I4860" s="1">
        <v>25.86</v>
      </c>
      <c r="L4860" t="s">
        <v>8363</v>
      </c>
      <c r="M4860">
        <f t="shared" ref="M4860:M4923" si="6652">K4861/K4870</f>
        <v>234.625</v>
      </c>
    </row>
    <row r="4861" spans="1:13">
      <c r="A4861" t="s">
        <v>5232</v>
      </c>
      <c r="B4861" t="s">
        <v>5231</v>
      </c>
      <c r="C4861" t="s">
        <v>15</v>
      </c>
      <c r="D4861" t="s">
        <v>19</v>
      </c>
      <c r="E4861" t="str">
        <f t="shared" si="6574"/>
        <v>power.oepc</v>
      </c>
      <c r="F4861" t="s">
        <v>24</v>
      </c>
      <c r="G4861">
        <v>369</v>
      </c>
      <c r="H4861">
        <v>7.0000000000000007E-2</v>
      </c>
      <c r="I4861" s="1">
        <v>25.83</v>
      </c>
      <c r="J4861" t="s">
        <v>8333</v>
      </c>
      <c r="K4861">
        <f t="shared" ref="K4861:K4924" si="6653">SUMIF(E4860:E4873,"tso.cav11",I4860:I4873)</f>
        <v>18.77</v>
      </c>
      <c r="L4861" t="s">
        <v>8364</v>
      </c>
      <c r="M4861">
        <f t="shared" ref="M4861:M4924" si="6654">K4862/K4866+K4863/K4867+K4864/K4868+K4865/K4869</f>
        <v>4.6011614401858303</v>
      </c>
    </row>
    <row r="4862" spans="1:13">
      <c r="A4862" t="s">
        <v>5233</v>
      </c>
      <c r="B4862" t="s">
        <v>5231</v>
      </c>
      <c r="C4862" t="s">
        <v>15</v>
      </c>
      <c r="D4862" t="s">
        <v>21</v>
      </c>
      <c r="E4862" t="str">
        <f t="shared" si="6574"/>
        <v>power.opt</v>
      </c>
      <c r="F4862" t="s">
        <v>24</v>
      </c>
      <c r="G4862">
        <v>375.857142857143</v>
      </c>
      <c r="H4862">
        <v>7.0000000000000007E-2</v>
      </c>
      <c r="I4862" s="1">
        <v>26.31</v>
      </c>
      <c r="J4862" t="s">
        <v>8335</v>
      </c>
      <c r="K4862">
        <f t="shared" ref="K4862:K4925" si="6655">SUMIF(E4860:E4873,"tso.full",I4860:I4873)</f>
        <v>0.06</v>
      </c>
      <c r="L4862" t="s">
        <v>8365</v>
      </c>
      <c r="M4862">
        <f t="shared" ref="M4862:M4925" si="6656">K4862/K4870+K4863/K4871+K4864/K4872+K4865/K4873</f>
        <v>4.1900390943150345</v>
      </c>
    </row>
    <row r="4863" spans="1:13">
      <c r="A4863" t="s">
        <v>5234</v>
      </c>
      <c r="B4863" t="s">
        <v>5231</v>
      </c>
      <c r="C4863" t="s">
        <v>23</v>
      </c>
      <c r="D4863" t="s">
        <v>16</v>
      </c>
      <c r="E4863" t="str">
        <f t="shared" si="6574"/>
        <v>pso.full</v>
      </c>
      <c r="F4863" t="s">
        <v>24</v>
      </c>
      <c r="G4863">
        <v>1.1428571428571399</v>
      </c>
      <c r="H4863">
        <v>7.0000000000000007E-2</v>
      </c>
      <c r="I4863" s="1">
        <v>0.08</v>
      </c>
      <c r="J4863" t="s">
        <v>8336</v>
      </c>
      <c r="K4863">
        <f t="shared" ref="K4863:K4926" si="6657">SUMIF(E4860:E4873,"pso.full",I4860:I4873)</f>
        <v>0.08</v>
      </c>
      <c r="L4863" t="s">
        <v>8369</v>
      </c>
      <c r="M4863">
        <f t="shared" ref="M4863:M4926" si="6658">K4866/K4870+K4867/K4871+K4868/K4872+K4869/K4873</f>
        <v>3.5888988434598463</v>
      </c>
    </row>
    <row r="4864" spans="1:13">
      <c r="A4864" t="s">
        <v>5235</v>
      </c>
      <c r="B4864" t="s">
        <v>5231</v>
      </c>
      <c r="C4864" t="s">
        <v>23</v>
      </c>
      <c r="D4864" t="s">
        <v>19</v>
      </c>
      <c r="E4864" t="str">
        <f t="shared" si="6574"/>
        <v>pso.oepc</v>
      </c>
      <c r="F4864" t="s">
        <v>24</v>
      </c>
      <c r="G4864">
        <v>0.71428571428571397</v>
      </c>
      <c r="H4864">
        <v>7.0000000000000007E-2</v>
      </c>
      <c r="I4864" s="1">
        <v>0.05</v>
      </c>
      <c r="J4864" t="s">
        <v>8353</v>
      </c>
      <c r="K4864">
        <f t="shared" ref="K4864:K4927" si="6659">SUMIF(E4860:E4873,"rmo.full",I4860:I4873)</f>
        <v>0.06</v>
      </c>
    </row>
    <row r="4865" spans="1:13">
      <c r="A4865" t="s">
        <v>5236</v>
      </c>
      <c r="B4865" t="s">
        <v>5231</v>
      </c>
      <c r="C4865" t="s">
        <v>23</v>
      </c>
      <c r="D4865" t="s">
        <v>21</v>
      </c>
      <c r="E4865" t="str">
        <f t="shared" si="6574"/>
        <v>pso.opt</v>
      </c>
      <c r="F4865" t="s">
        <v>24</v>
      </c>
      <c r="G4865">
        <v>0.71428571428571397</v>
      </c>
      <c r="H4865">
        <v>7.0000000000000007E-2</v>
      </c>
      <c r="I4865" s="1">
        <v>0.05</v>
      </c>
      <c r="J4865" t="s">
        <v>8354</v>
      </c>
      <c r="K4865">
        <f t="shared" ref="K4865:K4928" si="6660">SUMIF(E4860:E4873,"power.full",I4860:I4873)</f>
        <v>25.86</v>
      </c>
      <c r="L4865" t="s">
        <v>26</v>
      </c>
      <c r="M4865">
        <f t="shared" ref="M4865:M4928" si="6661">K4862/K4866</f>
        <v>1</v>
      </c>
    </row>
    <row r="4866" spans="1:13">
      <c r="A4866" t="s">
        <v>5237</v>
      </c>
      <c r="B4866" t="s">
        <v>5231</v>
      </c>
      <c r="C4866" t="s">
        <v>51</v>
      </c>
      <c r="D4866" t="s">
        <v>16</v>
      </c>
      <c r="E4866" t="str">
        <f t="shared" si="6574"/>
        <v>rmo.full</v>
      </c>
      <c r="F4866" t="s">
        <v>24</v>
      </c>
      <c r="G4866">
        <v>0.85714285714285698</v>
      </c>
      <c r="H4866">
        <v>7.0000000000000007E-2</v>
      </c>
      <c r="I4866" s="1">
        <v>0.06</v>
      </c>
      <c r="J4866" t="s">
        <v>8355</v>
      </c>
      <c r="K4866">
        <f t="shared" ref="K4866:K4929" si="6662">SUMIF(E4860:E4873,"tso.oepc",I4860:I4873)</f>
        <v>0.06</v>
      </c>
      <c r="L4866" t="s">
        <v>27</v>
      </c>
      <c r="M4866">
        <f t="shared" si="6661"/>
        <v>1.5999999999999999</v>
      </c>
    </row>
    <row r="4867" spans="1:13">
      <c r="A4867" t="s">
        <v>5256</v>
      </c>
      <c r="B4867" t="s">
        <v>5231</v>
      </c>
      <c r="C4867" t="s">
        <v>51</v>
      </c>
      <c r="D4867" t="s">
        <v>19</v>
      </c>
      <c r="E4867" t="str">
        <f t="shared" ref="E4867:E4930" si="6663">CONCATENATE(C4867,".",D4867)</f>
        <v>rmo.oepc</v>
      </c>
      <c r="F4867" t="s">
        <v>24</v>
      </c>
      <c r="G4867">
        <v>0.85714285714285698</v>
      </c>
      <c r="H4867">
        <v>7.0000000000000007E-2</v>
      </c>
      <c r="I4867" s="1">
        <v>0.06</v>
      </c>
      <c r="J4867" t="s">
        <v>8356</v>
      </c>
      <c r="K4867">
        <f t="shared" ref="K4867:K4930" si="6664">SUMIF(E4860:E4873,"pso.oepc",I4860:I4873)</f>
        <v>0.05</v>
      </c>
      <c r="L4867" t="s">
        <v>28</v>
      </c>
      <c r="M4867">
        <f t="shared" si="6661"/>
        <v>1</v>
      </c>
    </row>
    <row r="4868" spans="1:13">
      <c r="A4868" t="s">
        <v>5257</v>
      </c>
      <c r="B4868" t="s">
        <v>5231</v>
      </c>
      <c r="C4868" t="s">
        <v>51</v>
      </c>
      <c r="D4868" t="s">
        <v>21</v>
      </c>
      <c r="E4868" t="str">
        <f t="shared" si="6663"/>
        <v>rmo.opt</v>
      </c>
      <c r="F4868" t="s">
        <v>24</v>
      </c>
      <c r="G4868">
        <v>1</v>
      </c>
      <c r="H4868">
        <v>7.0000000000000007E-2</v>
      </c>
      <c r="I4868" s="1">
        <v>7.0000000000000007E-2</v>
      </c>
      <c r="J4868" t="s">
        <v>8357</v>
      </c>
      <c r="K4868">
        <f t="shared" ref="K4868:K4931" si="6665">SUMIF(E4860:E4873,"rmo.oepc",I4860:I4873)</f>
        <v>0.06</v>
      </c>
      <c r="L4868" t="s">
        <v>29</v>
      </c>
      <c r="M4868">
        <f t="shared" si="6661"/>
        <v>1.0011614401858304</v>
      </c>
    </row>
    <row r="4869" spans="1:13">
      <c r="A4869" t="s">
        <v>5258</v>
      </c>
      <c r="B4869" t="s">
        <v>5231</v>
      </c>
      <c r="C4869" t="s">
        <v>55</v>
      </c>
      <c r="D4869" t="s">
        <v>56</v>
      </c>
      <c r="E4869" t="str">
        <f t="shared" si="6663"/>
        <v>sc.none</v>
      </c>
      <c r="F4869" t="s">
        <v>24</v>
      </c>
      <c r="I4869" s="1">
        <v>7.0000000000000007E-2</v>
      </c>
      <c r="J4869" t="s">
        <v>8358</v>
      </c>
      <c r="K4869">
        <f t="shared" ref="K4869:K4932" si="6666">SUMIF(E4860:E4873,"power.oepc",I4860:I4873)</f>
        <v>25.83</v>
      </c>
    </row>
    <row r="4870" spans="1:13">
      <c r="A4870" t="s">
        <v>5259</v>
      </c>
      <c r="B4870" t="s">
        <v>5231</v>
      </c>
      <c r="C4870" t="s">
        <v>58</v>
      </c>
      <c r="D4870" t="s">
        <v>59</v>
      </c>
      <c r="E4870" t="str">
        <f t="shared" si="6663"/>
        <v>tso.cav11</v>
      </c>
      <c r="F4870" t="s">
        <v>17</v>
      </c>
      <c r="G4870">
        <v>268.142857142857</v>
      </c>
      <c r="H4870">
        <v>7.0000000000000007E-2</v>
      </c>
      <c r="I4870" s="1">
        <v>18.77</v>
      </c>
      <c r="J4870" t="s">
        <v>8359</v>
      </c>
      <c r="K4870">
        <f t="shared" ref="K4870:K4933" si="6667">SUMIF(E4860:E4873,"tso.opt",I4860:I4873)</f>
        <v>0.08</v>
      </c>
      <c r="L4870" t="s">
        <v>30</v>
      </c>
      <c r="M4870">
        <f t="shared" ref="M4870:M4933" si="6668">K4862/K4870</f>
        <v>0.75</v>
      </c>
    </row>
    <row r="4871" spans="1:13">
      <c r="A4871" t="s">
        <v>5260</v>
      </c>
      <c r="B4871" t="s">
        <v>5231</v>
      </c>
      <c r="C4871" t="s">
        <v>58</v>
      </c>
      <c r="D4871" t="s">
        <v>16</v>
      </c>
      <c r="E4871" t="str">
        <f t="shared" si="6663"/>
        <v>tso.full</v>
      </c>
      <c r="F4871" t="s">
        <v>24</v>
      </c>
      <c r="G4871">
        <v>0.85714285714285698</v>
      </c>
      <c r="H4871">
        <v>7.0000000000000007E-2</v>
      </c>
      <c r="I4871" s="1">
        <v>0.06</v>
      </c>
      <c r="J4871" t="s">
        <v>8360</v>
      </c>
      <c r="K4871">
        <f t="shared" ref="K4871:K4934" si="6669">SUMIF(E4860:E4873,"pso.opt",I4860:I4873)</f>
        <v>0.05</v>
      </c>
      <c r="L4871" t="s">
        <v>33</v>
      </c>
      <c r="M4871">
        <f t="shared" si="6668"/>
        <v>1.5999999999999999</v>
      </c>
    </row>
    <row r="4872" spans="1:13">
      <c r="A4872" t="s">
        <v>5261</v>
      </c>
      <c r="B4872" t="s">
        <v>5231</v>
      </c>
      <c r="C4872" t="s">
        <v>58</v>
      </c>
      <c r="D4872" t="s">
        <v>19</v>
      </c>
      <c r="E4872" t="str">
        <f t="shared" si="6663"/>
        <v>tso.oepc</v>
      </c>
      <c r="F4872" t="s">
        <v>24</v>
      </c>
      <c r="G4872">
        <v>0.85714285714285698</v>
      </c>
      <c r="H4872">
        <v>7.0000000000000007E-2</v>
      </c>
      <c r="I4872" s="1">
        <v>0.06</v>
      </c>
      <c r="J4872" t="s">
        <v>8361</v>
      </c>
      <c r="K4872">
        <f t="shared" ref="K4872:K4935" si="6670">SUMIF(E4860:E4873,"rmo.opt",I4860:I4873)</f>
        <v>7.0000000000000007E-2</v>
      </c>
      <c r="L4872" t="s">
        <v>32</v>
      </c>
      <c r="M4872">
        <f t="shared" si="6668"/>
        <v>0.85714285714285698</v>
      </c>
    </row>
    <row r="4873" spans="1:13">
      <c r="A4873" t="s">
        <v>5262</v>
      </c>
      <c r="B4873" t="s">
        <v>5231</v>
      </c>
      <c r="C4873" t="s">
        <v>58</v>
      </c>
      <c r="D4873" t="s">
        <v>21</v>
      </c>
      <c r="E4873" t="str">
        <f t="shared" si="6663"/>
        <v>tso.opt</v>
      </c>
      <c r="F4873" t="s">
        <v>24</v>
      </c>
      <c r="G4873">
        <v>1.1428571428571399</v>
      </c>
      <c r="H4873">
        <v>7.0000000000000007E-2</v>
      </c>
      <c r="I4873" s="1">
        <v>0.08</v>
      </c>
      <c r="J4873" t="s">
        <v>8362</v>
      </c>
      <c r="K4873">
        <f t="shared" ref="K4873:K4936" si="6671">SUMIF(E4860:E4873,"power.opt",I4860:I4873)</f>
        <v>26.31</v>
      </c>
      <c r="L4873" t="s">
        <v>31</v>
      </c>
      <c r="M4873">
        <f t="shared" si="6668"/>
        <v>0.98289623717217789</v>
      </c>
    </row>
    <row r="4874" spans="1:13">
      <c r="A4874" t="s">
        <v>5263</v>
      </c>
      <c r="B4874" t="s">
        <v>5264</v>
      </c>
      <c r="C4874" t="s">
        <v>15</v>
      </c>
      <c r="D4874" t="s">
        <v>16</v>
      </c>
      <c r="E4874" t="str">
        <f t="shared" si="6663"/>
        <v>power.full</v>
      </c>
      <c r="F4874" t="s">
        <v>24</v>
      </c>
      <c r="G4874">
        <v>166.57142857142901</v>
      </c>
      <c r="H4874">
        <v>7.0000000000000007E-2</v>
      </c>
      <c r="I4874" s="1">
        <v>11.66</v>
      </c>
      <c r="L4874" t="s">
        <v>8363</v>
      </c>
      <c r="M4874">
        <f t="shared" ref="M4874:M4937" si="6672">K4875/K4884</f>
        <v>240.71428571428572</v>
      </c>
    </row>
    <row r="4875" spans="1:13">
      <c r="A4875" t="s">
        <v>5248</v>
      </c>
      <c r="B4875" t="s">
        <v>5264</v>
      </c>
      <c r="C4875" t="s">
        <v>15</v>
      </c>
      <c r="D4875" t="s">
        <v>19</v>
      </c>
      <c r="E4875" t="str">
        <f t="shared" si="6663"/>
        <v>power.oepc</v>
      </c>
      <c r="F4875" t="s">
        <v>24</v>
      </c>
      <c r="G4875">
        <v>170.42857142857099</v>
      </c>
      <c r="H4875">
        <v>7.0000000000000007E-2</v>
      </c>
      <c r="I4875" s="1">
        <v>11.93</v>
      </c>
      <c r="J4875" t="s">
        <v>8333</v>
      </c>
      <c r="K4875">
        <f t="shared" ref="K4875:K4938" si="6673">SUMIF(E4874:E4887,"tso.cav11",I4874:I4887)</f>
        <v>16.850000000000001</v>
      </c>
      <c r="L4875" t="s">
        <v>8364</v>
      </c>
      <c r="M4875">
        <f t="shared" ref="M4875:M4938" si="6674">K4876/K4880+K4877/K4881+K4878/K4882+K4879/K4883</f>
        <v>4.0345108370255058</v>
      </c>
    </row>
    <row r="4876" spans="1:13">
      <c r="A4876" t="s">
        <v>5249</v>
      </c>
      <c r="B4876" t="s">
        <v>5264</v>
      </c>
      <c r="C4876" t="s">
        <v>15</v>
      </c>
      <c r="D4876" t="s">
        <v>21</v>
      </c>
      <c r="E4876" t="str">
        <f t="shared" si="6663"/>
        <v>power.opt</v>
      </c>
      <c r="F4876" t="s">
        <v>24</v>
      </c>
      <c r="G4876">
        <v>165.857142857143</v>
      </c>
      <c r="H4876">
        <v>7.0000000000000007E-2</v>
      </c>
      <c r="I4876" s="1">
        <v>11.61</v>
      </c>
      <c r="J4876" t="s">
        <v>8335</v>
      </c>
      <c r="K4876">
        <f t="shared" ref="K4876:K4939" si="6675">SUMIF(E4874:E4887,"tso.full",I4874:I4887)</f>
        <v>0.06</v>
      </c>
      <c r="L4876" t="s">
        <v>8365</v>
      </c>
      <c r="M4876">
        <f t="shared" ref="M4876:M4939" si="6676">K4876/K4884+K4877/K4885+K4878/K4886+K4879/K4887</f>
        <v>3.5281161560231329</v>
      </c>
    </row>
    <row r="4877" spans="1:13">
      <c r="A4877" t="s">
        <v>5250</v>
      </c>
      <c r="B4877" t="s">
        <v>5264</v>
      </c>
      <c r="C4877" t="s">
        <v>23</v>
      </c>
      <c r="D4877" t="s">
        <v>16</v>
      </c>
      <c r="E4877" t="str">
        <f t="shared" si="6663"/>
        <v>pso.full</v>
      </c>
      <c r="F4877" t="s">
        <v>24</v>
      </c>
      <c r="G4877">
        <v>0.57142857142857095</v>
      </c>
      <c r="H4877">
        <v>7.0000000000000007E-2</v>
      </c>
      <c r="I4877" s="1">
        <v>0.04</v>
      </c>
      <c r="J4877" t="s">
        <v>8336</v>
      </c>
      <c r="K4877">
        <f t="shared" ref="K4877:K4940" si="6677">SUMIF(E4874:E4887,"pso.full",I4874:I4887)</f>
        <v>0.04</v>
      </c>
      <c r="L4877" t="s">
        <v>8369</v>
      </c>
      <c r="M4877">
        <f t="shared" ref="M4877:M4940" si="6678">K4880/K4884+K4881/K4885+K4882/K4886+K4883/K4887</f>
        <v>3.5275624461670976</v>
      </c>
    </row>
    <row r="4878" spans="1:13">
      <c r="A4878" t="s">
        <v>5251</v>
      </c>
      <c r="B4878" t="s">
        <v>5264</v>
      </c>
      <c r="C4878" t="s">
        <v>23</v>
      </c>
      <c r="D4878" t="s">
        <v>19</v>
      </c>
      <c r="E4878" t="str">
        <f t="shared" si="6663"/>
        <v>pso.oepc</v>
      </c>
      <c r="F4878" t="s">
        <v>24</v>
      </c>
      <c r="G4878">
        <v>0.57142857142857095</v>
      </c>
      <c r="H4878">
        <v>7.0000000000000007E-2</v>
      </c>
      <c r="I4878" s="1">
        <v>0.04</v>
      </c>
      <c r="J4878" t="s">
        <v>8353</v>
      </c>
      <c r="K4878">
        <f t="shared" ref="K4878:K4941" si="6679">SUMIF(E4874:E4887,"rmo.full",I4874:I4887)</f>
        <v>0.06</v>
      </c>
    </row>
    <row r="4879" spans="1:13">
      <c r="A4879" t="s">
        <v>5252</v>
      </c>
      <c r="B4879" t="s">
        <v>5264</v>
      </c>
      <c r="C4879" t="s">
        <v>23</v>
      </c>
      <c r="D4879" t="s">
        <v>21</v>
      </c>
      <c r="E4879" t="str">
        <f t="shared" si="6663"/>
        <v>pso.opt</v>
      </c>
      <c r="F4879" t="s">
        <v>24</v>
      </c>
      <c r="G4879">
        <v>0.85714285714285698</v>
      </c>
      <c r="H4879">
        <v>7.0000000000000007E-2</v>
      </c>
      <c r="I4879" s="1">
        <v>0.06</v>
      </c>
      <c r="J4879" t="s">
        <v>8354</v>
      </c>
      <c r="K4879">
        <f t="shared" ref="K4879:K4942" si="6680">SUMIF(E4874:E4887,"power.full",I4874:I4887)</f>
        <v>11.66</v>
      </c>
      <c r="L4879" t="s">
        <v>26</v>
      </c>
      <c r="M4879">
        <f t="shared" ref="M4879:M4942" si="6681">K4876/K4880</f>
        <v>0.85714285714285698</v>
      </c>
    </row>
    <row r="4880" spans="1:13">
      <c r="A4880" t="s">
        <v>5253</v>
      </c>
      <c r="B4880" t="s">
        <v>5264</v>
      </c>
      <c r="C4880" t="s">
        <v>51</v>
      </c>
      <c r="D4880" t="s">
        <v>16</v>
      </c>
      <c r="E4880" t="str">
        <f t="shared" si="6663"/>
        <v>rmo.full</v>
      </c>
      <c r="F4880" t="s">
        <v>24</v>
      </c>
      <c r="G4880">
        <v>0.85714285714285698</v>
      </c>
      <c r="H4880">
        <v>7.0000000000000007E-2</v>
      </c>
      <c r="I4880" s="1">
        <v>0.06</v>
      </c>
      <c r="J4880" t="s">
        <v>8355</v>
      </c>
      <c r="K4880">
        <f t="shared" ref="K4880:K4943" si="6682">SUMIF(E4874:E4887,"tso.oepc",I4874:I4887)</f>
        <v>7.0000000000000007E-2</v>
      </c>
      <c r="L4880" t="s">
        <v>27</v>
      </c>
      <c r="M4880">
        <f t="shared" si="6681"/>
        <v>1</v>
      </c>
    </row>
    <row r="4881" spans="1:13">
      <c r="A4881" t="s">
        <v>5254</v>
      </c>
      <c r="B4881" t="s">
        <v>5264</v>
      </c>
      <c r="C4881" t="s">
        <v>51</v>
      </c>
      <c r="D4881" t="s">
        <v>19</v>
      </c>
      <c r="E4881" t="str">
        <f t="shared" si="6663"/>
        <v>rmo.oepc</v>
      </c>
      <c r="F4881" t="s">
        <v>24</v>
      </c>
      <c r="G4881">
        <v>0.71428571428571397</v>
      </c>
      <c r="H4881">
        <v>7.0000000000000007E-2</v>
      </c>
      <c r="I4881" s="1">
        <v>0.05</v>
      </c>
      <c r="J4881" t="s">
        <v>8356</v>
      </c>
      <c r="K4881">
        <f t="shared" ref="K4881:K4944" si="6683">SUMIF(E4874:E4887,"pso.oepc",I4874:I4887)</f>
        <v>0.04</v>
      </c>
      <c r="L4881" t="s">
        <v>28</v>
      </c>
      <c r="M4881">
        <f t="shared" si="6681"/>
        <v>1.2</v>
      </c>
    </row>
    <row r="4882" spans="1:13">
      <c r="A4882" t="s">
        <v>5255</v>
      </c>
      <c r="B4882" t="s">
        <v>5264</v>
      </c>
      <c r="C4882" t="s">
        <v>51</v>
      </c>
      <c r="D4882" t="s">
        <v>21</v>
      </c>
      <c r="E4882" t="str">
        <f t="shared" si="6663"/>
        <v>rmo.opt</v>
      </c>
      <c r="F4882" t="s">
        <v>24</v>
      </c>
      <c r="G4882">
        <v>0.85714285714285698</v>
      </c>
      <c r="H4882">
        <v>7.0000000000000007E-2</v>
      </c>
      <c r="I4882" s="1">
        <v>0.06</v>
      </c>
      <c r="J4882" t="s">
        <v>8357</v>
      </c>
      <c r="K4882">
        <f t="shared" ref="K4882:K4945" si="6684">SUMIF(E4874:E4887,"rmo.oepc",I4874:I4887)</f>
        <v>0.05</v>
      </c>
      <c r="L4882" t="s">
        <v>29</v>
      </c>
      <c r="M4882">
        <f t="shared" si="6681"/>
        <v>0.97736797988264879</v>
      </c>
    </row>
    <row r="4883" spans="1:13">
      <c r="A4883" t="s">
        <v>5275</v>
      </c>
      <c r="B4883" t="s">
        <v>5264</v>
      </c>
      <c r="C4883" t="s">
        <v>55</v>
      </c>
      <c r="D4883" t="s">
        <v>56</v>
      </c>
      <c r="E4883" t="str">
        <f t="shared" si="6663"/>
        <v>sc.none</v>
      </c>
      <c r="F4883" t="s">
        <v>24</v>
      </c>
      <c r="I4883" s="1">
        <v>7.0000000000000007E-2</v>
      </c>
      <c r="J4883" t="s">
        <v>8358</v>
      </c>
      <c r="K4883">
        <f t="shared" ref="K4883:K4946" si="6685">SUMIF(E4874:E4887,"power.oepc",I4874:I4887)</f>
        <v>11.93</v>
      </c>
    </row>
    <row r="4884" spans="1:13">
      <c r="A4884" t="s">
        <v>5276</v>
      </c>
      <c r="B4884" t="s">
        <v>5264</v>
      </c>
      <c r="C4884" t="s">
        <v>58</v>
      </c>
      <c r="D4884" t="s">
        <v>59</v>
      </c>
      <c r="E4884" t="str">
        <f t="shared" si="6663"/>
        <v>tso.cav11</v>
      </c>
      <c r="F4884" t="s">
        <v>17</v>
      </c>
      <c r="G4884">
        <v>240.71428571428601</v>
      </c>
      <c r="H4884">
        <v>7.0000000000000007E-2</v>
      </c>
      <c r="I4884" s="1">
        <v>16.850000000000001</v>
      </c>
      <c r="J4884" t="s">
        <v>8359</v>
      </c>
      <c r="K4884">
        <f t="shared" ref="K4884:K4947" si="6686">SUMIF(E4874:E4887,"tso.opt",I4874:I4887)</f>
        <v>7.0000000000000007E-2</v>
      </c>
      <c r="L4884" t="s">
        <v>30</v>
      </c>
      <c r="M4884">
        <f t="shared" ref="M4884:M4947" si="6687">K4876/K4884</f>
        <v>0.85714285714285698</v>
      </c>
    </row>
    <row r="4885" spans="1:13">
      <c r="A4885" t="s">
        <v>5277</v>
      </c>
      <c r="B4885" t="s">
        <v>5264</v>
      </c>
      <c r="C4885" t="s">
        <v>58</v>
      </c>
      <c r="D4885" t="s">
        <v>16</v>
      </c>
      <c r="E4885" t="str">
        <f t="shared" si="6663"/>
        <v>tso.full</v>
      </c>
      <c r="F4885" t="s">
        <v>24</v>
      </c>
      <c r="G4885">
        <v>0.85714285714285698</v>
      </c>
      <c r="H4885">
        <v>7.0000000000000007E-2</v>
      </c>
      <c r="I4885" s="1">
        <v>0.06</v>
      </c>
      <c r="J4885" t="s">
        <v>8360</v>
      </c>
      <c r="K4885">
        <f t="shared" ref="K4885:K4948" si="6688">SUMIF(E4874:E4887,"pso.opt",I4874:I4887)</f>
        <v>0.06</v>
      </c>
      <c r="L4885" t="s">
        <v>33</v>
      </c>
      <c r="M4885">
        <f t="shared" si="6687"/>
        <v>0.66666666666666674</v>
      </c>
    </row>
    <row r="4886" spans="1:13">
      <c r="A4886" t="s">
        <v>5278</v>
      </c>
      <c r="B4886" t="s">
        <v>5264</v>
      </c>
      <c r="C4886" t="s">
        <v>58</v>
      </c>
      <c r="D4886" t="s">
        <v>19</v>
      </c>
      <c r="E4886" t="str">
        <f t="shared" si="6663"/>
        <v>tso.oepc</v>
      </c>
      <c r="F4886" t="s">
        <v>24</v>
      </c>
      <c r="G4886">
        <v>1</v>
      </c>
      <c r="H4886">
        <v>7.0000000000000007E-2</v>
      </c>
      <c r="I4886" s="1">
        <v>7.0000000000000007E-2</v>
      </c>
      <c r="J4886" t="s">
        <v>8361</v>
      </c>
      <c r="K4886">
        <f t="shared" ref="K4886:K4949" si="6689">SUMIF(E4874:E4887,"rmo.opt",I4874:I4887)</f>
        <v>0.06</v>
      </c>
      <c r="L4886" t="s">
        <v>32</v>
      </c>
      <c r="M4886">
        <f t="shared" si="6687"/>
        <v>1</v>
      </c>
    </row>
    <row r="4887" spans="1:13">
      <c r="A4887" t="s">
        <v>5279</v>
      </c>
      <c r="B4887" t="s">
        <v>5264</v>
      </c>
      <c r="C4887" t="s">
        <v>58</v>
      </c>
      <c r="D4887" t="s">
        <v>21</v>
      </c>
      <c r="E4887" t="str">
        <f t="shared" si="6663"/>
        <v>tso.opt</v>
      </c>
      <c r="F4887" t="s">
        <v>24</v>
      </c>
      <c r="G4887">
        <v>1</v>
      </c>
      <c r="H4887">
        <v>7.0000000000000007E-2</v>
      </c>
      <c r="I4887" s="1">
        <v>7.0000000000000007E-2</v>
      </c>
      <c r="J4887" t="s">
        <v>8362</v>
      </c>
      <c r="K4887">
        <f t="shared" ref="K4887:K4950" si="6690">SUMIF(E4874:E4887,"power.opt",I4874:I4887)</f>
        <v>11.61</v>
      </c>
      <c r="L4887" t="s">
        <v>31</v>
      </c>
      <c r="M4887">
        <f t="shared" si="6687"/>
        <v>1.0043066322136089</v>
      </c>
    </row>
    <row r="4888" spans="1:13">
      <c r="A4888" t="s">
        <v>5280</v>
      </c>
      <c r="B4888" t="s">
        <v>5281</v>
      </c>
      <c r="C4888" t="s">
        <v>15</v>
      </c>
      <c r="D4888" t="s">
        <v>16</v>
      </c>
      <c r="E4888" t="str">
        <f t="shared" si="6663"/>
        <v>power.full</v>
      </c>
      <c r="F4888" t="s">
        <v>24</v>
      </c>
      <c r="G4888">
        <v>171.166666666667</v>
      </c>
      <c r="H4888">
        <v>0.06</v>
      </c>
      <c r="I4888" s="1">
        <v>10.27</v>
      </c>
      <c r="L4888" t="s">
        <v>8363</v>
      </c>
      <c r="M4888">
        <f t="shared" ref="M4888:M4951" si="6691">K4889/K4898</f>
        <v>505.79999999999995</v>
      </c>
    </row>
    <row r="4889" spans="1:13">
      <c r="A4889" t="s">
        <v>5282</v>
      </c>
      <c r="B4889" t="s">
        <v>5281</v>
      </c>
      <c r="C4889" t="s">
        <v>15</v>
      </c>
      <c r="D4889" t="s">
        <v>19</v>
      </c>
      <c r="E4889" t="str">
        <f t="shared" si="6663"/>
        <v>power.oepc</v>
      </c>
      <c r="F4889" t="s">
        <v>24</v>
      </c>
      <c r="G4889">
        <v>172.333333333333</v>
      </c>
      <c r="H4889">
        <v>0.06</v>
      </c>
      <c r="I4889" s="1">
        <v>10.34</v>
      </c>
      <c r="J4889" t="s">
        <v>8333</v>
      </c>
      <c r="K4889">
        <f t="shared" ref="K4889:K4952" si="6692">SUMIF(E4888:E4901,"tso.cav11",I4888:I4901)</f>
        <v>25.29</v>
      </c>
      <c r="L4889" t="s">
        <v>8364</v>
      </c>
      <c r="M4889">
        <f t="shared" ref="M4889:M4952" si="6693">K4890/K4894+K4891/K4895+K4892/K4896+K4893/K4897</f>
        <v>4.076563507414571</v>
      </c>
    </row>
    <row r="4890" spans="1:13">
      <c r="A4890" t="s">
        <v>5283</v>
      </c>
      <c r="B4890" t="s">
        <v>5281</v>
      </c>
      <c r="C4890" t="s">
        <v>15</v>
      </c>
      <c r="D4890" t="s">
        <v>21</v>
      </c>
      <c r="E4890" t="str">
        <f t="shared" si="6663"/>
        <v>power.opt</v>
      </c>
      <c r="F4890" t="s">
        <v>24</v>
      </c>
      <c r="G4890">
        <v>174.833333333333</v>
      </c>
      <c r="H4890">
        <v>0.06</v>
      </c>
      <c r="I4890" s="1">
        <v>10.49</v>
      </c>
      <c r="J4890" t="s">
        <v>8335</v>
      </c>
      <c r="K4890">
        <f t="shared" ref="K4890:K4953" si="6694">SUMIF(E4888:E4901,"tso.full",I4888:I4901)</f>
        <v>0.06</v>
      </c>
      <c r="L4890" t="s">
        <v>8365</v>
      </c>
      <c r="M4890">
        <f t="shared" ref="M4890:M4953" si="6695">K4890/K4898+K4891/K4899+K4892/K4900+K4893/K4901</f>
        <v>4.2623609787098822</v>
      </c>
    </row>
    <row r="4891" spans="1:13">
      <c r="A4891" t="s">
        <v>5267</v>
      </c>
      <c r="B4891" t="s">
        <v>5281</v>
      </c>
      <c r="C4891" t="s">
        <v>23</v>
      </c>
      <c r="D4891" t="s">
        <v>16</v>
      </c>
      <c r="E4891" t="str">
        <f t="shared" si="6663"/>
        <v>pso.full</v>
      </c>
      <c r="F4891" t="s">
        <v>24</v>
      </c>
      <c r="G4891">
        <v>0.83333333333333304</v>
      </c>
      <c r="H4891">
        <v>0.06</v>
      </c>
      <c r="I4891" s="1">
        <v>0.05</v>
      </c>
      <c r="J4891" t="s">
        <v>8336</v>
      </c>
      <c r="K4891">
        <f t="shared" ref="K4891:K4954" si="6696">SUMIF(E4888:E4901,"pso.full",I4888:I4901)</f>
        <v>0.05</v>
      </c>
      <c r="L4891" t="s">
        <v>8369</v>
      </c>
      <c r="M4891">
        <f t="shared" ref="M4891:M4954" si="6697">K4894/K4898+K4895/K4899+K4896/K4900+K4897/K4901</f>
        <v>4.1857006673021928</v>
      </c>
    </row>
    <row r="4892" spans="1:13">
      <c r="A4892" t="s">
        <v>5268</v>
      </c>
      <c r="B4892" t="s">
        <v>5281</v>
      </c>
      <c r="C4892" t="s">
        <v>23</v>
      </c>
      <c r="D4892" t="s">
        <v>19</v>
      </c>
      <c r="E4892" t="str">
        <f t="shared" si="6663"/>
        <v>pso.oepc</v>
      </c>
      <c r="F4892" t="s">
        <v>24</v>
      </c>
      <c r="G4892">
        <v>1</v>
      </c>
      <c r="H4892">
        <v>0.06</v>
      </c>
      <c r="I4892" s="1">
        <v>0.06</v>
      </c>
      <c r="J4892" t="s">
        <v>8353</v>
      </c>
      <c r="K4892">
        <f t="shared" ref="K4892:K4955" si="6698">SUMIF(E4888:E4901,"rmo.full",I4888:I4901)</f>
        <v>0.05</v>
      </c>
    </row>
    <row r="4893" spans="1:13">
      <c r="A4893" t="s">
        <v>5269</v>
      </c>
      <c r="B4893" t="s">
        <v>5281</v>
      </c>
      <c r="C4893" t="s">
        <v>23</v>
      </c>
      <c r="D4893" t="s">
        <v>21</v>
      </c>
      <c r="E4893" t="str">
        <f t="shared" si="6663"/>
        <v>pso.opt</v>
      </c>
      <c r="F4893" t="s">
        <v>24</v>
      </c>
      <c r="G4893">
        <v>1</v>
      </c>
      <c r="H4893">
        <v>0.06</v>
      </c>
      <c r="I4893" s="1">
        <v>0.06</v>
      </c>
      <c r="J4893" t="s">
        <v>8354</v>
      </c>
      <c r="K4893">
        <f t="shared" ref="K4893:K4956" si="6699">SUMIF(E4888:E4901,"power.full",I4888:I4901)</f>
        <v>10.27</v>
      </c>
      <c r="L4893" t="s">
        <v>26</v>
      </c>
      <c r="M4893">
        <f t="shared" ref="M4893:M4956" si="6700">K4890/K4894</f>
        <v>1</v>
      </c>
    </row>
    <row r="4894" spans="1:13">
      <c r="A4894" t="s">
        <v>5270</v>
      </c>
      <c r="B4894" t="s">
        <v>5281</v>
      </c>
      <c r="C4894" t="s">
        <v>51</v>
      </c>
      <c r="D4894" t="s">
        <v>16</v>
      </c>
      <c r="E4894" t="str">
        <f t="shared" si="6663"/>
        <v>rmo.full</v>
      </c>
      <c r="F4894" t="s">
        <v>24</v>
      </c>
      <c r="G4894">
        <v>0.83333333333333304</v>
      </c>
      <c r="H4894">
        <v>0.06</v>
      </c>
      <c r="I4894" s="1">
        <v>0.05</v>
      </c>
      <c r="J4894" t="s">
        <v>8355</v>
      </c>
      <c r="K4894">
        <f t="shared" ref="K4894:K4957" si="6701">SUMIF(E4888:E4901,"tso.oepc",I4888:I4901)</f>
        <v>0.06</v>
      </c>
      <c r="L4894" t="s">
        <v>27</v>
      </c>
      <c r="M4894">
        <f t="shared" si="6700"/>
        <v>0.83333333333333337</v>
      </c>
    </row>
    <row r="4895" spans="1:13">
      <c r="A4895" t="s">
        <v>5271</v>
      </c>
      <c r="B4895" t="s">
        <v>5281</v>
      </c>
      <c r="C4895" t="s">
        <v>51</v>
      </c>
      <c r="D4895" t="s">
        <v>19</v>
      </c>
      <c r="E4895" t="str">
        <f t="shared" si="6663"/>
        <v>rmo.oepc</v>
      </c>
      <c r="F4895" t="s">
        <v>24</v>
      </c>
      <c r="G4895">
        <v>0.66666666666666696</v>
      </c>
      <c r="H4895">
        <v>0.06</v>
      </c>
      <c r="I4895" s="1">
        <v>0.04</v>
      </c>
      <c r="J4895" t="s">
        <v>8356</v>
      </c>
      <c r="K4895">
        <f t="shared" ref="K4895:K4958" si="6702">SUMIF(E4888:E4901,"pso.oepc",I4888:I4901)</f>
        <v>0.06</v>
      </c>
      <c r="L4895" t="s">
        <v>28</v>
      </c>
      <c r="M4895">
        <f t="shared" si="6700"/>
        <v>1.25</v>
      </c>
    </row>
    <row r="4896" spans="1:13">
      <c r="A4896" t="s">
        <v>5272</v>
      </c>
      <c r="B4896" t="s">
        <v>5281</v>
      </c>
      <c r="C4896" t="s">
        <v>51</v>
      </c>
      <c r="D4896" t="s">
        <v>21</v>
      </c>
      <c r="E4896" t="str">
        <f t="shared" si="6663"/>
        <v>rmo.opt</v>
      </c>
      <c r="F4896" t="s">
        <v>24</v>
      </c>
      <c r="G4896">
        <v>0.66666666666666696</v>
      </c>
      <c r="H4896">
        <v>0.06</v>
      </c>
      <c r="I4896" s="1">
        <v>0.04</v>
      </c>
      <c r="J4896" t="s">
        <v>8357</v>
      </c>
      <c r="K4896">
        <f t="shared" ref="K4896:K4959" si="6703">SUMIF(E4888:E4901,"rmo.oepc",I4888:I4901)</f>
        <v>0.04</v>
      </c>
      <c r="L4896" t="s">
        <v>29</v>
      </c>
      <c r="M4896">
        <f t="shared" si="6700"/>
        <v>0.99323017408123793</v>
      </c>
    </row>
    <row r="4897" spans="1:13">
      <c r="A4897" t="s">
        <v>5273</v>
      </c>
      <c r="B4897" t="s">
        <v>5281</v>
      </c>
      <c r="C4897" t="s">
        <v>55</v>
      </c>
      <c r="D4897" t="s">
        <v>56</v>
      </c>
      <c r="E4897" t="str">
        <f t="shared" si="6663"/>
        <v>sc.none</v>
      </c>
      <c r="F4897" t="s">
        <v>24</v>
      </c>
      <c r="I4897" s="1">
        <v>0.06</v>
      </c>
      <c r="J4897" t="s">
        <v>8358</v>
      </c>
      <c r="K4897">
        <f t="shared" ref="K4897:K4960" si="6704">SUMIF(E4888:E4901,"power.oepc",I4888:I4901)</f>
        <v>10.34</v>
      </c>
    </row>
    <row r="4898" spans="1:13">
      <c r="A4898" t="s">
        <v>5274</v>
      </c>
      <c r="B4898" t="s">
        <v>5281</v>
      </c>
      <c r="C4898" t="s">
        <v>58</v>
      </c>
      <c r="D4898" t="s">
        <v>59</v>
      </c>
      <c r="E4898" t="str">
        <f t="shared" si="6663"/>
        <v>tso.cav11</v>
      </c>
      <c r="F4898" t="s">
        <v>17</v>
      </c>
      <c r="G4898">
        <v>421.5</v>
      </c>
      <c r="H4898">
        <v>0.06</v>
      </c>
      <c r="I4898" s="1">
        <v>25.29</v>
      </c>
      <c r="J4898" t="s">
        <v>8359</v>
      </c>
      <c r="K4898">
        <f t="shared" ref="K4898:K4961" si="6705">SUMIF(E4888:E4901,"tso.opt",I4888:I4901)</f>
        <v>0.05</v>
      </c>
      <c r="L4898" t="s">
        <v>30</v>
      </c>
      <c r="M4898">
        <f t="shared" ref="M4898:M4961" si="6706">K4890/K4898</f>
        <v>1.2</v>
      </c>
    </row>
    <row r="4899" spans="1:13">
      <c r="A4899" t="s">
        <v>5294</v>
      </c>
      <c r="B4899" t="s">
        <v>5281</v>
      </c>
      <c r="C4899" t="s">
        <v>58</v>
      </c>
      <c r="D4899" t="s">
        <v>16</v>
      </c>
      <c r="E4899" t="str">
        <f t="shared" si="6663"/>
        <v>tso.full</v>
      </c>
      <c r="F4899" t="s">
        <v>24</v>
      </c>
      <c r="G4899">
        <v>1</v>
      </c>
      <c r="H4899">
        <v>0.06</v>
      </c>
      <c r="I4899" s="1">
        <v>0.06</v>
      </c>
      <c r="J4899" t="s">
        <v>8360</v>
      </c>
      <c r="K4899">
        <f t="shared" ref="K4899:K4962" si="6707">SUMIF(E4888:E4901,"pso.opt",I4888:I4901)</f>
        <v>0.06</v>
      </c>
      <c r="L4899" t="s">
        <v>33</v>
      </c>
      <c r="M4899">
        <f t="shared" si="6706"/>
        <v>0.83333333333333337</v>
      </c>
    </row>
    <row r="4900" spans="1:13">
      <c r="A4900" t="s">
        <v>5295</v>
      </c>
      <c r="B4900" t="s">
        <v>5281</v>
      </c>
      <c r="C4900" t="s">
        <v>58</v>
      </c>
      <c r="D4900" t="s">
        <v>19</v>
      </c>
      <c r="E4900" t="str">
        <f t="shared" si="6663"/>
        <v>tso.oepc</v>
      </c>
      <c r="F4900" t="s">
        <v>24</v>
      </c>
      <c r="G4900">
        <v>1</v>
      </c>
      <c r="H4900">
        <v>0.06</v>
      </c>
      <c r="I4900" s="1">
        <v>0.06</v>
      </c>
      <c r="J4900" t="s">
        <v>8361</v>
      </c>
      <c r="K4900">
        <f t="shared" ref="K4900:K4963" si="6708">SUMIF(E4888:E4901,"rmo.opt",I4888:I4901)</f>
        <v>0.04</v>
      </c>
      <c r="L4900" t="s">
        <v>32</v>
      </c>
      <c r="M4900">
        <f t="shared" si="6706"/>
        <v>1.25</v>
      </c>
    </row>
    <row r="4901" spans="1:13">
      <c r="A4901" t="s">
        <v>5296</v>
      </c>
      <c r="B4901" t="s">
        <v>5281</v>
      </c>
      <c r="C4901" t="s">
        <v>58</v>
      </c>
      <c r="D4901" t="s">
        <v>21</v>
      </c>
      <c r="E4901" t="str">
        <f t="shared" si="6663"/>
        <v>tso.opt</v>
      </c>
      <c r="F4901" t="s">
        <v>24</v>
      </c>
      <c r="G4901">
        <v>0.83333333333333304</v>
      </c>
      <c r="H4901">
        <v>0.06</v>
      </c>
      <c r="I4901" s="1">
        <v>0.05</v>
      </c>
      <c r="J4901" t="s">
        <v>8362</v>
      </c>
      <c r="K4901">
        <f t="shared" ref="K4901:K4964" si="6709">SUMIF(E4888:E4901,"power.opt",I4888:I4901)</f>
        <v>10.49</v>
      </c>
      <c r="L4901" t="s">
        <v>31</v>
      </c>
      <c r="M4901">
        <f t="shared" si="6706"/>
        <v>0.97902764537654907</v>
      </c>
    </row>
    <row r="4902" spans="1:13">
      <c r="A4902" t="s">
        <v>5297</v>
      </c>
      <c r="B4902" t="s">
        <v>5298</v>
      </c>
      <c r="C4902" t="s">
        <v>15</v>
      </c>
      <c r="D4902" t="s">
        <v>16</v>
      </c>
      <c r="E4902" t="str">
        <f t="shared" si="6663"/>
        <v>power.full</v>
      </c>
      <c r="F4902" t="s">
        <v>24</v>
      </c>
      <c r="G4902">
        <v>72.6666666666667</v>
      </c>
      <c r="H4902">
        <v>0.06</v>
      </c>
      <c r="I4902" s="1">
        <v>4.3600000000000003</v>
      </c>
      <c r="L4902" t="s">
        <v>8363</v>
      </c>
      <c r="M4902">
        <f t="shared" ref="M4902:M4965" si="6710">K4903/K4912</f>
        <v>584.19999999999993</v>
      </c>
    </row>
    <row r="4903" spans="1:13">
      <c r="A4903" t="s">
        <v>5299</v>
      </c>
      <c r="B4903" t="s">
        <v>5298</v>
      </c>
      <c r="C4903" t="s">
        <v>15</v>
      </c>
      <c r="D4903" t="s">
        <v>19</v>
      </c>
      <c r="E4903" t="str">
        <f t="shared" si="6663"/>
        <v>power.oepc</v>
      </c>
      <c r="F4903" t="s">
        <v>24</v>
      </c>
      <c r="G4903">
        <v>70.6666666666667</v>
      </c>
      <c r="H4903">
        <v>0.06</v>
      </c>
      <c r="I4903" s="1">
        <v>4.24</v>
      </c>
      <c r="J4903" t="s">
        <v>8333</v>
      </c>
      <c r="K4903">
        <f t="shared" ref="K4903:K4966" si="6711">SUMIF(E4902:E4915,"tso.cav11",I4902:I4915)</f>
        <v>29.21</v>
      </c>
      <c r="L4903" t="s">
        <v>8364</v>
      </c>
      <c r="M4903">
        <f t="shared" ref="M4903:M4966" si="6712">K4904/K4908+K4905/K4909+K4906/K4910+K4907/K4911</f>
        <v>4.1425876010781675</v>
      </c>
    </row>
    <row r="4904" spans="1:13">
      <c r="A4904" t="s">
        <v>5300</v>
      </c>
      <c r="B4904" t="s">
        <v>5298</v>
      </c>
      <c r="C4904" t="s">
        <v>15</v>
      </c>
      <c r="D4904" t="s">
        <v>21</v>
      </c>
      <c r="E4904" t="str">
        <f t="shared" si="6663"/>
        <v>power.opt</v>
      </c>
      <c r="F4904" t="s">
        <v>24</v>
      </c>
      <c r="G4904">
        <v>70.5</v>
      </c>
      <c r="H4904">
        <v>0.06</v>
      </c>
      <c r="I4904" s="1">
        <v>4.2300000000000004</v>
      </c>
      <c r="J4904" t="s">
        <v>8335</v>
      </c>
      <c r="K4904">
        <f t="shared" ref="K4904:K4967" si="6713">SUMIF(E4902:E4915,"tso.full",I4902:I4915)</f>
        <v>0.05</v>
      </c>
      <c r="L4904" t="s">
        <v>8365</v>
      </c>
      <c r="M4904">
        <f t="shared" ref="M4904:M4967" si="6714">K4904/K4912+K4905/K4913+K4906/K4914+K4907/K4915</f>
        <v>3.8878757176629515</v>
      </c>
    </row>
    <row r="4905" spans="1:13">
      <c r="A4905" t="s">
        <v>5301</v>
      </c>
      <c r="B4905" t="s">
        <v>5298</v>
      </c>
      <c r="C4905" t="s">
        <v>23</v>
      </c>
      <c r="D4905" t="s">
        <v>16</v>
      </c>
      <c r="E4905" t="str">
        <f t="shared" si="6663"/>
        <v>pso.full</v>
      </c>
      <c r="F4905" t="s">
        <v>24</v>
      </c>
      <c r="G4905">
        <v>1.1666666666666701</v>
      </c>
      <c r="H4905">
        <v>0.06</v>
      </c>
      <c r="I4905" s="1">
        <v>7.0000000000000007E-2</v>
      </c>
      <c r="J4905" t="s">
        <v>8336</v>
      </c>
      <c r="K4905">
        <f t="shared" ref="K4905:K4968" si="6715">SUMIF(E4902:E4915,"pso.full",I4902:I4915)</f>
        <v>7.0000000000000007E-2</v>
      </c>
      <c r="L4905" t="s">
        <v>8369</v>
      </c>
      <c r="M4905">
        <f t="shared" ref="M4905:M4968" si="6716">K4908/K4912+K4909/K4913+K4910/K4914+K4911/K4915</f>
        <v>3.9737926376224246</v>
      </c>
    </row>
    <row r="4906" spans="1:13">
      <c r="A4906" t="s">
        <v>5266</v>
      </c>
      <c r="B4906" t="s">
        <v>5298</v>
      </c>
      <c r="C4906" t="s">
        <v>23</v>
      </c>
      <c r="D4906" t="s">
        <v>19</v>
      </c>
      <c r="E4906" t="str">
        <f t="shared" si="6663"/>
        <v>pso.oepc</v>
      </c>
      <c r="F4906" t="s">
        <v>24</v>
      </c>
      <c r="G4906">
        <v>0.83333333333333304</v>
      </c>
      <c r="H4906">
        <v>0.06</v>
      </c>
      <c r="I4906" s="1">
        <v>0.05</v>
      </c>
      <c r="J4906" t="s">
        <v>8353</v>
      </c>
      <c r="K4906">
        <f t="shared" ref="K4906:K4969" si="6717">SUMIF(E4902:E4915,"rmo.full",I4902:I4915)</f>
        <v>0.06</v>
      </c>
    </row>
    <row r="4907" spans="1:13">
      <c r="A4907" t="s">
        <v>5286</v>
      </c>
      <c r="B4907" t="s">
        <v>5298</v>
      </c>
      <c r="C4907" t="s">
        <v>23</v>
      </c>
      <c r="D4907" t="s">
        <v>21</v>
      </c>
      <c r="E4907" t="str">
        <f t="shared" si="6663"/>
        <v>pso.opt</v>
      </c>
      <c r="F4907" t="s">
        <v>24</v>
      </c>
      <c r="G4907">
        <v>1.1666666666666701</v>
      </c>
      <c r="H4907">
        <v>0.06</v>
      </c>
      <c r="I4907" s="1">
        <v>7.0000000000000007E-2</v>
      </c>
      <c r="J4907" t="s">
        <v>8354</v>
      </c>
      <c r="K4907">
        <f t="shared" ref="K4907:K4970" si="6718">SUMIF(E4902:E4915,"power.full",I4902:I4915)</f>
        <v>4.3600000000000003</v>
      </c>
      <c r="L4907" t="s">
        <v>26</v>
      </c>
      <c r="M4907">
        <f t="shared" ref="M4907:M4970" si="6719">K4904/K4908</f>
        <v>0.7142857142857143</v>
      </c>
    </row>
    <row r="4908" spans="1:13">
      <c r="A4908" t="s">
        <v>5287</v>
      </c>
      <c r="B4908" t="s">
        <v>5298</v>
      </c>
      <c r="C4908" t="s">
        <v>51</v>
      </c>
      <c r="D4908" t="s">
        <v>16</v>
      </c>
      <c r="E4908" t="str">
        <f t="shared" si="6663"/>
        <v>rmo.full</v>
      </c>
      <c r="F4908" t="s">
        <v>24</v>
      </c>
      <c r="G4908">
        <v>1</v>
      </c>
      <c r="H4908">
        <v>0.06</v>
      </c>
      <c r="I4908" s="1">
        <v>0.06</v>
      </c>
      <c r="J4908" t="s">
        <v>8355</v>
      </c>
      <c r="K4908">
        <f t="shared" ref="K4908:K4971" si="6720">SUMIF(E4902:E4915,"tso.oepc",I4902:I4915)</f>
        <v>7.0000000000000007E-2</v>
      </c>
      <c r="L4908" t="s">
        <v>27</v>
      </c>
      <c r="M4908">
        <f t="shared" si="6719"/>
        <v>1.4000000000000001</v>
      </c>
    </row>
    <row r="4909" spans="1:13">
      <c r="A4909" t="s">
        <v>5288</v>
      </c>
      <c r="B4909" t="s">
        <v>5298</v>
      </c>
      <c r="C4909" t="s">
        <v>51</v>
      </c>
      <c r="D4909" t="s">
        <v>19</v>
      </c>
      <c r="E4909" t="str">
        <f t="shared" si="6663"/>
        <v>rmo.oepc</v>
      </c>
      <c r="F4909" t="s">
        <v>24</v>
      </c>
      <c r="G4909">
        <v>1</v>
      </c>
      <c r="H4909">
        <v>0.06</v>
      </c>
      <c r="I4909" s="1">
        <v>0.06</v>
      </c>
      <c r="J4909" t="s">
        <v>8356</v>
      </c>
      <c r="K4909">
        <f t="shared" ref="K4909:K4972" si="6721">SUMIF(E4902:E4915,"pso.oepc",I4902:I4915)</f>
        <v>0.05</v>
      </c>
      <c r="L4909" t="s">
        <v>28</v>
      </c>
      <c r="M4909">
        <f t="shared" si="6719"/>
        <v>1</v>
      </c>
    </row>
    <row r="4910" spans="1:13">
      <c r="A4910" t="s">
        <v>5289</v>
      </c>
      <c r="B4910" t="s">
        <v>5298</v>
      </c>
      <c r="C4910" t="s">
        <v>51</v>
      </c>
      <c r="D4910" t="s">
        <v>21</v>
      </c>
      <c r="E4910" t="str">
        <f t="shared" si="6663"/>
        <v>rmo.opt</v>
      </c>
      <c r="F4910" t="s">
        <v>24</v>
      </c>
      <c r="G4910">
        <v>1.1666666666666701</v>
      </c>
      <c r="H4910">
        <v>0.06</v>
      </c>
      <c r="I4910" s="1">
        <v>7.0000000000000007E-2</v>
      </c>
      <c r="J4910" t="s">
        <v>8357</v>
      </c>
      <c r="K4910">
        <f t="shared" ref="K4910:K4973" si="6722">SUMIF(E4902:E4915,"rmo.oepc",I4902:I4915)</f>
        <v>0.06</v>
      </c>
      <c r="L4910" t="s">
        <v>29</v>
      </c>
      <c r="M4910">
        <f t="shared" si="6719"/>
        <v>1.0283018867924529</v>
      </c>
    </row>
    <row r="4911" spans="1:13">
      <c r="A4911" t="s">
        <v>5290</v>
      </c>
      <c r="B4911" t="s">
        <v>5298</v>
      </c>
      <c r="C4911" t="s">
        <v>55</v>
      </c>
      <c r="D4911" t="s">
        <v>56</v>
      </c>
      <c r="E4911" t="str">
        <f t="shared" si="6663"/>
        <v>sc.none</v>
      </c>
      <c r="F4911" t="s">
        <v>24</v>
      </c>
      <c r="I4911" s="1">
        <v>0.06</v>
      </c>
      <c r="J4911" t="s">
        <v>8358</v>
      </c>
      <c r="K4911">
        <f t="shared" ref="K4911:K4974" si="6723">SUMIF(E4902:E4915,"power.oepc",I4902:I4915)</f>
        <v>4.24</v>
      </c>
    </row>
    <row r="4912" spans="1:13">
      <c r="A4912" t="s">
        <v>5291</v>
      </c>
      <c r="B4912" t="s">
        <v>5298</v>
      </c>
      <c r="C4912" t="s">
        <v>58</v>
      </c>
      <c r="D4912" t="s">
        <v>59</v>
      </c>
      <c r="E4912" t="str">
        <f t="shared" si="6663"/>
        <v>tso.cav11</v>
      </c>
      <c r="F4912" t="s">
        <v>17</v>
      </c>
      <c r="G4912">
        <v>486.83333333333297</v>
      </c>
      <c r="H4912">
        <v>0.06</v>
      </c>
      <c r="I4912" s="1">
        <v>29.21</v>
      </c>
      <c r="J4912" t="s">
        <v>8359</v>
      </c>
      <c r="K4912">
        <f t="shared" ref="K4912:K4975" si="6724">SUMIF(E4902:E4915,"tso.opt",I4902:I4915)</f>
        <v>0.05</v>
      </c>
      <c r="L4912" t="s">
        <v>30</v>
      </c>
      <c r="M4912">
        <f t="shared" ref="M4912:M4975" si="6725">K4904/K4912</f>
        <v>1</v>
      </c>
    </row>
    <row r="4913" spans="1:13">
      <c r="A4913" t="s">
        <v>5292</v>
      </c>
      <c r="B4913" t="s">
        <v>5298</v>
      </c>
      <c r="C4913" t="s">
        <v>58</v>
      </c>
      <c r="D4913" t="s">
        <v>16</v>
      </c>
      <c r="E4913" t="str">
        <f t="shared" si="6663"/>
        <v>tso.full</v>
      </c>
      <c r="F4913" t="s">
        <v>24</v>
      </c>
      <c r="G4913">
        <v>0.83333333333333304</v>
      </c>
      <c r="H4913">
        <v>0.06</v>
      </c>
      <c r="I4913" s="1">
        <v>0.05</v>
      </c>
      <c r="J4913" t="s">
        <v>8360</v>
      </c>
      <c r="K4913">
        <f t="shared" ref="K4913:K4976" si="6726">SUMIF(E4902:E4915,"pso.opt",I4902:I4915)</f>
        <v>7.0000000000000007E-2</v>
      </c>
      <c r="L4913" t="s">
        <v>33</v>
      </c>
      <c r="M4913">
        <f t="shared" si="6725"/>
        <v>1</v>
      </c>
    </row>
    <row r="4914" spans="1:13">
      <c r="A4914" t="s">
        <v>5293</v>
      </c>
      <c r="B4914" t="s">
        <v>5298</v>
      </c>
      <c r="C4914" t="s">
        <v>58</v>
      </c>
      <c r="D4914" t="s">
        <v>19</v>
      </c>
      <c r="E4914" t="str">
        <f t="shared" si="6663"/>
        <v>tso.oepc</v>
      </c>
      <c r="F4914" t="s">
        <v>24</v>
      </c>
      <c r="G4914">
        <v>1.1666666666666701</v>
      </c>
      <c r="H4914">
        <v>0.06</v>
      </c>
      <c r="I4914" s="1">
        <v>7.0000000000000007E-2</v>
      </c>
      <c r="J4914" t="s">
        <v>8361</v>
      </c>
      <c r="K4914">
        <f t="shared" ref="K4914:K4977" si="6727">SUMIF(E4902:E4915,"rmo.opt",I4902:I4915)</f>
        <v>7.0000000000000007E-2</v>
      </c>
      <c r="L4914" t="s">
        <v>32</v>
      </c>
      <c r="M4914">
        <f t="shared" si="6725"/>
        <v>0.85714285714285698</v>
      </c>
    </row>
    <row r="4915" spans="1:13">
      <c r="A4915" t="s">
        <v>5314</v>
      </c>
      <c r="B4915" t="s">
        <v>5298</v>
      </c>
      <c r="C4915" t="s">
        <v>58</v>
      </c>
      <c r="D4915" t="s">
        <v>21</v>
      </c>
      <c r="E4915" t="str">
        <f t="shared" si="6663"/>
        <v>tso.opt</v>
      </c>
      <c r="F4915" t="s">
        <v>24</v>
      </c>
      <c r="G4915">
        <v>0.83333333333333304</v>
      </c>
      <c r="H4915">
        <v>0.06</v>
      </c>
      <c r="I4915" s="1">
        <v>0.05</v>
      </c>
      <c r="J4915" t="s">
        <v>8362</v>
      </c>
      <c r="K4915">
        <f t="shared" ref="K4915:K4978" si="6728">SUMIF(E4902:E4915,"power.opt",I4902:I4915)</f>
        <v>4.2300000000000004</v>
      </c>
      <c r="L4915" t="s">
        <v>31</v>
      </c>
      <c r="M4915">
        <f t="shared" si="6725"/>
        <v>1.0307328605200945</v>
      </c>
    </row>
    <row r="4916" spans="1:13">
      <c r="A4916" t="s">
        <v>5315</v>
      </c>
      <c r="B4916" t="s">
        <v>5316</v>
      </c>
      <c r="C4916" t="s">
        <v>15</v>
      </c>
      <c r="D4916" t="s">
        <v>16</v>
      </c>
      <c r="E4916" t="str">
        <f t="shared" si="6663"/>
        <v>power.full</v>
      </c>
      <c r="F4916" t="s">
        <v>24</v>
      </c>
      <c r="G4916">
        <v>70</v>
      </c>
      <c r="H4916">
        <v>0.05</v>
      </c>
      <c r="I4916" s="1">
        <v>3.5</v>
      </c>
      <c r="L4916" t="s">
        <v>8363</v>
      </c>
      <c r="M4916">
        <f t="shared" ref="M4916:M4979" si="6729">K4917/K4926</f>
        <v>566.79999999999995</v>
      </c>
    </row>
    <row r="4917" spans="1:13">
      <c r="A4917" t="s">
        <v>5317</v>
      </c>
      <c r="B4917" t="s">
        <v>5316</v>
      </c>
      <c r="C4917" t="s">
        <v>15</v>
      </c>
      <c r="D4917" t="s">
        <v>19</v>
      </c>
      <c r="E4917" t="str">
        <f t="shared" si="6663"/>
        <v>power.oepc</v>
      </c>
      <c r="F4917" t="s">
        <v>24</v>
      </c>
      <c r="G4917">
        <v>70.400000000000006</v>
      </c>
      <c r="H4917">
        <v>0.05</v>
      </c>
      <c r="I4917" s="1">
        <v>3.52</v>
      </c>
      <c r="J4917" t="s">
        <v>8333</v>
      </c>
      <c r="K4917">
        <f t="shared" ref="K4917:K4980" si="6730">SUMIF(E4916:E4929,"tso.cav11",I4916:I4929)</f>
        <v>28.34</v>
      </c>
      <c r="L4917" t="s">
        <v>8364</v>
      </c>
      <c r="M4917">
        <f t="shared" ref="M4917:M4980" si="6731">K4918/K4922+K4919/K4923+K4920/K4924+K4921/K4925</f>
        <v>3.8276515151515151</v>
      </c>
    </row>
    <row r="4918" spans="1:13">
      <c r="A4918" t="s">
        <v>5318</v>
      </c>
      <c r="B4918" t="s">
        <v>5316</v>
      </c>
      <c r="C4918" t="s">
        <v>15</v>
      </c>
      <c r="D4918" t="s">
        <v>21</v>
      </c>
      <c r="E4918" t="str">
        <f t="shared" si="6663"/>
        <v>power.opt</v>
      </c>
      <c r="F4918" t="s">
        <v>24</v>
      </c>
      <c r="G4918">
        <v>71.2</v>
      </c>
      <c r="H4918">
        <v>0.05</v>
      </c>
      <c r="I4918" s="1">
        <v>3.56</v>
      </c>
      <c r="J4918" t="s">
        <v>8335</v>
      </c>
      <c r="K4918">
        <f t="shared" ref="K4918:K4981" si="6732">SUMIF(E4916:E4929,"tso.full",I4916:I4929)</f>
        <v>7.0000000000000007E-2</v>
      </c>
      <c r="L4918" t="s">
        <v>8365</v>
      </c>
      <c r="M4918">
        <f t="shared" ref="M4918:M4981" si="6733">K4918/K4926+K4919/K4927+K4920/K4928+K4921/K4929</f>
        <v>4.3831460674157308</v>
      </c>
    </row>
    <row r="4919" spans="1:13">
      <c r="A4919" t="s">
        <v>5319</v>
      </c>
      <c r="B4919" t="s">
        <v>5316</v>
      </c>
      <c r="C4919" t="s">
        <v>23</v>
      </c>
      <c r="D4919" t="s">
        <v>16</v>
      </c>
      <c r="E4919" t="str">
        <f t="shared" si="6663"/>
        <v>pso.full</v>
      </c>
      <c r="F4919" t="s">
        <v>24</v>
      </c>
      <c r="G4919">
        <v>1.2</v>
      </c>
      <c r="H4919">
        <v>0.05</v>
      </c>
      <c r="I4919" s="1">
        <v>0.06</v>
      </c>
      <c r="J4919" t="s">
        <v>8336</v>
      </c>
      <c r="K4919">
        <f t="shared" ref="K4919:K4982" si="6734">SUMIF(E4916:E4929,"pso.full",I4916:I4929)</f>
        <v>0.06</v>
      </c>
      <c r="L4919" t="s">
        <v>8369</v>
      </c>
      <c r="M4919">
        <f t="shared" ref="M4919:M4982" si="6735">K4922/K4926+K4923/K4927+K4924/K4928+K4925/K4929</f>
        <v>4.5887640449438205</v>
      </c>
    </row>
    <row r="4920" spans="1:13">
      <c r="A4920" t="s">
        <v>5320</v>
      </c>
      <c r="B4920" t="s">
        <v>5316</v>
      </c>
      <c r="C4920" t="s">
        <v>23</v>
      </c>
      <c r="D4920" t="s">
        <v>19</v>
      </c>
      <c r="E4920" t="str">
        <f t="shared" si="6663"/>
        <v>pso.oepc</v>
      </c>
      <c r="F4920" t="s">
        <v>24</v>
      </c>
      <c r="G4920">
        <v>1.2</v>
      </c>
      <c r="H4920">
        <v>0.05</v>
      </c>
      <c r="I4920" s="1">
        <v>0.06</v>
      </c>
      <c r="J4920" t="s">
        <v>8353</v>
      </c>
      <c r="K4920">
        <f t="shared" ref="K4920:K4983" si="6736">SUMIF(E4916:E4929,"rmo.full",I4916:I4929)</f>
        <v>0.05</v>
      </c>
    </row>
    <row r="4921" spans="1:13">
      <c r="A4921" t="s">
        <v>5284</v>
      </c>
      <c r="B4921" t="s">
        <v>5316</v>
      </c>
      <c r="C4921" t="s">
        <v>23</v>
      </c>
      <c r="D4921" t="s">
        <v>21</v>
      </c>
      <c r="E4921" t="str">
        <f t="shared" si="6663"/>
        <v>pso.opt</v>
      </c>
      <c r="F4921" t="s">
        <v>24</v>
      </c>
      <c r="G4921">
        <v>1.2</v>
      </c>
      <c r="H4921">
        <v>0.05</v>
      </c>
      <c r="I4921" s="1">
        <v>0.06</v>
      </c>
      <c r="J4921" t="s">
        <v>8354</v>
      </c>
      <c r="K4921">
        <f t="shared" ref="K4921:K4984" si="6737">SUMIF(E4916:E4929,"power.full",I4916:I4929)</f>
        <v>3.5</v>
      </c>
      <c r="L4921" t="s">
        <v>26</v>
      </c>
      <c r="M4921">
        <f t="shared" ref="M4921:M4984" si="6738">K4918/K4922</f>
        <v>1</v>
      </c>
    </row>
    <row r="4922" spans="1:13">
      <c r="A4922" t="s">
        <v>5285</v>
      </c>
      <c r="B4922" t="s">
        <v>5316</v>
      </c>
      <c r="C4922" t="s">
        <v>51</v>
      </c>
      <c r="D4922" t="s">
        <v>16</v>
      </c>
      <c r="E4922" t="str">
        <f t="shared" si="6663"/>
        <v>rmo.full</v>
      </c>
      <c r="F4922" t="s">
        <v>24</v>
      </c>
      <c r="G4922">
        <v>1</v>
      </c>
      <c r="H4922">
        <v>0.05</v>
      </c>
      <c r="I4922" s="1">
        <v>0.05</v>
      </c>
      <c r="J4922" t="s">
        <v>8355</v>
      </c>
      <c r="K4922">
        <f t="shared" ref="K4922:K4985" si="6739">SUMIF(E4916:E4929,"tso.oepc",I4916:I4929)</f>
        <v>7.0000000000000007E-2</v>
      </c>
      <c r="L4922" t="s">
        <v>27</v>
      </c>
      <c r="M4922">
        <f t="shared" si="6738"/>
        <v>1</v>
      </c>
    </row>
    <row r="4923" spans="1:13">
      <c r="A4923" t="s">
        <v>5305</v>
      </c>
      <c r="B4923" t="s">
        <v>5316</v>
      </c>
      <c r="C4923" t="s">
        <v>51</v>
      </c>
      <c r="D4923" t="s">
        <v>19</v>
      </c>
      <c r="E4923" t="str">
        <f t="shared" si="6663"/>
        <v>rmo.oepc</v>
      </c>
      <c r="F4923" t="s">
        <v>24</v>
      </c>
      <c r="G4923">
        <v>1.2</v>
      </c>
      <c r="H4923">
        <v>0.05</v>
      </c>
      <c r="I4923" s="1">
        <v>0.06</v>
      </c>
      <c r="J4923" t="s">
        <v>8356</v>
      </c>
      <c r="K4923">
        <f t="shared" ref="K4923:K4986" si="6740">SUMIF(E4916:E4929,"pso.oepc",I4916:I4929)</f>
        <v>0.06</v>
      </c>
      <c r="L4923" t="s">
        <v>28</v>
      </c>
      <c r="M4923">
        <f t="shared" si="6738"/>
        <v>0.83333333333333337</v>
      </c>
    </row>
    <row r="4924" spans="1:13">
      <c r="A4924" t="s">
        <v>5306</v>
      </c>
      <c r="B4924" t="s">
        <v>5316</v>
      </c>
      <c r="C4924" t="s">
        <v>51</v>
      </c>
      <c r="D4924" t="s">
        <v>21</v>
      </c>
      <c r="E4924" t="str">
        <f t="shared" si="6663"/>
        <v>rmo.opt</v>
      </c>
      <c r="F4924" t="s">
        <v>24</v>
      </c>
      <c r="G4924">
        <v>1</v>
      </c>
      <c r="H4924">
        <v>0.05</v>
      </c>
      <c r="I4924" s="1">
        <v>0.05</v>
      </c>
      <c r="J4924" t="s">
        <v>8357</v>
      </c>
      <c r="K4924">
        <f t="shared" ref="K4924:K4987" si="6741">SUMIF(E4916:E4929,"rmo.oepc",I4916:I4929)</f>
        <v>0.06</v>
      </c>
      <c r="L4924" t="s">
        <v>29</v>
      </c>
      <c r="M4924">
        <f t="shared" si="6738"/>
        <v>0.99431818181818177</v>
      </c>
    </row>
    <row r="4925" spans="1:13">
      <c r="A4925" t="s">
        <v>5307</v>
      </c>
      <c r="B4925" t="s">
        <v>5316</v>
      </c>
      <c r="C4925" t="s">
        <v>55</v>
      </c>
      <c r="D4925" t="s">
        <v>56</v>
      </c>
      <c r="E4925" t="str">
        <f t="shared" si="6663"/>
        <v>sc.none</v>
      </c>
      <c r="F4925" t="s">
        <v>24</v>
      </c>
      <c r="I4925" s="1">
        <v>0.05</v>
      </c>
      <c r="J4925" t="s">
        <v>8358</v>
      </c>
      <c r="K4925">
        <f t="shared" ref="K4925:K4988" si="6742">SUMIF(E4916:E4929,"power.oepc",I4916:I4929)</f>
        <v>3.52</v>
      </c>
    </row>
    <row r="4926" spans="1:13">
      <c r="A4926" t="s">
        <v>5308</v>
      </c>
      <c r="B4926" t="s">
        <v>5316</v>
      </c>
      <c r="C4926" t="s">
        <v>58</v>
      </c>
      <c r="D4926" t="s">
        <v>59</v>
      </c>
      <c r="E4926" t="str">
        <f t="shared" si="6663"/>
        <v>tso.cav11</v>
      </c>
      <c r="F4926" t="s">
        <v>17</v>
      </c>
      <c r="G4926">
        <v>566.79999999999995</v>
      </c>
      <c r="H4926">
        <v>0.05</v>
      </c>
      <c r="I4926" s="1">
        <v>28.34</v>
      </c>
      <c r="J4926" t="s">
        <v>8359</v>
      </c>
      <c r="K4926">
        <f t="shared" ref="K4926:K4989" si="6743">SUMIF(E4916:E4929,"tso.opt",I4916:I4929)</f>
        <v>0.05</v>
      </c>
      <c r="L4926" t="s">
        <v>30</v>
      </c>
      <c r="M4926">
        <f t="shared" ref="M4926:M4989" si="6744">K4918/K4926</f>
        <v>1.4000000000000001</v>
      </c>
    </row>
    <row r="4927" spans="1:13">
      <c r="A4927" t="s">
        <v>5309</v>
      </c>
      <c r="B4927" t="s">
        <v>5316</v>
      </c>
      <c r="C4927" t="s">
        <v>58</v>
      </c>
      <c r="D4927" t="s">
        <v>16</v>
      </c>
      <c r="E4927" t="str">
        <f t="shared" si="6663"/>
        <v>tso.full</v>
      </c>
      <c r="F4927" t="s">
        <v>24</v>
      </c>
      <c r="G4927">
        <v>1.4</v>
      </c>
      <c r="H4927">
        <v>0.05</v>
      </c>
      <c r="I4927" s="1">
        <v>7.0000000000000007E-2</v>
      </c>
      <c r="J4927" t="s">
        <v>8360</v>
      </c>
      <c r="K4927">
        <f t="shared" ref="K4927:K4990" si="6745">SUMIF(E4916:E4929,"pso.opt",I4916:I4929)</f>
        <v>0.06</v>
      </c>
      <c r="L4927" t="s">
        <v>33</v>
      </c>
      <c r="M4927">
        <f t="shared" si="6744"/>
        <v>1</v>
      </c>
    </row>
    <row r="4928" spans="1:13">
      <c r="A4928" t="s">
        <v>5310</v>
      </c>
      <c r="B4928" t="s">
        <v>5316</v>
      </c>
      <c r="C4928" t="s">
        <v>58</v>
      </c>
      <c r="D4928" t="s">
        <v>19</v>
      </c>
      <c r="E4928" t="str">
        <f t="shared" si="6663"/>
        <v>tso.oepc</v>
      </c>
      <c r="F4928" t="s">
        <v>24</v>
      </c>
      <c r="G4928">
        <v>1.4</v>
      </c>
      <c r="H4928">
        <v>0.05</v>
      </c>
      <c r="I4928" s="1">
        <v>7.0000000000000007E-2</v>
      </c>
      <c r="J4928" t="s">
        <v>8361</v>
      </c>
      <c r="K4928">
        <f t="shared" ref="K4928:K4991" si="6746">SUMIF(E4916:E4929,"rmo.opt",I4916:I4929)</f>
        <v>0.05</v>
      </c>
      <c r="L4928" t="s">
        <v>32</v>
      </c>
      <c r="M4928">
        <f t="shared" si="6744"/>
        <v>1</v>
      </c>
    </row>
    <row r="4929" spans="1:13">
      <c r="A4929" t="s">
        <v>5311</v>
      </c>
      <c r="B4929" t="s">
        <v>5316</v>
      </c>
      <c r="C4929" t="s">
        <v>58</v>
      </c>
      <c r="D4929" t="s">
        <v>21</v>
      </c>
      <c r="E4929" t="str">
        <f t="shared" si="6663"/>
        <v>tso.opt</v>
      </c>
      <c r="F4929" t="s">
        <v>24</v>
      </c>
      <c r="G4929">
        <v>1</v>
      </c>
      <c r="H4929">
        <v>0.05</v>
      </c>
      <c r="I4929" s="1">
        <v>0.05</v>
      </c>
      <c r="J4929" t="s">
        <v>8362</v>
      </c>
      <c r="K4929">
        <f t="shared" ref="K4929:K4992" si="6747">SUMIF(E4916:E4929,"power.opt",I4916:I4929)</f>
        <v>3.56</v>
      </c>
      <c r="L4929" t="s">
        <v>31</v>
      </c>
      <c r="M4929">
        <f t="shared" si="6744"/>
        <v>0.9831460674157303</v>
      </c>
    </row>
    <row r="4930" spans="1:13">
      <c r="A4930" t="s">
        <v>5312</v>
      </c>
      <c r="B4930" t="s">
        <v>5313</v>
      </c>
      <c r="C4930" t="s">
        <v>15</v>
      </c>
      <c r="D4930" t="s">
        <v>16</v>
      </c>
      <c r="E4930" t="str">
        <f t="shared" si="6663"/>
        <v>power.full</v>
      </c>
      <c r="F4930" t="s">
        <v>24</v>
      </c>
      <c r="G4930">
        <v>36</v>
      </c>
      <c r="H4930">
        <v>7.0000000000000007E-2</v>
      </c>
      <c r="I4930" s="1">
        <v>2.52</v>
      </c>
      <c r="L4930" t="s">
        <v>8363</v>
      </c>
      <c r="M4930">
        <f t="shared" ref="M4930:M4993" si="6748">K4931/K4940</f>
        <v>208.71428571428569</v>
      </c>
    </row>
    <row r="4931" spans="1:13">
      <c r="A4931" t="s">
        <v>5334</v>
      </c>
      <c r="B4931" t="s">
        <v>5313</v>
      </c>
      <c r="C4931" t="s">
        <v>15</v>
      </c>
      <c r="D4931" t="s">
        <v>19</v>
      </c>
      <c r="E4931" t="str">
        <f t="shared" ref="E4931:E4994" si="6749">CONCATENATE(C4931,".",D4931)</f>
        <v>power.oepc</v>
      </c>
      <c r="F4931" t="s">
        <v>24</v>
      </c>
      <c r="G4931">
        <v>35</v>
      </c>
      <c r="H4931">
        <v>7.0000000000000007E-2</v>
      </c>
      <c r="I4931" s="1">
        <v>2.4500000000000002</v>
      </c>
      <c r="J4931" t="s">
        <v>8333</v>
      </c>
      <c r="K4931">
        <f t="shared" ref="K4931:K4994" si="6750">SUMIF(E4930:E4943,"tso.cav11",I4930:I4943)</f>
        <v>14.61</v>
      </c>
      <c r="L4931" t="s">
        <v>8364</v>
      </c>
      <c r="M4931">
        <f t="shared" ref="M4931:M4994" si="6751">K4932/K4936+K4933/K4937+K4934/K4938+K4935/K4939</f>
        <v>4.2785714285714285</v>
      </c>
    </row>
    <row r="4932" spans="1:13">
      <c r="A4932" t="s">
        <v>5335</v>
      </c>
      <c r="B4932" t="s">
        <v>5313</v>
      </c>
      <c r="C4932" t="s">
        <v>15</v>
      </c>
      <c r="D4932" t="s">
        <v>21</v>
      </c>
      <c r="E4932" t="str">
        <f t="shared" si="6749"/>
        <v>power.opt</v>
      </c>
      <c r="F4932" t="s">
        <v>24</v>
      </c>
      <c r="G4932">
        <v>35.142857142857103</v>
      </c>
      <c r="H4932">
        <v>7.0000000000000007E-2</v>
      </c>
      <c r="I4932" s="1">
        <v>2.46</v>
      </c>
      <c r="J4932" t="s">
        <v>8335</v>
      </c>
      <c r="K4932">
        <f t="shared" ref="K4932:K4995" si="6752">SUMIF(E4930:E4943,"tso.full",I4930:I4943)</f>
        <v>0.05</v>
      </c>
      <c r="L4932" t="s">
        <v>8365</v>
      </c>
      <c r="M4932">
        <f t="shared" ref="M4932:M4995" si="6753">K4932/K4940+K4933/K4941+K4934/K4942+K4935/K4943</f>
        <v>3.4291521486643437</v>
      </c>
    </row>
    <row r="4933" spans="1:13">
      <c r="A4933" t="s">
        <v>5336</v>
      </c>
      <c r="B4933" t="s">
        <v>5313</v>
      </c>
      <c r="C4933" t="s">
        <v>23</v>
      </c>
      <c r="D4933" t="s">
        <v>16</v>
      </c>
      <c r="E4933" t="str">
        <f t="shared" si="6749"/>
        <v>pso.full</v>
      </c>
      <c r="F4933" t="s">
        <v>24</v>
      </c>
      <c r="G4933">
        <v>0.85714285714285698</v>
      </c>
      <c r="H4933">
        <v>7.0000000000000007E-2</v>
      </c>
      <c r="I4933" s="1">
        <v>0.06</v>
      </c>
      <c r="J4933" t="s">
        <v>8336</v>
      </c>
      <c r="K4933">
        <f t="shared" ref="K4933:K4996" si="6754">SUMIF(E4930:E4943,"pso.full",I4930:I4943)</f>
        <v>0.06</v>
      </c>
      <c r="L4933" t="s">
        <v>8369</v>
      </c>
      <c r="M4933">
        <f t="shared" ref="M4933:M4996" si="6755">K4936/K4940+K4937/K4941+K4938/K4942+K4939/K4943</f>
        <v>3.2578397212543555</v>
      </c>
    </row>
    <row r="4934" spans="1:13">
      <c r="A4934" t="s">
        <v>5337</v>
      </c>
      <c r="B4934" t="s">
        <v>5313</v>
      </c>
      <c r="C4934" t="s">
        <v>23</v>
      </c>
      <c r="D4934" t="s">
        <v>19</v>
      </c>
      <c r="E4934" t="str">
        <f t="shared" si="6749"/>
        <v>pso.oepc</v>
      </c>
      <c r="F4934" t="s">
        <v>24</v>
      </c>
      <c r="G4934">
        <v>0.85714285714285698</v>
      </c>
      <c r="H4934">
        <v>7.0000000000000007E-2</v>
      </c>
      <c r="I4934" s="1">
        <v>0.06</v>
      </c>
      <c r="J4934" t="s">
        <v>8353</v>
      </c>
      <c r="K4934">
        <f t="shared" ref="K4934:K4997" si="6756">SUMIF(E4930:E4943,"rmo.full",I4930:I4943)</f>
        <v>0.05</v>
      </c>
    </row>
    <row r="4935" spans="1:13">
      <c r="A4935" t="s">
        <v>5338</v>
      </c>
      <c r="B4935" t="s">
        <v>5313</v>
      </c>
      <c r="C4935" t="s">
        <v>23</v>
      </c>
      <c r="D4935" t="s">
        <v>21</v>
      </c>
      <c r="E4935" t="str">
        <f t="shared" si="6749"/>
        <v>pso.opt</v>
      </c>
      <c r="F4935" t="s">
        <v>24</v>
      </c>
      <c r="G4935">
        <v>1</v>
      </c>
      <c r="H4935">
        <v>7.0000000000000007E-2</v>
      </c>
      <c r="I4935" s="1">
        <v>7.0000000000000007E-2</v>
      </c>
      <c r="J4935" t="s">
        <v>8354</v>
      </c>
      <c r="K4935">
        <f t="shared" ref="K4935:K4998" si="6757">SUMIF(E4930:E4943,"power.full",I4930:I4943)</f>
        <v>2.52</v>
      </c>
      <c r="L4935" t="s">
        <v>26</v>
      </c>
      <c r="M4935">
        <f t="shared" ref="M4935:M4998" si="6758">K4932/K4936</f>
        <v>1.25</v>
      </c>
    </row>
    <row r="4936" spans="1:13">
      <c r="A4936" t="s">
        <v>5302</v>
      </c>
      <c r="B4936" t="s">
        <v>5313</v>
      </c>
      <c r="C4936" t="s">
        <v>51</v>
      </c>
      <c r="D4936" t="s">
        <v>16</v>
      </c>
      <c r="E4936" t="str">
        <f t="shared" si="6749"/>
        <v>rmo.full</v>
      </c>
      <c r="F4936" t="s">
        <v>24</v>
      </c>
      <c r="G4936">
        <v>0.71428571428571397</v>
      </c>
      <c r="H4936">
        <v>7.0000000000000007E-2</v>
      </c>
      <c r="I4936" s="1">
        <v>0.05</v>
      </c>
      <c r="J4936" t="s">
        <v>8355</v>
      </c>
      <c r="K4936">
        <f t="shared" ref="K4936:K4999" si="6759">SUMIF(E4930:E4943,"tso.oepc",I4930:I4943)</f>
        <v>0.04</v>
      </c>
      <c r="L4936" t="s">
        <v>27</v>
      </c>
      <c r="M4936">
        <f t="shared" si="6758"/>
        <v>1</v>
      </c>
    </row>
    <row r="4937" spans="1:13">
      <c r="A4937" t="s">
        <v>5303</v>
      </c>
      <c r="B4937" t="s">
        <v>5313</v>
      </c>
      <c r="C4937" t="s">
        <v>51</v>
      </c>
      <c r="D4937" t="s">
        <v>19</v>
      </c>
      <c r="E4937" t="str">
        <f t="shared" si="6749"/>
        <v>rmo.oepc</v>
      </c>
      <c r="F4937" t="s">
        <v>24</v>
      </c>
      <c r="G4937">
        <v>0.71428571428571397</v>
      </c>
      <c r="H4937">
        <v>7.0000000000000007E-2</v>
      </c>
      <c r="I4937" s="1">
        <v>0.05</v>
      </c>
      <c r="J4937" t="s">
        <v>8356</v>
      </c>
      <c r="K4937">
        <f t="shared" ref="K4937:K5000" si="6760">SUMIF(E4930:E4943,"pso.oepc",I4930:I4943)</f>
        <v>0.06</v>
      </c>
      <c r="L4937" t="s">
        <v>28</v>
      </c>
      <c r="M4937">
        <f t="shared" si="6758"/>
        <v>1</v>
      </c>
    </row>
    <row r="4938" spans="1:13">
      <c r="A4938" t="s">
        <v>5304</v>
      </c>
      <c r="B4938" t="s">
        <v>5313</v>
      </c>
      <c r="C4938" t="s">
        <v>51</v>
      </c>
      <c r="D4938" t="s">
        <v>21</v>
      </c>
      <c r="E4938" t="str">
        <f t="shared" si="6749"/>
        <v>rmo.opt</v>
      </c>
      <c r="F4938" t="s">
        <v>24</v>
      </c>
      <c r="G4938">
        <v>0.85714285714285698</v>
      </c>
      <c r="H4938">
        <v>7.0000000000000007E-2</v>
      </c>
      <c r="I4938" s="1">
        <v>0.06</v>
      </c>
      <c r="J4938" t="s">
        <v>8357</v>
      </c>
      <c r="K4938">
        <f t="shared" ref="K4938:K5001" si="6761">SUMIF(E4930:E4943,"rmo.oepc",I4930:I4943)</f>
        <v>0.05</v>
      </c>
      <c r="L4938" t="s">
        <v>29</v>
      </c>
      <c r="M4938">
        <f t="shared" si="6758"/>
        <v>1.0285714285714285</v>
      </c>
    </row>
    <row r="4939" spans="1:13">
      <c r="A4939" t="s">
        <v>5325</v>
      </c>
      <c r="B4939" t="s">
        <v>5313</v>
      </c>
      <c r="C4939" t="s">
        <v>55</v>
      </c>
      <c r="D4939" t="s">
        <v>56</v>
      </c>
      <c r="E4939" t="str">
        <f t="shared" si="6749"/>
        <v>sc.none</v>
      </c>
      <c r="F4939" t="s">
        <v>24</v>
      </c>
      <c r="I4939" s="1">
        <v>7.0000000000000007E-2</v>
      </c>
      <c r="J4939" t="s">
        <v>8358</v>
      </c>
      <c r="K4939">
        <f t="shared" ref="K4939:K5002" si="6762">SUMIF(E4930:E4943,"power.oepc",I4930:I4943)</f>
        <v>2.4500000000000002</v>
      </c>
    </row>
    <row r="4940" spans="1:13">
      <c r="A4940" t="s">
        <v>5326</v>
      </c>
      <c r="B4940" t="s">
        <v>5313</v>
      </c>
      <c r="C4940" t="s">
        <v>58</v>
      </c>
      <c r="D4940" t="s">
        <v>59</v>
      </c>
      <c r="E4940" t="str">
        <f t="shared" si="6749"/>
        <v>tso.cav11</v>
      </c>
      <c r="F4940" t="s">
        <v>17</v>
      </c>
      <c r="G4940">
        <v>208.71428571428601</v>
      </c>
      <c r="H4940">
        <v>7.0000000000000007E-2</v>
      </c>
      <c r="I4940" s="1">
        <v>14.61</v>
      </c>
      <c r="J4940" t="s">
        <v>8359</v>
      </c>
      <c r="K4940">
        <f t="shared" ref="K4940:K5003" si="6763">SUMIF(E4930:E4943,"tso.opt",I4930:I4943)</f>
        <v>7.0000000000000007E-2</v>
      </c>
      <c r="L4940" t="s">
        <v>30</v>
      </c>
      <c r="M4940">
        <f t="shared" ref="M4940:M5003" si="6764">K4932/K4940</f>
        <v>0.7142857142857143</v>
      </c>
    </row>
    <row r="4941" spans="1:13">
      <c r="A4941" t="s">
        <v>5327</v>
      </c>
      <c r="B4941" t="s">
        <v>5313</v>
      </c>
      <c r="C4941" t="s">
        <v>58</v>
      </c>
      <c r="D4941" t="s">
        <v>16</v>
      </c>
      <c r="E4941" t="str">
        <f t="shared" si="6749"/>
        <v>tso.full</v>
      </c>
      <c r="F4941" t="s">
        <v>24</v>
      </c>
      <c r="G4941">
        <v>0.71428571428571397</v>
      </c>
      <c r="H4941">
        <v>7.0000000000000007E-2</v>
      </c>
      <c r="I4941" s="1">
        <v>0.05</v>
      </c>
      <c r="J4941" t="s">
        <v>8360</v>
      </c>
      <c r="K4941">
        <f t="shared" ref="K4941:K5004" si="6765">SUMIF(E4930:E4943,"pso.opt",I4930:I4943)</f>
        <v>7.0000000000000007E-2</v>
      </c>
      <c r="L4941" t="s">
        <v>33</v>
      </c>
      <c r="M4941">
        <f t="shared" si="6764"/>
        <v>0.85714285714285698</v>
      </c>
    </row>
    <row r="4942" spans="1:13">
      <c r="A4942" t="s">
        <v>5328</v>
      </c>
      <c r="B4942" t="s">
        <v>5313</v>
      </c>
      <c r="C4942" t="s">
        <v>58</v>
      </c>
      <c r="D4942" t="s">
        <v>19</v>
      </c>
      <c r="E4942" t="str">
        <f t="shared" si="6749"/>
        <v>tso.oepc</v>
      </c>
      <c r="F4942" t="s">
        <v>24</v>
      </c>
      <c r="G4942">
        <v>0.57142857142857095</v>
      </c>
      <c r="H4942">
        <v>7.0000000000000007E-2</v>
      </c>
      <c r="I4942" s="1">
        <v>0.04</v>
      </c>
      <c r="J4942" t="s">
        <v>8361</v>
      </c>
      <c r="K4942">
        <f t="shared" ref="K4942:K5005" si="6766">SUMIF(E4930:E4943,"rmo.opt",I4930:I4943)</f>
        <v>0.06</v>
      </c>
      <c r="L4942" t="s">
        <v>32</v>
      </c>
      <c r="M4942">
        <f t="shared" si="6764"/>
        <v>0.83333333333333337</v>
      </c>
    </row>
    <row r="4943" spans="1:13">
      <c r="A4943" t="s">
        <v>5329</v>
      </c>
      <c r="B4943" t="s">
        <v>5313</v>
      </c>
      <c r="C4943" t="s">
        <v>58</v>
      </c>
      <c r="D4943" t="s">
        <v>21</v>
      </c>
      <c r="E4943" t="str">
        <f t="shared" si="6749"/>
        <v>tso.opt</v>
      </c>
      <c r="F4943" t="s">
        <v>24</v>
      </c>
      <c r="G4943">
        <v>1</v>
      </c>
      <c r="H4943">
        <v>7.0000000000000007E-2</v>
      </c>
      <c r="I4943" s="1">
        <v>7.0000000000000007E-2</v>
      </c>
      <c r="J4943" t="s">
        <v>8362</v>
      </c>
      <c r="K4943">
        <f t="shared" ref="K4943:K5006" si="6767">SUMIF(E4930:E4943,"power.opt",I4930:I4943)</f>
        <v>2.46</v>
      </c>
      <c r="L4943" t="s">
        <v>31</v>
      </c>
      <c r="M4943">
        <f t="shared" si="6764"/>
        <v>1.024390243902439</v>
      </c>
    </row>
    <row r="4944" spans="1:13">
      <c r="A4944" t="s">
        <v>5330</v>
      </c>
      <c r="B4944" t="s">
        <v>5331</v>
      </c>
      <c r="C4944" t="s">
        <v>15</v>
      </c>
      <c r="D4944" t="s">
        <v>16</v>
      </c>
      <c r="E4944" t="str">
        <f t="shared" si="6749"/>
        <v>power.full</v>
      </c>
      <c r="F4944" t="s">
        <v>24</v>
      </c>
      <c r="G4944">
        <v>32</v>
      </c>
      <c r="H4944">
        <v>0.08</v>
      </c>
      <c r="I4944" s="1">
        <v>2.56</v>
      </c>
      <c r="L4944" t="s">
        <v>8363</v>
      </c>
      <c r="M4944">
        <f t="shared" ref="M4944:M5007" si="6768">K4945/K4954</f>
        <v>398</v>
      </c>
    </row>
    <row r="4945" spans="1:13">
      <c r="A4945" t="s">
        <v>5332</v>
      </c>
      <c r="B4945" t="s">
        <v>5331</v>
      </c>
      <c r="C4945" t="s">
        <v>15</v>
      </c>
      <c r="D4945" t="s">
        <v>19</v>
      </c>
      <c r="E4945" t="str">
        <f t="shared" si="6749"/>
        <v>power.oepc</v>
      </c>
      <c r="F4945" t="s">
        <v>24</v>
      </c>
      <c r="G4945">
        <v>31.625</v>
      </c>
      <c r="H4945">
        <v>0.08</v>
      </c>
      <c r="I4945" s="1">
        <v>2.5299999999999998</v>
      </c>
      <c r="J4945" t="s">
        <v>8333</v>
      </c>
      <c r="K4945">
        <f t="shared" ref="K4945:K5008" si="6769">SUMIF(E4944:E4957,"tso.cav11",I4944:I4957)</f>
        <v>23.88</v>
      </c>
      <c r="L4945" t="s">
        <v>8364</v>
      </c>
      <c r="M4945">
        <f t="shared" ref="M4945:M5008" si="6770">K4946/K4950+K4947/K4951+K4948/K4952+K4949/K4953</f>
        <v>3.8451910408432148</v>
      </c>
    </row>
    <row r="4946" spans="1:13">
      <c r="A4946" t="s">
        <v>5333</v>
      </c>
      <c r="B4946" t="s">
        <v>5331</v>
      </c>
      <c r="C4946" t="s">
        <v>15</v>
      </c>
      <c r="D4946" t="s">
        <v>21</v>
      </c>
      <c r="E4946" t="str">
        <f t="shared" si="6749"/>
        <v>power.opt</v>
      </c>
      <c r="F4946" t="s">
        <v>24</v>
      </c>
      <c r="G4946">
        <v>31.75</v>
      </c>
      <c r="H4946">
        <v>0.08</v>
      </c>
      <c r="I4946" s="1">
        <v>2.54</v>
      </c>
      <c r="J4946" t="s">
        <v>8335</v>
      </c>
      <c r="K4946">
        <f t="shared" ref="K4946:K5009" si="6771">SUMIF(E4944:E4957,"tso.full",I4944:I4957)</f>
        <v>0.05</v>
      </c>
      <c r="L4946" t="s">
        <v>8365</v>
      </c>
      <c r="M4946">
        <f t="shared" ref="M4946:M5009" si="6772">K4946/K4954+K4947/K4955+K4948/K4956+K4949/K4957</f>
        <v>3.841207349081365</v>
      </c>
    </row>
    <row r="4947" spans="1:13">
      <c r="A4947" t="s">
        <v>5353</v>
      </c>
      <c r="B4947" t="s">
        <v>5331</v>
      </c>
      <c r="C4947" t="s">
        <v>23</v>
      </c>
      <c r="D4947" t="s">
        <v>16</v>
      </c>
      <c r="E4947" t="str">
        <f t="shared" si="6749"/>
        <v>pso.full</v>
      </c>
      <c r="F4947" t="s">
        <v>24</v>
      </c>
      <c r="G4947">
        <v>0.75</v>
      </c>
      <c r="H4947">
        <v>0.08</v>
      </c>
      <c r="I4947" s="1">
        <v>0.06</v>
      </c>
      <c r="J4947" t="s">
        <v>8336</v>
      </c>
      <c r="K4947">
        <f t="shared" ref="K4947:K5010" si="6773">SUMIF(E4944:E4957,"pso.full",I4944:I4957)</f>
        <v>0.06</v>
      </c>
      <c r="L4947" t="s">
        <v>8369</v>
      </c>
      <c r="M4947">
        <f t="shared" ref="M4947:M5010" si="6774">K4950/K4954+K4951/K4955+K4952/K4956+K4953/K4957</f>
        <v>3.9960629921259843</v>
      </c>
    </row>
    <row r="4948" spans="1:13">
      <c r="A4948" t="s">
        <v>5354</v>
      </c>
      <c r="B4948" t="s">
        <v>5331</v>
      </c>
      <c r="C4948" t="s">
        <v>23</v>
      </c>
      <c r="D4948" t="s">
        <v>19</v>
      </c>
      <c r="E4948" t="str">
        <f t="shared" si="6749"/>
        <v>pso.oepc</v>
      </c>
      <c r="F4948" t="s">
        <v>24</v>
      </c>
      <c r="G4948">
        <v>0.75</v>
      </c>
      <c r="H4948">
        <v>0.08</v>
      </c>
      <c r="I4948" s="1">
        <v>0.06</v>
      </c>
      <c r="J4948" t="s">
        <v>8353</v>
      </c>
      <c r="K4948">
        <f t="shared" ref="K4948:K5011" si="6775">SUMIF(E4944:E4957,"rmo.full",I4944:I4957)</f>
        <v>0.06</v>
      </c>
    </row>
    <row r="4949" spans="1:13">
      <c r="A4949" t="s">
        <v>5355</v>
      </c>
      <c r="B4949" t="s">
        <v>5331</v>
      </c>
      <c r="C4949" t="s">
        <v>23</v>
      </c>
      <c r="D4949" t="s">
        <v>21</v>
      </c>
      <c r="E4949" t="str">
        <f t="shared" si="6749"/>
        <v>pso.opt</v>
      </c>
      <c r="F4949" t="s">
        <v>24</v>
      </c>
      <c r="G4949">
        <v>0.75</v>
      </c>
      <c r="H4949">
        <v>0.08</v>
      </c>
      <c r="I4949" s="1">
        <v>0.06</v>
      </c>
      <c r="J4949" t="s">
        <v>8354</v>
      </c>
      <c r="K4949">
        <f t="shared" ref="K4949:K5012" si="6776">SUMIF(E4944:E4957,"power.full",I4944:I4957)</f>
        <v>2.56</v>
      </c>
      <c r="L4949" t="s">
        <v>26</v>
      </c>
      <c r="M4949">
        <f t="shared" ref="M4949:M5012" si="6777">K4946/K4950</f>
        <v>0.83333333333333337</v>
      </c>
    </row>
    <row r="4950" spans="1:13">
      <c r="A4950" t="s">
        <v>5356</v>
      </c>
      <c r="B4950" t="s">
        <v>5331</v>
      </c>
      <c r="C4950" t="s">
        <v>51</v>
      </c>
      <c r="D4950" t="s">
        <v>16</v>
      </c>
      <c r="E4950" t="str">
        <f t="shared" si="6749"/>
        <v>rmo.full</v>
      </c>
      <c r="F4950" t="s">
        <v>24</v>
      </c>
      <c r="G4950">
        <v>0.75</v>
      </c>
      <c r="H4950">
        <v>0.08</v>
      </c>
      <c r="I4950" s="1">
        <v>0.06</v>
      </c>
      <c r="J4950" t="s">
        <v>8355</v>
      </c>
      <c r="K4950">
        <f t="shared" ref="K4950:K5013" si="6778">SUMIF(E4944:E4957,"tso.oepc",I4944:I4957)</f>
        <v>0.06</v>
      </c>
      <c r="L4950" t="s">
        <v>27</v>
      </c>
      <c r="M4950">
        <f t="shared" si="6777"/>
        <v>1</v>
      </c>
    </row>
    <row r="4951" spans="1:13">
      <c r="A4951" t="s">
        <v>5321</v>
      </c>
      <c r="B4951" t="s">
        <v>5331</v>
      </c>
      <c r="C4951" t="s">
        <v>51</v>
      </c>
      <c r="D4951" t="s">
        <v>19</v>
      </c>
      <c r="E4951" t="str">
        <f t="shared" si="6749"/>
        <v>rmo.oepc</v>
      </c>
      <c r="F4951" t="s">
        <v>24</v>
      </c>
      <c r="G4951">
        <v>0.75</v>
      </c>
      <c r="H4951">
        <v>0.08</v>
      </c>
      <c r="I4951" s="1">
        <v>0.06</v>
      </c>
      <c r="J4951" t="s">
        <v>8356</v>
      </c>
      <c r="K4951">
        <f t="shared" ref="K4951:K5014" si="6779">SUMIF(E4944:E4957,"pso.oepc",I4944:I4957)</f>
        <v>0.06</v>
      </c>
      <c r="L4951" t="s">
        <v>28</v>
      </c>
      <c r="M4951">
        <f t="shared" si="6777"/>
        <v>1</v>
      </c>
    </row>
    <row r="4952" spans="1:13">
      <c r="A4952" t="s">
        <v>5322</v>
      </c>
      <c r="B4952" t="s">
        <v>5331</v>
      </c>
      <c r="C4952" t="s">
        <v>51</v>
      </c>
      <c r="D4952" t="s">
        <v>21</v>
      </c>
      <c r="E4952" t="str">
        <f t="shared" si="6749"/>
        <v>rmo.opt</v>
      </c>
      <c r="F4952" t="s">
        <v>24</v>
      </c>
      <c r="G4952">
        <v>0.75</v>
      </c>
      <c r="H4952">
        <v>0.08</v>
      </c>
      <c r="I4952" s="1">
        <v>0.06</v>
      </c>
      <c r="J4952" t="s">
        <v>8357</v>
      </c>
      <c r="K4952">
        <f t="shared" ref="K4952:K5015" si="6780">SUMIF(E4944:E4957,"rmo.oepc",I4944:I4957)</f>
        <v>0.06</v>
      </c>
      <c r="L4952" t="s">
        <v>29</v>
      </c>
      <c r="M4952">
        <f t="shared" si="6777"/>
        <v>1.0118577075098816</v>
      </c>
    </row>
    <row r="4953" spans="1:13">
      <c r="A4953" t="s">
        <v>5323</v>
      </c>
      <c r="B4953" t="s">
        <v>5331</v>
      </c>
      <c r="C4953" t="s">
        <v>55</v>
      </c>
      <c r="D4953" t="s">
        <v>56</v>
      </c>
      <c r="E4953" t="str">
        <f t="shared" si="6749"/>
        <v>sc.none</v>
      </c>
      <c r="F4953" t="s">
        <v>24</v>
      </c>
      <c r="I4953" s="1">
        <v>0.08</v>
      </c>
      <c r="J4953" t="s">
        <v>8358</v>
      </c>
      <c r="K4953">
        <f t="shared" ref="K4953:K5016" si="6781">SUMIF(E4944:E4957,"power.oepc",I4944:I4957)</f>
        <v>2.5299999999999998</v>
      </c>
    </row>
    <row r="4954" spans="1:13">
      <c r="A4954" t="s">
        <v>5324</v>
      </c>
      <c r="B4954" t="s">
        <v>5331</v>
      </c>
      <c r="C4954" t="s">
        <v>58</v>
      </c>
      <c r="D4954" t="s">
        <v>59</v>
      </c>
      <c r="E4954" t="str">
        <f t="shared" si="6749"/>
        <v>tso.cav11</v>
      </c>
      <c r="F4954" t="s">
        <v>17</v>
      </c>
      <c r="G4954">
        <v>298.5</v>
      </c>
      <c r="H4954">
        <v>0.08</v>
      </c>
      <c r="I4954" s="1">
        <v>23.88</v>
      </c>
      <c r="J4954" t="s">
        <v>8359</v>
      </c>
      <c r="K4954">
        <f t="shared" ref="K4954:K5017" si="6782">SUMIF(E4944:E4957,"tso.opt",I4944:I4957)</f>
        <v>0.06</v>
      </c>
      <c r="L4954" t="s">
        <v>30</v>
      </c>
      <c r="M4954">
        <f t="shared" ref="M4954:M5017" si="6783">K4946/K4954</f>
        <v>0.83333333333333337</v>
      </c>
    </row>
    <row r="4955" spans="1:13">
      <c r="A4955" t="s">
        <v>5344</v>
      </c>
      <c r="B4955" t="s">
        <v>5331</v>
      </c>
      <c r="C4955" t="s">
        <v>58</v>
      </c>
      <c r="D4955" t="s">
        <v>16</v>
      </c>
      <c r="E4955" t="str">
        <f t="shared" si="6749"/>
        <v>tso.full</v>
      </c>
      <c r="F4955" t="s">
        <v>24</v>
      </c>
      <c r="G4955">
        <v>0.625</v>
      </c>
      <c r="H4955">
        <v>0.08</v>
      </c>
      <c r="I4955" s="1">
        <v>0.05</v>
      </c>
      <c r="J4955" t="s">
        <v>8360</v>
      </c>
      <c r="K4955">
        <f t="shared" ref="K4955:K5018" si="6784">SUMIF(E4944:E4957,"pso.opt",I4944:I4957)</f>
        <v>0.06</v>
      </c>
      <c r="L4955" t="s">
        <v>33</v>
      </c>
      <c r="M4955">
        <f t="shared" si="6783"/>
        <v>1</v>
      </c>
    </row>
    <row r="4956" spans="1:13">
      <c r="A4956" t="s">
        <v>5345</v>
      </c>
      <c r="B4956" t="s">
        <v>5331</v>
      </c>
      <c r="C4956" t="s">
        <v>58</v>
      </c>
      <c r="D4956" t="s">
        <v>19</v>
      </c>
      <c r="E4956" t="str">
        <f t="shared" si="6749"/>
        <v>tso.oepc</v>
      </c>
      <c r="F4956" t="s">
        <v>24</v>
      </c>
      <c r="G4956">
        <v>0.75</v>
      </c>
      <c r="H4956">
        <v>0.08</v>
      </c>
      <c r="I4956" s="1">
        <v>0.06</v>
      </c>
      <c r="J4956" t="s">
        <v>8361</v>
      </c>
      <c r="K4956">
        <f t="shared" ref="K4956:K5019" si="6785">SUMIF(E4944:E4957,"rmo.opt",I4944:I4957)</f>
        <v>0.06</v>
      </c>
      <c r="L4956" t="s">
        <v>32</v>
      </c>
      <c r="M4956">
        <f t="shared" si="6783"/>
        <v>1</v>
      </c>
    </row>
    <row r="4957" spans="1:13">
      <c r="A4957" t="s">
        <v>5346</v>
      </c>
      <c r="B4957" t="s">
        <v>5331</v>
      </c>
      <c r="C4957" t="s">
        <v>58</v>
      </c>
      <c r="D4957" t="s">
        <v>21</v>
      </c>
      <c r="E4957" t="str">
        <f t="shared" si="6749"/>
        <v>tso.opt</v>
      </c>
      <c r="F4957" t="s">
        <v>24</v>
      </c>
      <c r="G4957">
        <v>0.75</v>
      </c>
      <c r="H4957">
        <v>0.08</v>
      </c>
      <c r="I4957" s="1">
        <v>0.06</v>
      </c>
      <c r="J4957" t="s">
        <v>8362</v>
      </c>
      <c r="K4957">
        <f t="shared" ref="K4957:K5020" si="6786">SUMIF(E4944:E4957,"power.opt",I4944:I4957)</f>
        <v>2.54</v>
      </c>
      <c r="L4957" t="s">
        <v>31</v>
      </c>
      <c r="M4957">
        <f t="shared" si="6783"/>
        <v>1.0078740157480315</v>
      </c>
    </row>
    <row r="4958" spans="1:13">
      <c r="A4958" t="s">
        <v>5347</v>
      </c>
      <c r="B4958" t="s">
        <v>5348</v>
      </c>
      <c r="C4958" t="s">
        <v>15</v>
      </c>
      <c r="D4958" t="s">
        <v>16</v>
      </c>
      <c r="E4958" t="str">
        <f t="shared" si="6749"/>
        <v>power.full</v>
      </c>
      <c r="F4958" t="s">
        <v>24</v>
      </c>
      <c r="G4958">
        <v>29.5</v>
      </c>
      <c r="H4958">
        <v>0.04</v>
      </c>
      <c r="I4958" s="1">
        <v>1.18</v>
      </c>
      <c r="L4958" t="s">
        <v>8363</v>
      </c>
      <c r="M4958">
        <f t="shared" ref="M4958:M5021" si="6787">K4959/K4968</f>
        <v>219.00000000000003</v>
      </c>
    </row>
    <row r="4959" spans="1:13">
      <c r="A4959" t="s">
        <v>5349</v>
      </c>
      <c r="B4959" t="s">
        <v>5348</v>
      </c>
      <c r="C4959" t="s">
        <v>15</v>
      </c>
      <c r="D4959" t="s">
        <v>19</v>
      </c>
      <c r="E4959" t="str">
        <f t="shared" si="6749"/>
        <v>power.oepc</v>
      </c>
      <c r="F4959" t="s">
        <v>24</v>
      </c>
      <c r="G4959">
        <v>30.75</v>
      </c>
      <c r="H4959">
        <v>0.04</v>
      </c>
      <c r="I4959" s="1">
        <v>1.23</v>
      </c>
      <c r="J4959" t="s">
        <v>8333</v>
      </c>
      <c r="K4959">
        <f t="shared" ref="K4959:K5022" si="6788">SUMIF(E4958:E4971,"tso.cav11",I4958:I4971)</f>
        <v>6.57</v>
      </c>
      <c r="L4959" t="s">
        <v>8364</v>
      </c>
      <c r="M4959">
        <f t="shared" ref="M4959:M5022" si="6789">K4960/K4964+K4961/K4965+K4962/K4966+K4963/K4967</f>
        <v>3.9593495934959351</v>
      </c>
    </row>
    <row r="4960" spans="1:13">
      <c r="A4960" t="s">
        <v>5350</v>
      </c>
      <c r="B4960" t="s">
        <v>5348</v>
      </c>
      <c r="C4960" t="s">
        <v>15</v>
      </c>
      <c r="D4960" t="s">
        <v>21</v>
      </c>
      <c r="E4960" t="str">
        <f t="shared" si="6749"/>
        <v>power.opt</v>
      </c>
      <c r="F4960" t="s">
        <v>24</v>
      </c>
      <c r="G4960">
        <v>30.75</v>
      </c>
      <c r="H4960">
        <v>0.04</v>
      </c>
      <c r="I4960" s="1">
        <v>1.23</v>
      </c>
      <c r="J4960" t="s">
        <v>8335</v>
      </c>
      <c r="K4960">
        <f t="shared" ref="K4960:K5023" si="6790">SUMIF(E4958:E4971,"tso.full",I4958:I4971)</f>
        <v>0.04</v>
      </c>
      <c r="L4960" t="s">
        <v>8365</v>
      </c>
      <c r="M4960">
        <f t="shared" ref="M4960:M5023" si="6791">K4960/K4968+K4961/K4969+K4962/K4970+K4963/K4971</f>
        <v>4.6260162601626016</v>
      </c>
    </row>
    <row r="4961" spans="1:13">
      <c r="A4961" t="s">
        <v>5351</v>
      </c>
      <c r="B4961" t="s">
        <v>5348</v>
      </c>
      <c r="C4961" t="s">
        <v>23</v>
      </c>
      <c r="D4961" t="s">
        <v>16</v>
      </c>
      <c r="E4961" t="str">
        <f t="shared" si="6749"/>
        <v>pso.full</v>
      </c>
      <c r="F4961" t="s">
        <v>24</v>
      </c>
      <c r="G4961">
        <v>1</v>
      </c>
      <c r="H4961">
        <v>0.04</v>
      </c>
      <c r="I4961" s="1">
        <v>0.04</v>
      </c>
      <c r="J4961" t="s">
        <v>8336</v>
      </c>
      <c r="K4961">
        <f t="shared" ref="K4961:K5024" si="6792">SUMIF(E4958:E4971,"pso.full",I4958:I4971)</f>
        <v>0.04</v>
      </c>
      <c r="L4961" t="s">
        <v>8369</v>
      </c>
      <c r="M4961">
        <f t="shared" ref="M4961:M5024" si="6793">K4964/K4968+K4965/K4969+K4966/K4970+K4967/K4971</f>
        <v>4.666666666666667</v>
      </c>
    </row>
    <row r="4962" spans="1:13">
      <c r="A4962" t="s">
        <v>5352</v>
      </c>
      <c r="B4962" t="s">
        <v>5348</v>
      </c>
      <c r="C4962" t="s">
        <v>23</v>
      </c>
      <c r="D4962" t="s">
        <v>19</v>
      </c>
      <c r="E4962" t="str">
        <f t="shared" si="6749"/>
        <v>pso.oepc</v>
      </c>
      <c r="F4962" t="s">
        <v>24</v>
      </c>
      <c r="G4962">
        <v>1</v>
      </c>
      <c r="H4962">
        <v>0.04</v>
      </c>
      <c r="I4962" s="1">
        <v>0.04</v>
      </c>
      <c r="J4962" t="s">
        <v>8353</v>
      </c>
      <c r="K4962">
        <f t="shared" ref="K4962:K5025" si="6794">SUMIF(E4958:E4971,"rmo.full",I4958:I4971)</f>
        <v>0.04</v>
      </c>
    </row>
    <row r="4963" spans="1:13">
      <c r="A4963" t="s">
        <v>5373</v>
      </c>
      <c r="B4963" t="s">
        <v>5348</v>
      </c>
      <c r="C4963" t="s">
        <v>23</v>
      </c>
      <c r="D4963" t="s">
        <v>21</v>
      </c>
      <c r="E4963" t="str">
        <f t="shared" si="6749"/>
        <v>pso.opt</v>
      </c>
      <c r="F4963" t="s">
        <v>24</v>
      </c>
      <c r="G4963">
        <v>0.75</v>
      </c>
      <c r="H4963">
        <v>0.04</v>
      </c>
      <c r="I4963" s="1">
        <v>0.03</v>
      </c>
      <c r="J4963" t="s">
        <v>8354</v>
      </c>
      <c r="K4963">
        <f t="shared" ref="K4963:K5026" si="6795">SUMIF(E4958:E4971,"power.full",I4958:I4971)</f>
        <v>1.18</v>
      </c>
      <c r="L4963" t="s">
        <v>26</v>
      </c>
      <c r="M4963">
        <f t="shared" ref="M4963:M5026" si="6796">K4960/K4964</f>
        <v>1</v>
      </c>
    </row>
    <row r="4964" spans="1:13">
      <c r="A4964" t="s">
        <v>5374</v>
      </c>
      <c r="B4964" t="s">
        <v>5348</v>
      </c>
      <c r="C4964" t="s">
        <v>51</v>
      </c>
      <c r="D4964" t="s">
        <v>16</v>
      </c>
      <c r="E4964" t="str">
        <f t="shared" si="6749"/>
        <v>rmo.full</v>
      </c>
      <c r="F4964" t="s">
        <v>24</v>
      </c>
      <c r="G4964">
        <v>1</v>
      </c>
      <c r="H4964">
        <v>0.04</v>
      </c>
      <c r="I4964" s="1">
        <v>0.04</v>
      </c>
      <c r="J4964" t="s">
        <v>8355</v>
      </c>
      <c r="K4964">
        <f t="shared" ref="K4964:K5027" si="6797">SUMIF(E4958:E4971,"tso.oepc",I4958:I4971)</f>
        <v>0.04</v>
      </c>
      <c r="L4964" t="s">
        <v>27</v>
      </c>
      <c r="M4964">
        <f t="shared" si="6796"/>
        <v>1</v>
      </c>
    </row>
    <row r="4965" spans="1:13">
      <c r="A4965" t="s">
        <v>5375</v>
      </c>
      <c r="B4965" t="s">
        <v>5348</v>
      </c>
      <c r="C4965" t="s">
        <v>51</v>
      </c>
      <c r="D4965" t="s">
        <v>19</v>
      </c>
      <c r="E4965" t="str">
        <f t="shared" si="6749"/>
        <v>rmo.oepc</v>
      </c>
      <c r="F4965" t="s">
        <v>24</v>
      </c>
      <c r="G4965">
        <v>1</v>
      </c>
      <c r="H4965">
        <v>0.04</v>
      </c>
      <c r="I4965" s="1">
        <v>0.04</v>
      </c>
      <c r="J4965" t="s">
        <v>8356</v>
      </c>
      <c r="K4965">
        <f t="shared" ref="K4965:K5028" si="6798">SUMIF(E4958:E4971,"pso.oepc",I4958:I4971)</f>
        <v>0.04</v>
      </c>
      <c r="L4965" t="s">
        <v>28</v>
      </c>
      <c r="M4965">
        <f t="shared" si="6796"/>
        <v>1</v>
      </c>
    </row>
    <row r="4966" spans="1:13">
      <c r="A4966" t="s">
        <v>5339</v>
      </c>
      <c r="B4966" t="s">
        <v>5348</v>
      </c>
      <c r="C4966" t="s">
        <v>51</v>
      </c>
      <c r="D4966" t="s">
        <v>21</v>
      </c>
      <c r="E4966" t="str">
        <f t="shared" si="6749"/>
        <v>rmo.opt</v>
      </c>
      <c r="F4966" t="s">
        <v>24</v>
      </c>
      <c r="G4966">
        <v>1</v>
      </c>
      <c r="H4966">
        <v>0.04</v>
      </c>
      <c r="I4966" s="1">
        <v>0.04</v>
      </c>
      <c r="J4966" t="s">
        <v>8357</v>
      </c>
      <c r="K4966">
        <f t="shared" ref="K4966:K5029" si="6799">SUMIF(E4958:E4971,"rmo.oepc",I4958:I4971)</f>
        <v>0.04</v>
      </c>
      <c r="L4966" t="s">
        <v>29</v>
      </c>
      <c r="M4966">
        <f t="shared" si="6796"/>
        <v>0.95934959349593496</v>
      </c>
    </row>
    <row r="4967" spans="1:13">
      <c r="A4967" t="s">
        <v>5340</v>
      </c>
      <c r="B4967" t="s">
        <v>5348</v>
      </c>
      <c r="C4967" t="s">
        <v>55</v>
      </c>
      <c r="D4967" t="s">
        <v>56</v>
      </c>
      <c r="E4967" t="str">
        <f t="shared" si="6749"/>
        <v>sc.none</v>
      </c>
      <c r="F4967" t="s">
        <v>24</v>
      </c>
      <c r="I4967" s="1">
        <v>0.04</v>
      </c>
      <c r="J4967" t="s">
        <v>8358</v>
      </c>
      <c r="K4967">
        <f t="shared" ref="K4967:K5030" si="6800">SUMIF(E4958:E4971,"power.oepc",I4958:I4971)</f>
        <v>1.23</v>
      </c>
    </row>
    <row r="4968" spans="1:13">
      <c r="A4968" t="s">
        <v>5341</v>
      </c>
      <c r="B4968" t="s">
        <v>5348</v>
      </c>
      <c r="C4968" t="s">
        <v>58</v>
      </c>
      <c r="D4968" t="s">
        <v>59</v>
      </c>
      <c r="E4968" t="str">
        <f t="shared" si="6749"/>
        <v>tso.cav11</v>
      </c>
      <c r="F4968" t="s">
        <v>17</v>
      </c>
      <c r="G4968">
        <v>164.25</v>
      </c>
      <c r="H4968">
        <v>0.04</v>
      </c>
      <c r="I4968" s="1">
        <v>6.57</v>
      </c>
      <c r="J4968" t="s">
        <v>8359</v>
      </c>
      <c r="K4968">
        <f t="shared" ref="K4968:K5031" si="6801">SUMIF(E4958:E4971,"tso.opt",I4958:I4971)</f>
        <v>0.03</v>
      </c>
      <c r="L4968" t="s">
        <v>30</v>
      </c>
      <c r="M4968">
        <f t="shared" ref="M4968:M5031" si="6802">K4960/K4968</f>
        <v>1.3333333333333335</v>
      </c>
    </row>
    <row r="4969" spans="1:13">
      <c r="A4969" t="s">
        <v>5342</v>
      </c>
      <c r="B4969" t="s">
        <v>5348</v>
      </c>
      <c r="C4969" t="s">
        <v>58</v>
      </c>
      <c r="D4969" t="s">
        <v>16</v>
      </c>
      <c r="E4969" t="str">
        <f t="shared" si="6749"/>
        <v>tso.full</v>
      </c>
      <c r="F4969" t="s">
        <v>24</v>
      </c>
      <c r="G4969">
        <v>1</v>
      </c>
      <c r="H4969">
        <v>0.04</v>
      </c>
      <c r="I4969" s="1">
        <v>0.04</v>
      </c>
      <c r="J4969" t="s">
        <v>8360</v>
      </c>
      <c r="K4969">
        <f t="shared" ref="K4969:K5032" si="6803">SUMIF(E4958:E4971,"pso.opt",I4958:I4971)</f>
        <v>0.03</v>
      </c>
      <c r="L4969" t="s">
        <v>33</v>
      </c>
      <c r="M4969">
        <f t="shared" si="6802"/>
        <v>1.3333333333333335</v>
      </c>
    </row>
    <row r="4970" spans="1:13">
      <c r="A4970" t="s">
        <v>5343</v>
      </c>
      <c r="B4970" t="s">
        <v>5348</v>
      </c>
      <c r="C4970" t="s">
        <v>58</v>
      </c>
      <c r="D4970" t="s">
        <v>19</v>
      </c>
      <c r="E4970" t="str">
        <f t="shared" si="6749"/>
        <v>tso.oepc</v>
      </c>
      <c r="F4970" t="s">
        <v>24</v>
      </c>
      <c r="G4970">
        <v>1</v>
      </c>
      <c r="H4970">
        <v>0.04</v>
      </c>
      <c r="I4970" s="1">
        <v>0.04</v>
      </c>
      <c r="J4970" t="s">
        <v>8361</v>
      </c>
      <c r="K4970">
        <f t="shared" ref="K4970:K5033" si="6804">SUMIF(E4958:E4971,"rmo.opt",I4958:I4971)</f>
        <v>0.04</v>
      </c>
      <c r="L4970" t="s">
        <v>32</v>
      </c>
      <c r="M4970">
        <f t="shared" si="6802"/>
        <v>1</v>
      </c>
    </row>
    <row r="4971" spans="1:13">
      <c r="A4971" t="s">
        <v>5364</v>
      </c>
      <c r="B4971" t="s">
        <v>5348</v>
      </c>
      <c r="C4971" t="s">
        <v>58</v>
      </c>
      <c r="D4971" t="s">
        <v>21</v>
      </c>
      <c r="E4971" t="str">
        <f t="shared" si="6749"/>
        <v>tso.opt</v>
      </c>
      <c r="F4971" t="s">
        <v>24</v>
      </c>
      <c r="G4971">
        <v>0.75</v>
      </c>
      <c r="H4971">
        <v>0.04</v>
      </c>
      <c r="I4971" s="1">
        <v>0.03</v>
      </c>
      <c r="J4971" t="s">
        <v>8362</v>
      </c>
      <c r="K4971">
        <f t="shared" ref="K4971:K5034" si="6805">SUMIF(E4958:E4971,"power.opt",I4958:I4971)</f>
        <v>1.23</v>
      </c>
      <c r="L4971" t="s">
        <v>31</v>
      </c>
      <c r="M4971">
        <f t="shared" si="6802"/>
        <v>0.95934959349593496</v>
      </c>
    </row>
    <row r="4972" spans="1:13">
      <c r="A4972" t="s">
        <v>5365</v>
      </c>
      <c r="B4972" t="s">
        <v>5366</v>
      </c>
      <c r="C4972" t="s">
        <v>15</v>
      </c>
      <c r="D4972" t="s">
        <v>16</v>
      </c>
      <c r="E4972" t="str">
        <f t="shared" si="6749"/>
        <v>power.full</v>
      </c>
      <c r="F4972" t="s">
        <v>24</v>
      </c>
      <c r="G4972">
        <v>48.571428571428598</v>
      </c>
      <c r="H4972">
        <v>7.0000000000000007E-2</v>
      </c>
      <c r="I4972" s="1">
        <v>3.4</v>
      </c>
      <c r="L4972" t="s">
        <v>8363</v>
      </c>
      <c r="M4972">
        <f t="shared" ref="M4972:M5035" si="6806">K4973/K4982</f>
        <v>502.2</v>
      </c>
    </row>
    <row r="4973" spans="1:13">
      <c r="A4973" t="s">
        <v>5367</v>
      </c>
      <c r="B4973" t="s">
        <v>5366</v>
      </c>
      <c r="C4973" t="s">
        <v>15</v>
      </c>
      <c r="D4973" t="s">
        <v>19</v>
      </c>
      <c r="E4973" t="str">
        <f t="shared" si="6749"/>
        <v>power.oepc</v>
      </c>
      <c r="F4973" t="s">
        <v>24</v>
      </c>
      <c r="G4973">
        <v>44.857142857142897</v>
      </c>
      <c r="H4973">
        <v>7.0000000000000007E-2</v>
      </c>
      <c r="I4973" s="1">
        <v>3.14</v>
      </c>
      <c r="J4973" t="s">
        <v>8333</v>
      </c>
      <c r="K4973">
        <f t="shared" ref="K4973:K5036" si="6807">SUMIF(E4972:E4985,"tso.cav11",I4972:I4985)</f>
        <v>25.11</v>
      </c>
      <c r="L4973" t="s">
        <v>8364</v>
      </c>
      <c r="M4973">
        <f t="shared" ref="M4973:M5036" si="6808">K4974/K4978+K4975/K4979+K4976/K4980+K4977/K4981</f>
        <v>5.282802547770701</v>
      </c>
    </row>
    <row r="4974" spans="1:13">
      <c r="A4974" t="s">
        <v>5368</v>
      </c>
      <c r="B4974" t="s">
        <v>5366</v>
      </c>
      <c r="C4974" t="s">
        <v>15</v>
      </c>
      <c r="D4974" t="s">
        <v>21</v>
      </c>
      <c r="E4974" t="str">
        <f t="shared" si="6749"/>
        <v>power.opt</v>
      </c>
      <c r="F4974" t="s">
        <v>24</v>
      </c>
      <c r="G4974">
        <v>42.857142857142897</v>
      </c>
      <c r="H4974">
        <v>7.0000000000000007E-2</v>
      </c>
      <c r="I4974" s="1">
        <v>3</v>
      </c>
      <c r="J4974" t="s">
        <v>8335</v>
      </c>
      <c r="K4974">
        <f t="shared" ref="K4974:K5037" si="6809">SUMIF(E4972:E4985,"tso.full",I4972:I4985)</f>
        <v>0.06</v>
      </c>
      <c r="L4974" t="s">
        <v>8365</v>
      </c>
      <c r="M4974">
        <f t="shared" ref="M4974:M5037" si="6810">K4974/K4982+K4975/K4983+K4976/K4984+K4977/K4985</f>
        <v>4.5333333333333332</v>
      </c>
    </row>
    <row r="4975" spans="1:13">
      <c r="A4975" t="s">
        <v>5369</v>
      </c>
      <c r="B4975" t="s">
        <v>5366</v>
      </c>
      <c r="C4975" t="s">
        <v>23</v>
      </c>
      <c r="D4975" t="s">
        <v>16</v>
      </c>
      <c r="E4975" t="str">
        <f t="shared" si="6749"/>
        <v>pso.full</v>
      </c>
      <c r="F4975" t="s">
        <v>24</v>
      </c>
      <c r="G4975">
        <v>0.85714285714285698</v>
      </c>
      <c r="H4975">
        <v>7.0000000000000007E-2</v>
      </c>
      <c r="I4975" s="1">
        <v>0.06</v>
      </c>
      <c r="J4975" t="s">
        <v>8336</v>
      </c>
      <c r="K4975">
        <f t="shared" ref="K4975:K5038" si="6811">SUMIF(E4972:E4985,"pso.full",I4972:I4985)</f>
        <v>0.06</v>
      </c>
      <c r="L4975" t="s">
        <v>8369</v>
      </c>
      <c r="M4975">
        <f t="shared" ref="M4975:M5038" si="6812">K4978/K4982+K4979/K4983+K4980/K4984+K4981/K4985</f>
        <v>3.746666666666667</v>
      </c>
    </row>
    <row r="4976" spans="1:13">
      <c r="A4976" t="s">
        <v>5370</v>
      </c>
      <c r="B4976" t="s">
        <v>5366</v>
      </c>
      <c r="C4976" t="s">
        <v>23</v>
      </c>
      <c r="D4976" t="s">
        <v>19</v>
      </c>
      <c r="E4976" t="str">
        <f t="shared" si="6749"/>
        <v>pso.oepc</v>
      </c>
      <c r="F4976" t="s">
        <v>24</v>
      </c>
      <c r="G4976">
        <v>0.71428571428571397</v>
      </c>
      <c r="H4976">
        <v>7.0000000000000007E-2</v>
      </c>
      <c r="I4976" s="1">
        <v>0.05</v>
      </c>
      <c r="J4976" t="s">
        <v>8353</v>
      </c>
      <c r="K4976">
        <f t="shared" ref="K4976:K5039" si="6813">SUMIF(E4972:E4985,"rmo.full",I4972:I4985)</f>
        <v>0.06</v>
      </c>
    </row>
    <row r="4977" spans="1:13">
      <c r="A4977" t="s">
        <v>5371</v>
      </c>
      <c r="B4977" t="s">
        <v>5366</v>
      </c>
      <c r="C4977" t="s">
        <v>23</v>
      </c>
      <c r="D4977" t="s">
        <v>21</v>
      </c>
      <c r="E4977" t="str">
        <f t="shared" si="6749"/>
        <v>pso.opt</v>
      </c>
      <c r="F4977" t="s">
        <v>24</v>
      </c>
      <c r="G4977">
        <v>0.71428571428571397</v>
      </c>
      <c r="H4977">
        <v>7.0000000000000007E-2</v>
      </c>
      <c r="I4977" s="1">
        <v>0.05</v>
      </c>
      <c r="J4977" t="s">
        <v>8354</v>
      </c>
      <c r="K4977">
        <f t="shared" ref="K4977:K5040" si="6814">SUMIF(E4972:E4985,"power.full",I4972:I4985)</f>
        <v>3.4</v>
      </c>
      <c r="L4977" t="s">
        <v>26</v>
      </c>
      <c r="M4977">
        <f t="shared" ref="M4977:M5040" si="6815">K4974/K4978</f>
        <v>1</v>
      </c>
    </row>
    <row r="4978" spans="1:13">
      <c r="A4978" t="s">
        <v>5372</v>
      </c>
      <c r="B4978" t="s">
        <v>5366</v>
      </c>
      <c r="C4978" t="s">
        <v>51</v>
      </c>
      <c r="D4978" t="s">
        <v>16</v>
      </c>
      <c r="E4978" t="str">
        <f t="shared" si="6749"/>
        <v>rmo.full</v>
      </c>
      <c r="F4978" t="s">
        <v>24</v>
      </c>
      <c r="G4978">
        <v>0.85714285714285698</v>
      </c>
      <c r="H4978">
        <v>7.0000000000000007E-2</v>
      </c>
      <c r="I4978" s="1">
        <v>0.06</v>
      </c>
      <c r="J4978" t="s">
        <v>8355</v>
      </c>
      <c r="K4978">
        <f t="shared" ref="K4978:K5041" si="6816">SUMIF(E4972:E4985,"tso.oepc",I4972:I4985)</f>
        <v>0.06</v>
      </c>
      <c r="L4978" t="s">
        <v>27</v>
      </c>
      <c r="M4978">
        <f t="shared" si="6815"/>
        <v>1.2</v>
      </c>
    </row>
    <row r="4979" spans="1:13">
      <c r="A4979" t="s">
        <v>5392</v>
      </c>
      <c r="B4979" t="s">
        <v>5366</v>
      </c>
      <c r="C4979" t="s">
        <v>51</v>
      </c>
      <c r="D4979" t="s">
        <v>19</v>
      </c>
      <c r="E4979" t="str">
        <f t="shared" si="6749"/>
        <v>rmo.oepc</v>
      </c>
      <c r="F4979" t="s">
        <v>24</v>
      </c>
      <c r="G4979">
        <v>0.42857142857142799</v>
      </c>
      <c r="H4979">
        <v>7.0000000000000007E-2</v>
      </c>
      <c r="I4979" s="1">
        <v>0.03</v>
      </c>
      <c r="J4979" t="s">
        <v>8356</v>
      </c>
      <c r="K4979">
        <f t="shared" ref="K4979:K5042" si="6817">SUMIF(E4972:E4985,"pso.oepc",I4972:I4985)</f>
        <v>0.05</v>
      </c>
      <c r="L4979" t="s">
        <v>28</v>
      </c>
      <c r="M4979">
        <f t="shared" si="6815"/>
        <v>2</v>
      </c>
    </row>
    <row r="4980" spans="1:13">
      <c r="A4980" t="s">
        <v>5393</v>
      </c>
      <c r="B4980" t="s">
        <v>5366</v>
      </c>
      <c r="C4980" t="s">
        <v>51</v>
      </c>
      <c r="D4980" t="s">
        <v>21</v>
      </c>
      <c r="E4980" t="str">
        <f t="shared" si="6749"/>
        <v>rmo.opt</v>
      </c>
      <c r="F4980" t="s">
        <v>24</v>
      </c>
      <c r="G4980">
        <v>0.85714285714285698</v>
      </c>
      <c r="H4980">
        <v>7.0000000000000007E-2</v>
      </c>
      <c r="I4980" s="1">
        <v>0.06</v>
      </c>
      <c r="J4980" t="s">
        <v>8357</v>
      </c>
      <c r="K4980">
        <f t="shared" ref="K4980:K5043" si="6818">SUMIF(E4972:E4985,"rmo.oepc",I4972:I4985)</f>
        <v>0.03</v>
      </c>
      <c r="L4980" t="s">
        <v>29</v>
      </c>
      <c r="M4980">
        <f t="shared" si="6815"/>
        <v>1.0828025477707006</v>
      </c>
    </row>
    <row r="4981" spans="1:13">
      <c r="A4981" t="s">
        <v>5357</v>
      </c>
      <c r="B4981" t="s">
        <v>5366</v>
      </c>
      <c r="C4981" t="s">
        <v>55</v>
      </c>
      <c r="D4981" t="s">
        <v>56</v>
      </c>
      <c r="E4981" t="str">
        <f t="shared" si="6749"/>
        <v>sc.none</v>
      </c>
      <c r="F4981" t="s">
        <v>24</v>
      </c>
      <c r="I4981" s="1">
        <v>7.0000000000000007E-2</v>
      </c>
      <c r="J4981" t="s">
        <v>8358</v>
      </c>
      <c r="K4981">
        <f t="shared" ref="K4981:K5044" si="6819">SUMIF(E4972:E4985,"power.oepc",I4972:I4985)</f>
        <v>3.14</v>
      </c>
    </row>
    <row r="4982" spans="1:13">
      <c r="A4982" t="s">
        <v>5358</v>
      </c>
      <c r="B4982" t="s">
        <v>5366</v>
      </c>
      <c r="C4982" t="s">
        <v>58</v>
      </c>
      <c r="D4982" t="s">
        <v>59</v>
      </c>
      <c r="E4982" t="str">
        <f t="shared" si="6749"/>
        <v>tso.cav11</v>
      </c>
      <c r="F4982" t="s">
        <v>17</v>
      </c>
      <c r="G4982">
        <v>358.71428571428601</v>
      </c>
      <c r="H4982">
        <v>7.0000000000000007E-2</v>
      </c>
      <c r="I4982" s="1">
        <v>25.11</v>
      </c>
      <c r="J4982" t="s">
        <v>8359</v>
      </c>
      <c r="K4982">
        <f t="shared" ref="K4982:K5045" si="6820">SUMIF(E4972:E4985,"tso.opt",I4972:I4985)</f>
        <v>0.05</v>
      </c>
      <c r="L4982" t="s">
        <v>30</v>
      </c>
      <c r="M4982">
        <f t="shared" ref="M4982:M5045" si="6821">K4974/K4982</f>
        <v>1.2</v>
      </c>
    </row>
    <row r="4983" spans="1:13">
      <c r="A4983" t="s">
        <v>5359</v>
      </c>
      <c r="B4983" t="s">
        <v>5366</v>
      </c>
      <c r="C4983" t="s">
        <v>58</v>
      </c>
      <c r="D4983" t="s">
        <v>16</v>
      </c>
      <c r="E4983" t="str">
        <f t="shared" si="6749"/>
        <v>tso.full</v>
      </c>
      <c r="F4983" t="s">
        <v>24</v>
      </c>
      <c r="G4983">
        <v>0.85714285714285698</v>
      </c>
      <c r="H4983">
        <v>7.0000000000000007E-2</v>
      </c>
      <c r="I4983" s="1">
        <v>0.06</v>
      </c>
      <c r="J4983" t="s">
        <v>8360</v>
      </c>
      <c r="K4983">
        <f t="shared" ref="K4983:K5046" si="6822">SUMIF(E4972:E4985,"pso.opt",I4972:I4985)</f>
        <v>0.05</v>
      </c>
      <c r="L4983" t="s">
        <v>33</v>
      </c>
      <c r="M4983">
        <f t="shared" si="6821"/>
        <v>1.2</v>
      </c>
    </row>
    <row r="4984" spans="1:13">
      <c r="A4984" t="s">
        <v>5360</v>
      </c>
      <c r="B4984" t="s">
        <v>5366</v>
      </c>
      <c r="C4984" t="s">
        <v>58</v>
      </c>
      <c r="D4984" t="s">
        <v>19</v>
      </c>
      <c r="E4984" t="str">
        <f t="shared" si="6749"/>
        <v>tso.oepc</v>
      </c>
      <c r="F4984" t="s">
        <v>24</v>
      </c>
      <c r="G4984">
        <v>0.85714285714285698</v>
      </c>
      <c r="H4984">
        <v>7.0000000000000007E-2</v>
      </c>
      <c r="I4984" s="1">
        <v>0.06</v>
      </c>
      <c r="J4984" t="s">
        <v>8361</v>
      </c>
      <c r="K4984">
        <f t="shared" ref="K4984:K5047" si="6823">SUMIF(E4972:E4985,"rmo.opt",I4972:I4985)</f>
        <v>0.06</v>
      </c>
      <c r="L4984" t="s">
        <v>32</v>
      </c>
      <c r="M4984">
        <f t="shared" si="6821"/>
        <v>1</v>
      </c>
    </row>
    <row r="4985" spans="1:13">
      <c r="A4985" t="s">
        <v>5361</v>
      </c>
      <c r="B4985" t="s">
        <v>5366</v>
      </c>
      <c r="C4985" t="s">
        <v>58</v>
      </c>
      <c r="D4985" t="s">
        <v>21</v>
      </c>
      <c r="E4985" t="str">
        <f t="shared" si="6749"/>
        <v>tso.opt</v>
      </c>
      <c r="F4985" t="s">
        <v>24</v>
      </c>
      <c r="G4985">
        <v>0.71428571428571397</v>
      </c>
      <c r="H4985">
        <v>7.0000000000000007E-2</v>
      </c>
      <c r="I4985" s="1">
        <v>0.05</v>
      </c>
      <c r="J4985" t="s">
        <v>8362</v>
      </c>
      <c r="K4985">
        <f t="shared" ref="K4985:K5048" si="6824">SUMIF(E4972:E4985,"power.opt",I4972:I4985)</f>
        <v>3</v>
      </c>
      <c r="L4985" t="s">
        <v>31</v>
      </c>
      <c r="M4985">
        <f t="shared" si="6821"/>
        <v>1.1333333333333333</v>
      </c>
    </row>
    <row r="4986" spans="1:13">
      <c r="A4986" t="s">
        <v>5362</v>
      </c>
      <c r="B4986" t="s">
        <v>5363</v>
      </c>
      <c r="C4986" t="s">
        <v>15</v>
      </c>
      <c r="D4986" t="s">
        <v>16</v>
      </c>
      <c r="E4986" t="str">
        <f t="shared" si="6749"/>
        <v>power.full</v>
      </c>
      <c r="F4986" t="s">
        <v>24</v>
      </c>
      <c r="G4986">
        <v>47.6666666666667</v>
      </c>
      <c r="H4986">
        <v>0.06</v>
      </c>
      <c r="I4986" s="1">
        <v>2.86</v>
      </c>
      <c r="L4986" t="s">
        <v>8363</v>
      </c>
      <c r="M4986">
        <f t="shared" ref="M4986:M5049" si="6825">K4987/K4996</f>
        <v>537.33333333333337</v>
      </c>
    </row>
    <row r="4987" spans="1:13">
      <c r="A4987" t="s">
        <v>5383</v>
      </c>
      <c r="B4987" t="s">
        <v>5363</v>
      </c>
      <c r="C4987" t="s">
        <v>15</v>
      </c>
      <c r="D4987" t="s">
        <v>19</v>
      </c>
      <c r="E4987" t="str">
        <f t="shared" si="6749"/>
        <v>power.oepc</v>
      </c>
      <c r="F4987" t="s">
        <v>24</v>
      </c>
      <c r="G4987">
        <v>56.5</v>
      </c>
      <c r="H4987">
        <v>0.06</v>
      </c>
      <c r="I4987" s="1">
        <v>3.39</v>
      </c>
      <c r="J4987" t="s">
        <v>8333</v>
      </c>
      <c r="K4987">
        <f t="shared" ref="K4987:K5050" si="6826">SUMIF(E4986:E4999,"tso.cav11",I4986:I4999)</f>
        <v>32.24</v>
      </c>
      <c r="L4987" t="s">
        <v>8364</v>
      </c>
      <c r="M4987">
        <f t="shared" ref="M4987:M5050" si="6827">K4988/K4992+K4989/K4993+K4990/K4994+K4991/K4995</f>
        <v>4.2579435313948588</v>
      </c>
    </row>
    <row r="4988" spans="1:13">
      <c r="A4988" t="s">
        <v>5384</v>
      </c>
      <c r="B4988" t="s">
        <v>5363</v>
      </c>
      <c r="C4988" t="s">
        <v>15</v>
      </c>
      <c r="D4988" t="s">
        <v>21</v>
      </c>
      <c r="E4988" t="str">
        <f t="shared" si="6749"/>
        <v>power.opt</v>
      </c>
      <c r="F4988" t="s">
        <v>24</v>
      </c>
      <c r="G4988">
        <v>48.3333333333333</v>
      </c>
      <c r="H4988">
        <v>0.06</v>
      </c>
      <c r="I4988" s="1">
        <v>2.9</v>
      </c>
      <c r="J4988" t="s">
        <v>8335</v>
      </c>
      <c r="K4988">
        <f t="shared" ref="K4988:K5051" si="6828">SUMIF(E4986:E4999,"tso.full",I4986:I4999)</f>
        <v>0.05</v>
      </c>
      <c r="L4988" t="s">
        <v>8365</v>
      </c>
      <c r="M4988">
        <f t="shared" ref="M4988:M5051" si="6829">K4988/K4996+K4989/K4997+K4990/K4998+K4991/K4999</f>
        <v>4.0195402298850578</v>
      </c>
    </row>
    <row r="4989" spans="1:13">
      <c r="A4989" t="s">
        <v>5385</v>
      </c>
      <c r="B4989" t="s">
        <v>5363</v>
      </c>
      <c r="C4989" t="s">
        <v>23</v>
      </c>
      <c r="D4989" t="s">
        <v>16</v>
      </c>
      <c r="E4989" t="str">
        <f t="shared" si="6749"/>
        <v>pso.full</v>
      </c>
      <c r="F4989" t="s">
        <v>24</v>
      </c>
      <c r="G4989">
        <v>1</v>
      </c>
      <c r="H4989">
        <v>0.06</v>
      </c>
      <c r="I4989" s="1">
        <v>0.06</v>
      </c>
      <c r="J4989" t="s">
        <v>8336</v>
      </c>
      <c r="K4989">
        <f t="shared" ref="K4989:K5052" si="6830">SUMIF(E4986:E4999,"pso.full",I4986:I4999)</f>
        <v>0.06</v>
      </c>
      <c r="L4989" t="s">
        <v>8369</v>
      </c>
      <c r="M4989">
        <f t="shared" ref="M4989:M5052" si="6831">K4992/K4996+K4993/K4997+K4994/K4998+K4995/K4999</f>
        <v>4.0022988505747135</v>
      </c>
    </row>
    <row r="4990" spans="1:13">
      <c r="A4990" t="s">
        <v>5386</v>
      </c>
      <c r="B4990" t="s">
        <v>5363</v>
      </c>
      <c r="C4990" t="s">
        <v>23</v>
      </c>
      <c r="D4990" t="s">
        <v>19</v>
      </c>
      <c r="E4990" t="str">
        <f t="shared" si="6749"/>
        <v>pso.oepc</v>
      </c>
      <c r="F4990" t="s">
        <v>24</v>
      </c>
      <c r="G4990">
        <v>0.83333333333333304</v>
      </c>
      <c r="H4990">
        <v>0.06</v>
      </c>
      <c r="I4990" s="1">
        <v>0.05</v>
      </c>
      <c r="J4990" t="s">
        <v>8353</v>
      </c>
      <c r="K4990">
        <f t="shared" ref="K4990:K5053" si="6832">SUMIF(E4986:E4999,"rmo.full",I4986:I4999)</f>
        <v>0.06</v>
      </c>
    </row>
    <row r="4991" spans="1:13">
      <c r="A4991" t="s">
        <v>5387</v>
      </c>
      <c r="B4991" t="s">
        <v>5363</v>
      </c>
      <c r="C4991" t="s">
        <v>23</v>
      </c>
      <c r="D4991" t="s">
        <v>21</v>
      </c>
      <c r="E4991" t="str">
        <f t="shared" si="6749"/>
        <v>pso.opt</v>
      </c>
      <c r="F4991" t="s">
        <v>24</v>
      </c>
      <c r="G4991">
        <v>0.83333333333333304</v>
      </c>
      <c r="H4991">
        <v>0.06</v>
      </c>
      <c r="I4991" s="1">
        <v>0.05</v>
      </c>
      <c r="J4991" t="s">
        <v>8354</v>
      </c>
      <c r="K4991">
        <f t="shared" ref="K4991:K5054" si="6833">SUMIF(E4986:E4999,"power.full",I4986:I4999)</f>
        <v>2.86</v>
      </c>
      <c r="L4991" t="s">
        <v>26</v>
      </c>
      <c r="M4991">
        <f t="shared" ref="M4991:M5054" si="6834">K4988/K4992</f>
        <v>0.7142857142857143</v>
      </c>
    </row>
    <row r="4992" spans="1:13">
      <c r="A4992" t="s">
        <v>5388</v>
      </c>
      <c r="B4992" t="s">
        <v>5363</v>
      </c>
      <c r="C4992" t="s">
        <v>51</v>
      </c>
      <c r="D4992" t="s">
        <v>16</v>
      </c>
      <c r="E4992" t="str">
        <f t="shared" si="6749"/>
        <v>rmo.full</v>
      </c>
      <c r="F4992" t="s">
        <v>24</v>
      </c>
      <c r="G4992">
        <v>1</v>
      </c>
      <c r="H4992">
        <v>0.06</v>
      </c>
      <c r="I4992" s="1">
        <v>0.06</v>
      </c>
      <c r="J4992" t="s">
        <v>8355</v>
      </c>
      <c r="K4992">
        <f t="shared" ref="K4992:K5055" si="6835">SUMIF(E4986:E4999,"tso.oepc",I4986:I4999)</f>
        <v>7.0000000000000007E-2</v>
      </c>
      <c r="L4992" t="s">
        <v>27</v>
      </c>
      <c r="M4992">
        <f t="shared" si="6834"/>
        <v>1.2</v>
      </c>
    </row>
    <row r="4993" spans="1:13">
      <c r="A4993" t="s">
        <v>5389</v>
      </c>
      <c r="B4993" t="s">
        <v>5363</v>
      </c>
      <c r="C4993" t="s">
        <v>51</v>
      </c>
      <c r="D4993" t="s">
        <v>19</v>
      </c>
      <c r="E4993" t="str">
        <f t="shared" si="6749"/>
        <v>rmo.oepc</v>
      </c>
      <c r="F4993" t="s">
        <v>24</v>
      </c>
      <c r="G4993">
        <v>0.66666666666666696</v>
      </c>
      <c r="H4993">
        <v>0.06</v>
      </c>
      <c r="I4993" s="1">
        <v>0.04</v>
      </c>
      <c r="J4993" t="s">
        <v>8356</v>
      </c>
      <c r="K4993">
        <f t="shared" ref="K4993:K5056" si="6836">SUMIF(E4986:E4999,"pso.oepc",I4986:I4999)</f>
        <v>0.05</v>
      </c>
      <c r="L4993" t="s">
        <v>28</v>
      </c>
      <c r="M4993">
        <f t="shared" si="6834"/>
        <v>1.5</v>
      </c>
    </row>
    <row r="4994" spans="1:13">
      <c r="A4994" t="s">
        <v>5390</v>
      </c>
      <c r="B4994" t="s">
        <v>5363</v>
      </c>
      <c r="C4994" t="s">
        <v>51</v>
      </c>
      <c r="D4994" t="s">
        <v>21</v>
      </c>
      <c r="E4994" t="str">
        <f t="shared" si="6749"/>
        <v>rmo.opt</v>
      </c>
      <c r="F4994" t="s">
        <v>24</v>
      </c>
      <c r="G4994">
        <v>1</v>
      </c>
      <c r="H4994">
        <v>0.06</v>
      </c>
      <c r="I4994" s="1">
        <v>0.06</v>
      </c>
      <c r="J4994" t="s">
        <v>8357</v>
      </c>
      <c r="K4994">
        <f t="shared" ref="K4994:K5057" si="6837">SUMIF(E4986:E4999,"rmo.oepc",I4986:I4999)</f>
        <v>0.04</v>
      </c>
      <c r="L4994" t="s">
        <v>29</v>
      </c>
      <c r="M4994">
        <f t="shared" si="6834"/>
        <v>0.84365781710914445</v>
      </c>
    </row>
    <row r="4995" spans="1:13">
      <c r="A4995" t="s">
        <v>5391</v>
      </c>
      <c r="B4995" t="s">
        <v>5363</v>
      </c>
      <c r="C4995" t="s">
        <v>55</v>
      </c>
      <c r="D4995" t="s">
        <v>56</v>
      </c>
      <c r="E4995" t="str">
        <f t="shared" ref="E4995:E5058" si="6838">CONCATENATE(C4995,".",D4995)</f>
        <v>sc.none</v>
      </c>
      <c r="F4995" t="s">
        <v>24</v>
      </c>
      <c r="I4995" s="1">
        <v>0.06</v>
      </c>
      <c r="J4995" t="s">
        <v>8358</v>
      </c>
      <c r="K4995">
        <f t="shared" ref="K4995:K5058" si="6839">SUMIF(E4986:E4999,"power.oepc",I4986:I4999)</f>
        <v>3.39</v>
      </c>
    </row>
    <row r="4996" spans="1:13">
      <c r="A4996" t="s">
        <v>5410</v>
      </c>
      <c r="B4996" t="s">
        <v>5363</v>
      </c>
      <c r="C4996" t="s">
        <v>58</v>
      </c>
      <c r="D4996" t="s">
        <v>59</v>
      </c>
      <c r="E4996" t="str">
        <f t="shared" si="6838"/>
        <v>tso.cav11</v>
      </c>
      <c r="F4996" t="s">
        <v>17</v>
      </c>
      <c r="G4996">
        <v>537.33333333333303</v>
      </c>
      <c r="H4996">
        <v>0.06</v>
      </c>
      <c r="I4996" s="1">
        <v>32.24</v>
      </c>
      <c r="J4996" t="s">
        <v>8359</v>
      </c>
      <c r="K4996">
        <f t="shared" ref="K4996:K5059" si="6840">SUMIF(E4986:E4999,"tso.opt",I4986:I4999)</f>
        <v>0.06</v>
      </c>
      <c r="L4996" t="s">
        <v>30</v>
      </c>
      <c r="M4996">
        <f t="shared" ref="M4996:M5059" si="6841">K4988/K4996</f>
        <v>0.83333333333333337</v>
      </c>
    </row>
    <row r="4997" spans="1:13">
      <c r="A4997" t="s">
        <v>5411</v>
      </c>
      <c r="B4997" t="s">
        <v>5363</v>
      </c>
      <c r="C4997" t="s">
        <v>58</v>
      </c>
      <c r="D4997" t="s">
        <v>16</v>
      </c>
      <c r="E4997" t="str">
        <f t="shared" si="6838"/>
        <v>tso.full</v>
      </c>
      <c r="F4997" t="s">
        <v>24</v>
      </c>
      <c r="G4997">
        <v>0.83333333333333304</v>
      </c>
      <c r="H4997">
        <v>0.06</v>
      </c>
      <c r="I4997" s="1">
        <v>0.05</v>
      </c>
      <c r="J4997" t="s">
        <v>8360</v>
      </c>
      <c r="K4997">
        <f t="shared" ref="K4997:K5060" si="6842">SUMIF(E4986:E4999,"pso.opt",I4986:I4999)</f>
        <v>0.05</v>
      </c>
      <c r="L4997" t="s">
        <v>33</v>
      </c>
      <c r="M4997">
        <f t="shared" si="6841"/>
        <v>1.2</v>
      </c>
    </row>
    <row r="4998" spans="1:13">
      <c r="A4998" t="s">
        <v>5376</v>
      </c>
      <c r="B4998" t="s">
        <v>5363</v>
      </c>
      <c r="C4998" t="s">
        <v>58</v>
      </c>
      <c r="D4998" t="s">
        <v>19</v>
      </c>
      <c r="E4998" t="str">
        <f t="shared" si="6838"/>
        <v>tso.oepc</v>
      </c>
      <c r="F4998" t="s">
        <v>24</v>
      </c>
      <c r="G4998">
        <v>1.1666666666666701</v>
      </c>
      <c r="H4998">
        <v>0.06</v>
      </c>
      <c r="I4998" s="1">
        <v>7.0000000000000007E-2</v>
      </c>
      <c r="J4998" t="s">
        <v>8361</v>
      </c>
      <c r="K4998">
        <f t="shared" ref="K4998:K5061" si="6843">SUMIF(E4986:E4999,"rmo.opt",I4986:I4999)</f>
        <v>0.06</v>
      </c>
      <c r="L4998" t="s">
        <v>32</v>
      </c>
      <c r="M4998">
        <f t="shared" si="6841"/>
        <v>1</v>
      </c>
    </row>
    <row r="4999" spans="1:13">
      <c r="A4999" t="s">
        <v>5377</v>
      </c>
      <c r="B4999" t="s">
        <v>5363</v>
      </c>
      <c r="C4999" t="s">
        <v>58</v>
      </c>
      <c r="D4999" t="s">
        <v>21</v>
      </c>
      <c r="E4999" t="str">
        <f t="shared" si="6838"/>
        <v>tso.opt</v>
      </c>
      <c r="F4999" t="s">
        <v>24</v>
      </c>
      <c r="G4999">
        <v>1</v>
      </c>
      <c r="H4999">
        <v>0.06</v>
      </c>
      <c r="I4999" s="1">
        <v>0.06</v>
      </c>
      <c r="J4999" t="s">
        <v>8362</v>
      </c>
      <c r="K4999">
        <f t="shared" ref="K4999:K5062" si="6844">SUMIF(E4986:E4999,"power.opt",I4986:I4999)</f>
        <v>2.9</v>
      </c>
      <c r="L4999" t="s">
        <v>31</v>
      </c>
      <c r="M4999">
        <f t="shared" si="6841"/>
        <v>0.98620689655172411</v>
      </c>
    </row>
    <row r="5000" spans="1:13">
      <c r="A5000" t="s">
        <v>5378</v>
      </c>
      <c r="B5000" t="s">
        <v>5379</v>
      </c>
      <c r="C5000" t="s">
        <v>15</v>
      </c>
      <c r="D5000" t="s">
        <v>16</v>
      </c>
      <c r="E5000" t="str">
        <f t="shared" si="6838"/>
        <v>power.full</v>
      </c>
      <c r="F5000" t="s">
        <v>24</v>
      </c>
      <c r="G5000">
        <v>774.142857142857</v>
      </c>
      <c r="H5000">
        <v>7.0000000000000007E-2</v>
      </c>
      <c r="I5000" s="1">
        <v>54.19</v>
      </c>
      <c r="L5000" t="s">
        <v>8363</v>
      </c>
      <c r="M5000">
        <f t="shared" ref="M5000:M5063" si="6845">K5001/K5010</f>
        <v>539.85714285714278</v>
      </c>
    </row>
    <row r="5001" spans="1:13">
      <c r="A5001" t="s">
        <v>5380</v>
      </c>
      <c r="B5001" t="s">
        <v>5379</v>
      </c>
      <c r="C5001" t="s">
        <v>15</v>
      </c>
      <c r="D5001" t="s">
        <v>19</v>
      </c>
      <c r="E5001" t="str">
        <f t="shared" si="6838"/>
        <v>power.oepc</v>
      </c>
      <c r="F5001" t="s">
        <v>24</v>
      </c>
      <c r="G5001">
        <v>764.28571428571399</v>
      </c>
      <c r="H5001">
        <v>7.0000000000000007E-2</v>
      </c>
      <c r="I5001" s="1">
        <v>53.5</v>
      </c>
      <c r="J5001" t="s">
        <v>8333</v>
      </c>
      <c r="K5001">
        <f t="shared" ref="K5001:K5064" si="6846">SUMIF(E5000:E5013,"tso.cav11",I5000:I5013)</f>
        <v>37.79</v>
      </c>
      <c r="L5001" t="s">
        <v>8364</v>
      </c>
      <c r="M5001">
        <f t="shared" ref="M5001:M5064" si="6847">K5002/K5006+K5003/K5007+K5004/K5008+K5005/K5009</f>
        <v>4.1295638629283484</v>
      </c>
    </row>
    <row r="5002" spans="1:13">
      <c r="A5002" t="s">
        <v>5381</v>
      </c>
      <c r="B5002" t="s">
        <v>5379</v>
      </c>
      <c r="C5002" t="s">
        <v>15</v>
      </c>
      <c r="D5002" t="s">
        <v>21</v>
      </c>
      <c r="E5002" t="str">
        <f t="shared" si="6838"/>
        <v>power.opt</v>
      </c>
      <c r="F5002" t="s">
        <v>24</v>
      </c>
      <c r="G5002">
        <v>764.42857142857099</v>
      </c>
      <c r="H5002">
        <v>7.0000000000000007E-2</v>
      </c>
      <c r="I5002" s="1">
        <v>53.51</v>
      </c>
      <c r="J5002" t="s">
        <v>8335</v>
      </c>
      <c r="K5002">
        <f t="shared" ref="K5002:K5065" si="6848">SUMIF(E5000:E5013,"tso.full",I5000:I5013)</f>
        <v>7.0000000000000007E-2</v>
      </c>
      <c r="L5002" t="s">
        <v>8365</v>
      </c>
      <c r="M5002">
        <f t="shared" ref="M5002:M5065" si="6849">K5002/K5010+K5003/K5011+K5004/K5012+K5005/K5013</f>
        <v>4.0127079050644738</v>
      </c>
    </row>
    <row r="5003" spans="1:13">
      <c r="A5003" t="s">
        <v>5382</v>
      </c>
      <c r="B5003" t="s">
        <v>5379</v>
      </c>
      <c r="C5003" t="s">
        <v>23</v>
      </c>
      <c r="D5003" t="s">
        <v>16</v>
      </c>
      <c r="E5003" t="str">
        <f t="shared" si="6838"/>
        <v>pso.full</v>
      </c>
      <c r="F5003" t="s">
        <v>24</v>
      </c>
      <c r="G5003">
        <v>0.85714285714285698</v>
      </c>
      <c r="H5003">
        <v>7.0000000000000007E-2</v>
      </c>
      <c r="I5003" s="1">
        <v>0.06</v>
      </c>
      <c r="J5003" t="s">
        <v>8336</v>
      </c>
      <c r="K5003">
        <f t="shared" ref="K5003:K5066" si="6850">SUMIF(E5000:E5013,"pso.full",I5000:I5013)</f>
        <v>0.06</v>
      </c>
      <c r="L5003" t="s">
        <v>8369</v>
      </c>
      <c r="M5003">
        <f t="shared" ref="M5003:M5066" si="6851">K5006/K5010+K5007/K5011+K5008/K5012+K5009/K5013</f>
        <v>4.0236226428526933</v>
      </c>
    </row>
    <row r="5004" spans="1:13">
      <c r="A5004" t="s">
        <v>5402</v>
      </c>
      <c r="B5004" t="s">
        <v>5379</v>
      </c>
      <c r="C5004" t="s">
        <v>23</v>
      </c>
      <c r="D5004" t="s">
        <v>19</v>
      </c>
      <c r="E5004" t="str">
        <f t="shared" si="6838"/>
        <v>pso.oepc</v>
      </c>
      <c r="F5004" t="s">
        <v>24</v>
      </c>
      <c r="G5004">
        <v>1.1428571428571399</v>
      </c>
      <c r="H5004">
        <v>7.0000000000000007E-2</v>
      </c>
      <c r="I5004" s="1">
        <v>0.08</v>
      </c>
      <c r="J5004" t="s">
        <v>8353</v>
      </c>
      <c r="K5004">
        <f t="shared" ref="K5004:K5067" si="6852">SUMIF(E5000:E5013,"rmo.full",I5000:I5013)</f>
        <v>0.06</v>
      </c>
    </row>
    <row r="5005" spans="1:13">
      <c r="A5005" t="s">
        <v>5403</v>
      </c>
      <c r="B5005" t="s">
        <v>5379</v>
      </c>
      <c r="C5005" t="s">
        <v>23</v>
      </c>
      <c r="D5005" t="s">
        <v>21</v>
      </c>
      <c r="E5005" t="str">
        <f t="shared" si="6838"/>
        <v>pso.opt</v>
      </c>
      <c r="F5005" t="s">
        <v>24</v>
      </c>
      <c r="G5005">
        <v>0.85714285714285698</v>
      </c>
      <c r="H5005">
        <v>7.0000000000000007E-2</v>
      </c>
      <c r="I5005" s="1">
        <v>0.06</v>
      </c>
      <c r="J5005" t="s">
        <v>8354</v>
      </c>
      <c r="K5005">
        <f t="shared" ref="K5005:K5068" si="6853">SUMIF(E5000:E5013,"power.full",I5000:I5013)</f>
        <v>54.19</v>
      </c>
      <c r="L5005" t="s">
        <v>26</v>
      </c>
      <c r="M5005">
        <f t="shared" ref="M5005:M5068" si="6854">K5002/K5006</f>
        <v>1.1666666666666667</v>
      </c>
    </row>
    <row r="5006" spans="1:13">
      <c r="A5006" t="s">
        <v>5404</v>
      </c>
      <c r="B5006" t="s">
        <v>5379</v>
      </c>
      <c r="C5006" t="s">
        <v>51</v>
      </c>
      <c r="D5006" t="s">
        <v>16</v>
      </c>
      <c r="E5006" t="str">
        <f t="shared" si="6838"/>
        <v>rmo.full</v>
      </c>
      <c r="F5006" t="s">
        <v>24</v>
      </c>
      <c r="G5006">
        <v>0.85714285714285698</v>
      </c>
      <c r="H5006">
        <v>7.0000000000000007E-2</v>
      </c>
      <c r="I5006" s="1">
        <v>0.06</v>
      </c>
      <c r="J5006" t="s">
        <v>8355</v>
      </c>
      <c r="K5006">
        <f t="shared" ref="K5006:K5069" si="6855">SUMIF(E5000:E5013,"tso.oepc",I5000:I5013)</f>
        <v>0.06</v>
      </c>
      <c r="L5006" t="s">
        <v>27</v>
      </c>
      <c r="M5006">
        <f t="shared" si="6854"/>
        <v>0.75</v>
      </c>
    </row>
    <row r="5007" spans="1:13">
      <c r="A5007" t="s">
        <v>5405</v>
      </c>
      <c r="B5007" t="s">
        <v>5379</v>
      </c>
      <c r="C5007" t="s">
        <v>51</v>
      </c>
      <c r="D5007" t="s">
        <v>19</v>
      </c>
      <c r="E5007" t="str">
        <f t="shared" si="6838"/>
        <v>rmo.oepc</v>
      </c>
      <c r="F5007" t="s">
        <v>24</v>
      </c>
      <c r="G5007">
        <v>0.71428571428571397</v>
      </c>
      <c r="H5007">
        <v>7.0000000000000007E-2</v>
      </c>
      <c r="I5007" s="1">
        <v>0.05</v>
      </c>
      <c r="J5007" t="s">
        <v>8356</v>
      </c>
      <c r="K5007">
        <f t="shared" ref="K5007:K5070" si="6856">SUMIF(E5000:E5013,"pso.oepc",I5000:I5013)</f>
        <v>0.08</v>
      </c>
      <c r="L5007" t="s">
        <v>28</v>
      </c>
      <c r="M5007">
        <f t="shared" si="6854"/>
        <v>1.2</v>
      </c>
    </row>
    <row r="5008" spans="1:13">
      <c r="A5008" t="s">
        <v>5406</v>
      </c>
      <c r="B5008" t="s">
        <v>5379</v>
      </c>
      <c r="C5008" t="s">
        <v>51</v>
      </c>
      <c r="D5008" t="s">
        <v>21</v>
      </c>
      <c r="E5008" t="str">
        <f t="shared" si="6838"/>
        <v>rmo.opt</v>
      </c>
      <c r="F5008" t="s">
        <v>24</v>
      </c>
      <c r="G5008">
        <v>0.85714285714285698</v>
      </c>
      <c r="H5008">
        <v>7.0000000000000007E-2</v>
      </c>
      <c r="I5008" s="1">
        <v>0.06</v>
      </c>
      <c r="J5008" t="s">
        <v>8357</v>
      </c>
      <c r="K5008">
        <f t="shared" ref="K5008:K5071" si="6857">SUMIF(E5000:E5013,"rmo.oepc",I5000:I5013)</f>
        <v>0.05</v>
      </c>
      <c r="L5008" t="s">
        <v>29</v>
      </c>
      <c r="M5008">
        <f t="shared" si="6854"/>
        <v>1.0128971962616822</v>
      </c>
    </row>
    <row r="5009" spans="1:13">
      <c r="A5009" t="s">
        <v>5407</v>
      </c>
      <c r="B5009" t="s">
        <v>5379</v>
      </c>
      <c r="C5009" t="s">
        <v>55</v>
      </c>
      <c r="D5009" t="s">
        <v>56</v>
      </c>
      <c r="E5009" t="str">
        <f t="shared" si="6838"/>
        <v>sc.none</v>
      </c>
      <c r="F5009" t="s">
        <v>24</v>
      </c>
      <c r="I5009" s="1">
        <v>7.0000000000000007E-2</v>
      </c>
      <c r="J5009" t="s">
        <v>8358</v>
      </c>
      <c r="K5009">
        <f t="shared" ref="K5009:K5072" si="6858">SUMIF(E5000:E5013,"power.oepc",I5000:I5013)</f>
        <v>53.5</v>
      </c>
    </row>
    <row r="5010" spans="1:13">
      <c r="A5010" t="s">
        <v>5408</v>
      </c>
      <c r="B5010" t="s">
        <v>5379</v>
      </c>
      <c r="C5010" t="s">
        <v>58</v>
      </c>
      <c r="D5010" t="s">
        <v>59</v>
      </c>
      <c r="E5010" t="str">
        <f t="shared" si="6838"/>
        <v>tso.cav11</v>
      </c>
      <c r="F5010" t="s">
        <v>17</v>
      </c>
      <c r="G5010">
        <v>539.857142857143</v>
      </c>
      <c r="H5010">
        <v>7.0000000000000007E-2</v>
      </c>
      <c r="I5010" s="1">
        <v>37.79</v>
      </c>
      <c r="J5010" t="s">
        <v>8359</v>
      </c>
      <c r="K5010">
        <f t="shared" ref="K5010:K5073" si="6859">SUMIF(E5000:E5013,"tso.opt",I5000:I5013)</f>
        <v>7.0000000000000007E-2</v>
      </c>
      <c r="L5010" t="s">
        <v>30</v>
      </c>
      <c r="M5010">
        <f t="shared" ref="M5010:M5073" si="6860">K5002/K5010</f>
        <v>1</v>
      </c>
    </row>
    <row r="5011" spans="1:13">
      <c r="A5011" t="s">
        <v>5409</v>
      </c>
      <c r="B5011" t="s">
        <v>5379</v>
      </c>
      <c r="C5011" t="s">
        <v>58</v>
      </c>
      <c r="D5011" t="s">
        <v>16</v>
      </c>
      <c r="E5011" t="str">
        <f t="shared" si="6838"/>
        <v>tso.full</v>
      </c>
      <c r="F5011" t="s">
        <v>24</v>
      </c>
      <c r="G5011">
        <v>1</v>
      </c>
      <c r="H5011">
        <v>7.0000000000000007E-2</v>
      </c>
      <c r="I5011" s="1">
        <v>7.0000000000000007E-2</v>
      </c>
      <c r="J5011" t="s">
        <v>8360</v>
      </c>
      <c r="K5011">
        <f t="shared" ref="K5011:K5074" si="6861">SUMIF(E5000:E5013,"pso.opt",I5000:I5013)</f>
        <v>0.06</v>
      </c>
      <c r="L5011" t="s">
        <v>33</v>
      </c>
      <c r="M5011">
        <f t="shared" si="6860"/>
        <v>1</v>
      </c>
    </row>
    <row r="5012" spans="1:13">
      <c r="A5012" t="s">
        <v>5429</v>
      </c>
      <c r="B5012" t="s">
        <v>5379</v>
      </c>
      <c r="C5012" t="s">
        <v>58</v>
      </c>
      <c r="D5012" t="s">
        <v>19</v>
      </c>
      <c r="E5012" t="str">
        <f t="shared" si="6838"/>
        <v>tso.oepc</v>
      </c>
      <c r="F5012" t="s">
        <v>24</v>
      </c>
      <c r="G5012">
        <v>0.85714285714285698</v>
      </c>
      <c r="H5012">
        <v>7.0000000000000007E-2</v>
      </c>
      <c r="I5012" s="1">
        <v>0.06</v>
      </c>
      <c r="J5012" t="s">
        <v>8361</v>
      </c>
      <c r="K5012">
        <f t="shared" ref="K5012:K5075" si="6862">SUMIF(E5000:E5013,"rmo.opt",I5000:I5013)</f>
        <v>0.06</v>
      </c>
      <c r="L5012" t="s">
        <v>32</v>
      </c>
      <c r="M5012">
        <f t="shared" si="6860"/>
        <v>1</v>
      </c>
    </row>
    <row r="5013" spans="1:13">
      <c r="A5013" t="s">
        <v>5394</v>
      </c>
      <c r="B5013" t="s">
        <v>5379</v>
      </c>
      <c r="C5013" t="s">
        <v>58</v>
      </c>
      <c r="D5013" t="s">
        <v>21</v>
      </c>
      <c r="E5013" t="str">
        <f t="shared" si="6838"/>
        <v>tso.opt</v>
      </c>
      <c r="F5013" t="s">
        <v>24</v>
      </c>
      <c r="G5013">
        <v>1</v>
      </c>
      <c r="H5013">
        <v>7.0000000000000007E-2</v>
      </c>
      <c r="I5013" s="1">
        <v>7.0000000000000007E-2</v>
      </c>
      <c r="J5013" t="s">
        <v>8362</v>
      </c>
      <c r="K5013">
        <f t="shared" ref="K5013:K5076" si="6863">SUMIF(E5000:E5013,"power.opt",I5000:I5013)</f>
        <v>53.51</v>
      </c>
      <c r="L5013" t="s">
        <v>31</v>
      </c>
      <c r="M5013">
        <f t="shared" si="6860"/>
        <v>1.0127079050644738</v>
      </c>
    </row>
    <row r="5014" spans="1:13">
      <c r="A5014" t="s">
        <v>5395</v>
      </c>
      <c r="B5014" t="s">
        <v>5396</v>
      </c>
      <c r="C5014" t="s">
        <v>15</v>
      </c>
      <c r="D5014" t="s">
        <v>16</v>
      </c>
      <c r="E5014" t="str">
        <f t="shared" si="6838"/>
        <v>power.full</v>
      </c>
      <c r="F5014" t="s">
        <v>24</v>
      </c>
      <c r="G5014">
        <v>61.5</v>
      </c>
      <c r="H5014">
        <v>0.06</v>
      </c>
      <c r="I5014" s="1">
        <v>3.69</v>
      </c>
      <c r="L5014" t="s">
        <v>8363</v>
      </c>
      <c r="M5014">
        <f t="shared" ref="M5014:M5077" si="6864">K5015/K5024</f>
        <v>881.80000000000007</v>
      </c>
    </row>
    <row r="5015" spans="1:13">
      <c r="A5015" t="s">
        <v>5397</v>
      </c>
      <c r="B5015" t="s">
        <v>5396</v>
      </c>
      <c r="C5015" t="s">
        <v>15</v>
      </c>
      <c r="D5015" t="s">
        <v>19</v>
      </c>
      <c r="E5015" t="str">
        <f t="shared" si="6838"/>
        <v>power.oepc</v>
      </c>
      <c r="F5015" t="s">
        <v>24</v>
      </c>
      <c r="G5015">
        <v>60</v>
      </c>
      <c r="H5015">
        <v>0.06</v>
      </c>
      <c r="I5015" s="1">
        <v>3.6</v>
      </c>
      <c r="J5015" t="s">
        <v>8333</v>
      </c>
      <c r="K5015">
        <f t="shared" ref="K5015:K5078" si="6865">SUMIF(E5014:E5027,"tso.cav11",I5014:I5027)</f>
        <v>44.09</v>
      </c>
      <c r="L5015" t="s">
        <v>8364</v>
      </c>
      <c r="M5015">
        <f t="shared" ref="M5015:M5078" si="6866">K5016/K5020+K5017/K5021+K5018/K5022+K5019/K5023</f>
        <v>4.1916666666666664</v>
      </c>
    </row>
    <row r="5016" spans="1:13">
      <c r="A5016" t="s">
        <v>5398</v>
      </c>
      <c r="B5016" t="s">
        <v>5396</v>
      </c>
      <c r="C5016" t="s">
        <v>15</v>
      </c>
      <c r="D5016" t="s">
        <v>21</v>
      </c>
      <c r="E5016" t="str">
        <f t="shared" si="6838"/>
        <v>power.opt</v>
      </c>
      <c r="F5016" t="s">
        <v>24</v>
      </c>
      <c r="G5016">
        <v>59.3333333333333</v>
      </c>
      <c r="H5016">
        <v>0.06</v>
      </c>
      <c r="I5016" s="1">
        <v>3.56</v>
      </c>
      <c r="J5016" t="s">
        <v>8335</v>
      </c>
      <c r="K5016">
        <f t="shared" ref="K5016:K5079" si="6867">SUMIF(E5014:E5027,"tso.full",I5014:I5027)</f>
        <v>7.0000000000000007E-2</v>
      </c>
      <c r="L5016" t="s">
        <v>8365</v>
      </c>
      <c r="M5016">
        <f t="shared" ref="M5016:M5079" si="6868">K5016/K5024+K5017/K5025+K5018/K5026+K5019/K5027</f>
        <v>4.4365168539325843</v>
      </c>
    </row>
    <row r="5017" spans="1:13">
      <c r="A5017" t="s">
        <v>5399</v>
      </c>
      <c r="B5017" t="s">
        <v>5396</v>
      </c>
      <c r="C5017" t="s">
        <v>23</v>
      </c>
      <c r="D5017" t="s">
        <v>16</v>
      </c>
      <c r="E5017" t="str">
        <f t="shared" si="6838"/>
        <v>pso.full</v>
      </c>
      <c r="F5017" t="s">
        <v>24</v>
      </c>
      <c r="G5017">
        <v>1</v>
      </c>
      <c r="H5017">
        <v>0.06</v>
      </c>
      <c r="I5017" s="1">
        <v>0.06</v>
      </c>
      <c r="J5017" t="s">
        <v>8336</v>
      </c>
      <c r="K5017">
        <f t="shared" ref="K5017:K5080" si="6869">SUMIF(E5014:E5027,"pso.full",I5014:I5027)</f>
        <v>0.06</v>
      </c>
      <c r="L5017" t="s">
        <v>8369</v>
      </c>
      <c r="M5017">
        <f t="shared" ref="M5017:M5080" si="6870">K5020/K5024+K5021/K5025+K5022/K5026+K5023/K5027</f>
        <v>4.2112359550561802</v>
      </c>
    </row>
    <row r="5018" spans="1:13">
      <c r="A5018" t="s">
        <v>5400</v>
      </c>
      <c r="B5018" t="s">
        <v>5396</v>
      </c>
      <c r="C5018" t="s">
        <v>23</v>
      </c>
      <c r="D5018" t="s">
        <v>19</v>
      </c>
      <c r="E5018" t="str">
        <f t="shared" si="6838"/>
        <v>pso.oepc</v>
      </c>
      <c r="F5018" t="s">
        <v>24</v>
      </c>
      <c r="G5018">
        <v>1</v>
      </c>
      <c r="H5018">
        <v>0.06</v>
      </c>
      <c r="I5018" s="1">
        <v>0.06</v>
      </c>
      <c r="J5018" t="s">
        <v>8353</v>
      </c>
      <c r="K5018">
        <f t="shared" ref="K5018:K5081" si="6871">SUMIF(E5014:E5027,"rmo.full",I5014:I5027)</f>
        <v>0.06</v>
      </c>
    </row>
    <row r="5019" spans="1:13">
      <c r="A5019" t="s">
        <v>5401</v>
      </c>
      <c r="B5019" t="s">
        <v>5396</v>
      </c>
      <c r="C5019" t="s">
        <v>23</v>
      </c>
      <c r="D5019" t="s">
        <v>21</v>
      </c>
      <c r="E5019" t="str">
        <f t="shared" si="6838"/>
        <v>pso.opt</v>
      </c>
      <c r="F5019" t="s">
        <v>24</v>
      </c>
      <c r="G5019">
        <v>1</v>
      </c>
      <c r="H5019">
        <v>0.06</v>
      </c>
      <c r="I5019" s="1">
        <v>0.06</v>
      </c>
      <c r="J5019" t="s">
        <v>8354</v>
      </c>
      <c r="K5019">
        <f t="shared" ref="K5019:K5082" si="6872">SUMIF(E5014:E5027,"power.full",I5014:I5027)</f>
        <v>3.69</v>
      </c>
      <c r="L5019" t="s">
        <v>26</v>
      </c>
      <c r="M5019">
        <f t="shared" ref="M5019:M5082" si="6873">K5016/K5020</f>
        <v>1.1666666666666667</v>
      </c>
    </row>
    <row r="5020" spans="1:13">
      <c r="A5020" t="s">
        <v>5421</v>
      </c>
      <c r="B5020" t="s">
        <v>5396</v>
      </c>
      <c r="C5020" t="s">
        <v>51</v>
      </c>
      <c r="D5020" t="s">
        <v>16</v>
      </c>
      <c r="E5020" t="str">
        <f t="shared" si="6838"/>
        <v>rmo.full</v>
      </c>
      <c r="F5020" t="s">
        <v>24</v>
      </c>
      <c r="G5020">
        <v>1</v>
      </c>
      <c r="H5020">
        <v>0.06</v>
      </c>
      <c r="I5020" s="1">
        <v>0.06</v>
      </c>
      <c r="J5020" t="s">
        <v>8355</v>
      </c>
      <c r="K5020">
        <f t="shared" ref="K5020:K5083" si="6874">SUMIF(E5014:E5027,"tso.oepc",I5014:I5027)</f>
        <v>0.06</v>
      </c>
      <c r="L5020" t="s">
        <v>27</v>
      </c>
      <c r="M5020">
        <f t="shared" si="6873"/>
        <v>1</v>
      </c>
    </row>
    <row r="5021" spans="1:13">
      <c r="A5021" t="s">
        <v>5422</v>
      </c>
      <c r="B5021" t="s">
        <v>5396</v>
      </c>
      <c r="C5021" t="s">
        <v>51</v>
      </c>
      <c r="D5021" t="s">
        <v>19</v>
      </c>
      <c r="E5021" t="str">
        <f t="shared" si="6838"/>
        <v>rmo.oepc</v>
      </c>
      <c r="F5021" t="s">
        <v>24</v>
      </c>
      <c r="G5021">
        <v>1</v>
      </c>
      <c r="H5021">
        <v>0.06</v>
      </c>
      <c r="I5021" s="1">
        <v>0.06</v>
      </c>
      <c r="J5021" t="s">
        <v>8356</v>
      </c>
      <c r="K5021">
        <f t="shared" ref="K5021:K5084" si="6875">SUMIF(E5014:E5027,"pso.oepc",I5014:I5027)</f>
        <v>0.06</v>
      </c>
      <c r="L5021" t="s">
        <v>28</v>
      </c>
      <c r="M5021">
        <f t="shared" si="6873"/>
        <v>1</v>
      </c>
    </row>
    <row r="5022" spans="1:13">
      <c r="A5022" t="s">
        <v>5423</v>
      </c>
      <c r="B5022" t="s">
        <v>5396</v>
      </c>
      <c r="C5022" t="s">
        <v>51</v>
      </c>
      <c r="D5022" t="s">
        <v>21</v>
      </c>
      <c r="E5022" t="str">
        <f t="shared" si="6838"/>
        <v>rmo.opt</v>
      </c>
      <c r="F5022" t="s">
        <v>24</v>
      </c>
      <c r="G5022">
        <v>1</v>
      </c>
      <c r="H5022">
        <v>0.06</v>
      </c>
      <c r="I5022" s="1">
        <v>0.06</v>
      </c>
      <c r="J5022" t="s">
        <v>8357</v>
      </c>
      <c r="K5022">
        <f t="shared" ref="K5022:K5085" si="6876">SUMIF(E5014:E5027,"rmo.oepc",I5014:I5027)</f>
        <v>0.06</v>
      </c>
      <c r="L5022" t="s">
        <v>29</v>
      </c>
      <c r="M5022">
        <f t="shared" si="6873"/>
        <v>1.0249999999999999</v>
      </c>
    </row>
    <row r="5023" spans="1:13">
      <c r="A5023" t="s">
        <v>5424</v>
      </c>
      <c r="B5023" t="s">
        <v>5396</v>
      </c>
      <c r="C5023" t="s">
        <v>55</v>
      </c>
      <c r="D5023" t="s">
        <v>56</v>
      </c>
      <c r="E5023" t="str">
        <f t="shared" si="6838"/>
        <v>sc.none</v>
      </c>
      <c r="F5023" t="s">
        <v>24</v>
      </c>
      <c r="I5023" s="1">
        <v>0.06</v>
      </c>
      <c r="J5023" t="s">
        <v>8358</v>
      </c>
      <c r="K5023">
        <f t="shared" ref="K5023:K5086" si="6877">SUMIF(E5014:E5027,"power.oepc",I5014:I5027)</f>
        <v>3.6</v>
      </c>
    </row>
    <row r="5024" spans="1:13">
      <c r="A5024" t="s">
        <v>5425</v>
      </c>
      <c r="B5024" t="s">
        <v>5396</v>
      </c>
      <c r="C5024" t="s">
        <v>58</v>
      </c>
      <c r="D5024" t="s">
        <v>59</v>
      </c>
      <c r="E5024" t="str">
        <f t="shared" si="6838"/>
        <v>tso.cav11</v>
      </c>
      <c r="F5024" t="s">
        <v>17</v>
      </c>
      <c r="G5024">
        <v>734.83333333333303</v>
      </c>
      <c r="H5024">
        <v>0.06</v>
      </c>
      <c r="I5024" s="1">
        <v>44.09</v>
      </c>
      <c r="J5024" t="s">
        <v>8359</v>
      </c>
      <c r="K5024">
        <f t="shared" ref="K5024:K5087" si="6878">SUMIF(E5014:E5027,"tso.opt",I5014:I5027)</f>
        <v>0.05</v>
      </c>
      <c r="L5024" t="s">
        <v>30</v>
      </c>
      <c r="M5024">
        <f t="shared" ref="M5024:M5087" si="6879">K5016/K5024</f>
        <v>1.4000000000000001</v>
      </c>
    </row>
    <row r="5025" spans="1:13">
      <c r="A5025" t="s">
        <v>5426</v>
      </c>
      <c r="B5025" t="s">
        <v>5396</v>
      </c>
      <c r="C5025" t="s">
        <v>58</v>
      </c>
      <c r="D5025" t="s">
        <v>16</v>
      </c>
      <c r="E5025" t="str">
        <f t="shared" si="6838"/>
        <v>tso.full</v>
      </c>
      <c r="F5025" t="s">
        <v>24</v>
      </c>
      <c r="G5025">
        <v>1.1666666666666701</v>
      </c>
      <c r="H5025">
        <v>0.06</v>
      </c>
      <c r="I5025" s="1">
        <v>7.0000000000000007E-2</v>
      </c>
      <c r="J5025" t="s">
        <v>8360</v>
      </c>
      <c r="K5025">
        <f t="shared" ref="K5025:K5088" si="6880">SUMIF(E5014:E5027,"pso.opt",I5014:I5027)</f>
        <v>0.06</v>
      </c>
      <c r="L5025" t="s">
        <v>33</v>
      </c>
      <c r="M5025">
        <f t="shared" si="6879"/>
        <v>1</v>
      </c>
    </row>
    <row r="5026" spans="1:13">
      <c r="A5026" t="s">
        <v>5427</v>
      </c>
      <c r="B5026" t="s">
        <v>5396</v>
      </c>
      <c r="C5026" t="s">
        <v>58</v>
      </c>
      <c r="D5026" t="s">
        <v>19</v>
      </c>
      <c r="E5026" t="str">
        <f t="shared" si="6838"/>
        <v>tso.oepc</v>
      </c>
      <c r="F5026" t="s">
        <v>24</v>
      </c>
      <c r="G5026">
        <v>1</v>
      </c>
      <c r="H5026">
        <v>0.06</v>
      </c>
      <c r="I5026" s="1">
        <v>0.06</v>
      </c>
      <c r="J5026" t="s">
        <v>8361</v>
      </c>
      <c r="K5026">
        <f t="shared" ref="K5026:K5089" si="6881">SUMIF(E5014:E5027,"rmo.opt",I5014:I5027)</f>
        <v>0.06</v>
      </c>
      <c r="L5026" t="s">
        <v>32</v>
      </c>
      <c r="M5026">
        <f t="shared" si="6879"/>
        <v>1</v>
      </c>
    </row>
    <row r="5027" spans="1:13">
      <c r="A5027" t="s">
        <v>5428</v>
      </c>
      <c r="B5027" t="s">
        <v>5396</v>
      </c>
      <c r="C5027" t="s">
        <v>58</v>
      </c>
      <c r="D5027" t="s">
        <v>21</v>
      </c>
      <c r="E5027" t="str">
        <f t="shared" si="6838"/>
        <v>tso.opt</v>
      </c>
      <c r="F5027" t="s">
        <v>24</v>
      </c>
      <c r="G5027">
        <v>0.83333333333333304</v>
      </c>
      <c r="H5027">
        <v>0.06</v>
      </c>
      <c r="I5027" s="1">
        <v>0.05</v>
      </c>
      <c r="J5027" t="s">
        <v>8362</v>
      </c>
      <c r="K5027">
        <f t="shared" ref="K5027:K5090" si="6882">SUMIF(E5014:E5027,"power.opt",I5014:I5027)</f>
        <v>3.56</v>
      </c>
      <c r="L5027" t="s">
        <v>31</v>
      </c>
      <c r="M5027">
        <f t="shared" si="6879"/>
        <v>1.0365168539325842</v>
      </c>
    </row>
    <row r="5028" spans="1:13">
      <c r="A5028" t="s">
        <v>5412</v>
      </c>
      <c r="B5028" t="s">
        <v>5413</v>
      </c>
      <c r="C5028" t="s">
        <v>15</v>
      </c>
      <c r="D5028" t="s">
        <v>16</v>
      </c>
      <c r="E5028" t="str">
        <f t="shared" si="6838"/>
        <v>power.full</v>
      </c>
      <c r="F5028" t="s">
        <v>24</v>
      </c>
      <c r="G5028">
        <v>84.4</v>
      </c>
      <c r="H5028">
        <v>0.05</v>
      </c>
      <c r="I5028" s="1">
        <v>4.22</v>
      </c>
      <c r="L5028" t="s">
        <v>8363</v>
      </c>
      <c r="M5028">
        <f t="shared" ref="M5028:M5091" si="6883">K5029/K5038</f>
        <v>191.71428571428569</v>
      </c>
    </row>
    <row r="5029" spans="1:13">
      <c r="A5029" t="s">
        <v>5414</v>
      </c>
      <c r="B5029" t="s">
        <v>5413</v>
      </c>
      <c r="C5029" t="s">
        <v>15</v>
      </c>
      <c r="D5029" t="s">
        <v>19</v>
      </c>
      <c r="E5029" t="str">
        <f t="shared" si="6838"/>
        <v>power.oepc</v>
      </c>
      <c r="F5029" t="s">
        <v>24</v>
      </c>
      <c r="G5029">
        <v>72.8</v>
      </c>
      <c r="H5029">
        <v>0.05</v>
      </c>
      <c r="I5029" s="1">
        <v>3.64</v>
      </c>
      <c r="J5029" t="s">
        <v>8333</v>
      </c>
      <c r="K5029">
        <f t="shared" ref="K5029:K5092" si="6884">SUMIF(E5028:E5041,"tso.cav11",I5028:I5041)</f>
        <v>13.42</v>
      </c>
      <c r="L5029" t="s">
        <v>8364</v>
      </c>
      <c r="M5029">
        <f t="shared" ref="M5029:M5092" si="6885">K5030/K5034+K5031/K5035+K5032/K5036+K5033/K5037</f>
        <v>4.2260073260073261</v>
      </c>
    </row>
    <row r="5030" spans="1:13">
      <c r="A5030" t="s">
        <v>5415</v>
      </c>
      <c r="B5030" t="s">
        <v>5413</v>
      </c>
      <c r="C5030" t="s">
        <v>15</v>
      </c>
      <c r="D5030" t="s">
        <v>21</v>
      </c>
      <c r="E5030" t="str">
        <f t="shared" si="6838"/>
        <v>power.opt</v>
      </c>
      <c r="F5030" t="s">
        <v>24</v>
      </c>
      <c r="G5030">
        <v>59.8</v>
      </c>
      <c r="H5030">
        <v>0.05</v>
      </c>
      <c r="I5030" s="1">
        <v>2.99</v>
      </c>
      <c r="J5030" t="s">
        <v>8335</v>
      </c>
      <c r="K5030">
        <f t="shared" ref="K5030:K5093" si="6886">SUMIF(E5028:E5041,"tso.full",I5028:I5041)</f>
        <v>0.04</v>
      </c>
      <c r="L5030" t="s">
        <v>8365</v>
      </c>
      <c r="M5030">
        <f t="shared" ref="M5030:M5093" si="6887">K5030/K5038+K5031/K5039+K5032/K5040+K5033/K5041</f>
        <v>4.3494664755534318</v>
      </c>
    </row>
    <row r="5031" spans="1:13">
      <c r="A5031" t="s">
        <v>5416</v>
      </c>
      <c r="B5031" t="s">
        <v>5413</v>
      </c>
      <c r="C5031" t="s">
        <v>23</v>
      </c>
      <c r="D5031" t="s">
        <v>16</v>
      </c>
      <c r="E5031" t="str">
        <f t="shared" si="6838"/>
        <v>pso.full</v>
      </c>
      <c r="F5031" t="s">
        <v>24</v>
      </c>
      <c r="G5031">
        <v>1.2</v>
      </c>
      <c r="H5031">
        <v>0.05</v>
      </c>
      <c r="I5031" s="1">
        <v>0.06</v>
      </c>
      <c r="J5031" t="s">
        <v>8336</v>
      </c>
      <c r="K5031">
        <f t="shared" ref="K5031:K5094" si="6888">SUMIF(E5028:E5041,"pso.full",I5028:I5041)</f>
        <v>0.06</v>
      </c>
      <c r="L5031" t="s">
        <v>8369</v>
      </c>
      <c r="M5031">
        <f t="shared" ref="M5031:M5094" si="6889">K5034/K5038+K5035/K5039+K5036/K5040+K5037/K5041</f>
        <v>4.1078674948240161</v>
      </c>
    </row>
    <row r="5032" spans="1:13">
      <c r="A5032" t="s">
        <v>5417</v>
      </c>
      <c r="B5032" t="s">
        <v>5413</v>
      </c>
      <c r="C5032" t="s">
        <v>23</v>
      </c>
      <c r="D5032" t="s">
        <v>19</v>
      </c>
      <c r="E5032" t="str">
        <f t="shared" si="6838"/>
        <v>pso.oepc</v>
      </c>
      <c r="F5032" t="s">
        <v>24</v>
      </c>
      <c r="G5032">
        <v>1.2</v>
      </c>
      <c r="H5032">
        <v>0.05</v>
      </c>
      <c r="I5032" s="1">
        <v>0.06</v>
      </c>
      <c r="J5032" t="s">
        <v>8353</v>
      </c>
      <c r="K5032">
        <f t="shared" ref="K5032:K5095" si="6890">SUMIF(E5028:E5041,"rmo.full",I5028:I5041)</f>
        <v>7.0000000000000007E-2</v>
      </c>
    </row>
    <row r="5033" spans="1:13">
      <c r="A5033" t="s">
        <v>5418</v>
      </c>
      <c r="B5033" t="s">
        <v>5413</v>
      </c>
      <c r="C5033" t="s">
        <v>23</v>
      </c>
      <c r="D5033" t="s">
        <v>21</v>
      </c>
      <c r="E5033" t="str">
        <f t="shared" si="6838"/>
        <v>pso.opt</v>
      </c>
      <c r="F5033" t="s">
        <v>24</v>
      </c>
      <c r="G5033">
        <v>1</v>
      </c>
      <c r="H5033">
        <v>0.05</v>
      </c>
      <c r="I5033" s="1">
        <v>0.05</v>
      </c>
      <c r="J5033" t="s">
        <v>8354</v>
      </c>
      <c r="K5033">
        <f t="shared" ref="K5033:K5096" si="6891">SUMIF(E5028:E5041,"power.full",I5028:I5041)</f>
        <v>4.22</v>
      </c>
      <c r="L5033" t="s">
        <v>26</v>
      </c>
      <c r="M5033">
        <f t="shared" ref="M5033:M5096" si="6892">K5030/K5034</f>
        <v>0.66666666666666674</v>
      </c>
    </row>
    <row r="5034" spans="1:13">
      <c r="A5034" t="s">
        <v>5419</v>
      </c>
      <c r="B5034" t="s">
        <v>5413</v>
      </c>
      <c r="C5034" t="s">
        <v>51</v>
      </c>
      <c r="D5034" t="s">
        <v>16</v>
      </c>
      <c r="E5034" t="str">
        <f t="shared" si="6838"/>
        <v>rmo.full</v>
      </c>
      <c r="F5034" t="s">
        <v>24</v>
      </c>
      <c r="G5034">
        <v>1.4</v>
      </c>
      <c r="H5034">
        <v>0.05</v>
      </c>
      <c r="I5034" s="1">
        <v>7.0000000000000007E-2</v>
      </c>
      <c r="J5034" t="s">
        <v>8355</v>
      </c>
      <c r="K5034">
        <f t="shared" ref="K5034:K5097" si="6893">SUMIF(E5028:E5041,"tso.oepc",I5028:I5041)</f>
        <v>0.06</v>
      </c>
      <c r="L5034" t="s">
        <v>27</v>
      </c>
      <c r="M5034">
        <f t="shared" si="6892"/>
        <v>1</v>
      </c>
    </row>
    <row r="5035" spans="1:13">
      <c r="A5035" t="s">
        <v>5420</v>
      </c>
      <c r="B5035" t="s">
        <v>5413</v>
      </c>
      <c r="C5035" t="s">
        <v>51</v>
      </c>
      <c r="D5035" t="s">
        <v>19</v>
      </c>
      <c r="E5035" t="str">
        <f t="shared" si="6838"/>
        <v>rmo.oepc</v>
      </c>
      <c r="F5035" t="s">
        <v>24</v>
      </c>
      <c r="G5035">
        <v>1</v>
      </c>
      <c r="H5035">
        <v>0.05</v>
      </c>
      <c r="I5035" s="1">
        <v>0.05</v>
      </c>
      <c r="J5035" t="s">
        <v>8356</v>
      </c>
      <c r="K5035">
        <f t="shared" ref="K5035:K5098" si="6894">SUMIF(E5028:E5041,"pso.oepc",I5028:I5041)</f>
        <v>0.06</v>
      </c>
      <c r="L5035" t="s">
        <v>28</v>
      </c>
      <c r="M5035">
        <f t="shared" si="6892"/>
        <v>1.4000000000000001</v>
      </c>
    </row>
    <row r="5036" spans="1:13">
      <c r="A5036" t="s">
        <v>5439</v>
      </c>
      <c r="B5036" t="s">
        <v>5413</v>
      </c>
      <c r="C5036" t="s">
        <v>51</v>
      </c>
      <c r="D5036" t="s">
        <v>21</v>
      </c>
      <c r="E5036" t="str">
        <f t="shared" si="6838"/>
        <v>rmo.opt</v>
      </c>
      <c r="F5036" t="s">
        <v>24</v>
      </c>
      <c r="G5036">
        <v>1.2</v>
      </c>
      <c r="H5036">
        <v>0.05</v>
      </c>
      <c r="I5036" s="1">
        <v>0.06</v>
      </c>
      <c r="J5036" t="s">
        <v>8357</v>
      </c>
      <c r="K5036">
        <f t="shared" ref="K5036:K5099" si="6895">SUMIF(E5028:E5041,"rmo.oepc",I5028:I5041)</f>
        <v>0.05</v>
      </c>
      <c r="L5036" t="s">
        <v>29</v>
      </c>
      <c r="M5036">
        <f t="shared" si="6892"/>
        <v>1.1593406593406592</v>
      </c>
    </row>
    <row r="5037" spans="1:13">
      <c r="A5037" t="s">
        <v>5440</v>
      </c>
      <c r="B5037" t="s">
        <v>5413</v>
      </c>
      <c r="C5037" t="s">
        <v>55</v>
      </c>
      <c r="D5037" t="s">
        <v>56</v>
      </c>
      <c r="E5037" t="str">
        <f t="shared" si="6838"/>
        <v>sc.none</v>
      </c>
      <c r="F5037" t="s">
        <v>24</v>
      </c>
      <c r="I5037" s="1">
        <v>0.05</v>
      </c>
      <c r="J5037" t="s">
        <v>8358</v>
      </c>
      <c r="K5037">
        <f t="shared" ref="K5037:K5100" si="6896">SUMIF(E5028:E5041,"power.oepc",I5028:I5041)</f>
        <v>3.64</v>
      </c>
    </row>
    <row r="5038" spans="1:13">
      <c r="A5038" t="s">
        <v>5441</v>
      </c>
      <c r="B5038" t="s">
        <v>5413</v>
      </c>
      <c r="C5038" t="s">
        <v>58</v>
      </c>
      <c r="D5038" t="s">
        <v>59</v>
      </c>
      <c r="E5038" t="str">
        <f t="shared" si="6838"/>
        <v>tso.cav11</v>
      </c>
      <c r="F5038" t="s">
        <v>17</v>
      </c>
      <c r="G5038">
        <v>268.39999999999998</v>
      </c>
      <c r="H5038">
        <v>0.05</v>
      </c>
      <c r="I5038" s="1">
        <v>13.42</v>
      </c>
      <c r="J5038" t="s">
        <v>8359</v>
      </c>
      <c r="K5038">
        <f t="shared" ref="K5038:K5101" si="6897">SUMIF(E5028:E5041,"tso.opt",I5028:I5041)</f>
        <v>7.0000000000000007E-2</v>
      </c>
      <c r="L5038" t="s">
        <v>30</v>
      </c>
      <c r="M5038">
        <f t="shared" ref="M5038:M5101" si="6898">K5030/K5038</f>
        <v>0.5714285714285714</v>
      </c>
    </row>
    <row r="5039" spans="1:13">
      <c r="A5039" t="s">
        <v>5442</v>
      </c>
      <c r="B5039" t="s">
        <v>5413</v>
      </c>
      <c r="C5039" t="s">
        <v>58</v>
      </c>
      <c r="D5039" t="s">
        <v>16</v>
      </c>
      <c r="E5039" t="str">
        <f t="shared" si="6838"/>
        <v>tso.full</v>
      </c>
      <c r="F5039" t="s">
        <v>24</v>
      </c>
      <c r="G5039">
        <v>0.8</v>
      </c>
      <c r="H5039">
        <v>0.05</v>
      </c>
      <c r="I5039" s="1">
        <v>0.04</v>
      </c>
      <c r="J5039" t="s">
        <v>8360</v>
      </c>
      <c r="K5039">
        <f t="shared" ref="K5039:K5102" si="6899">SUMIF(E5028:E5041,"pso.opt",I5028:I5041)</f>
        <v>0.05</v>
      </c>
      <c r="L5039" t="s">
        <v>33</v>
      </c>
      <c r="M5039">
        <f t="shared" si="6898"/>
        <v>1.2</v>
      </c>
    </row>
    <row r="5040" spans="1:13">
      <c r="A5040" t="s">
        <v>5443</v>
      </c>
      <c r="B5040" t="s">
        <v>5413</v>
      </c>
      <c r="C5040" t="s">
        <v>58</v>
      </c>
      <c r="D5040" t="s">
        <v>19</v>
      </c>
      <c r="E5040" t="str">
        <f t="shared" si="6838"/>
        <v>tso.oepc</v>
      </c>
      <c r="F5040" t="s">
        <v>24</v>
      </c>
      <c r="G5040">
        <v>1.2</v>
      </c>
      <c r="H5040">
        <v>0.05</v>
      </c>
      <c r="I5040" s="1">
        <v>0.06</v>
      </c>
      <c r="J5040" t="s">
        <v>8361</v>
      </c>
      <c r="K5040">
        <f t="shared" ref="K5040:K5103" si="6900">SUMIF(E5028:E5041,"rmo.opt",I5028:I5041)</f>
        <v>0.06</v>
      </c>
      <c r="L5040" t="s">
        <v>32</v>
      </c>
      <c r="M5040">
        <f t="shared" si="6898"/>
        <v>1.1666666666666667</v>
      </c>
    </row>
    <row r="5041" spans="1:13">
      <c r="A5041" t="s">
        <v>5444</v>
      </c>
      <c r="B5041" t="s">
        <v>5413</v>
      </c>
      <c r="C5041" t="s">
        <v>58</v>
      </c>
      <c r="D5041" t="s">
        <v>21</v>
      </c>
      <c r="E5041" t="str">
        <f t="shared" si="6838"/>
        <v>tso.opt</v>
      </c>
      <c r="F5041" t="s">
        <v>24</v>
      </c>
      <c r="G5041">
        <v>1.4</v>
      </c>
      <c r="H5041">
        <v>0.05</v>
      </c>
      <c r="I5041" s="1">
        <v>7.0000000000000007E-2</v>
      </c>
      <c r="J5041" t="s">
        <v>8362</v>
      </c>
      <c r="K5041">
        <f t="shared" ref="K5041:K5104" si="6901">SUMIF(E5028:E5041,"power.opt",I5028:I5041)</f>
        <v>2.99</v>
      </c>
      <c r="L5041" t="s">
        <v>31</v>
      </c>
      <c r="M5041">
        <f t="shared" si="6898"/>
        <v>1.4113712374581937</v>
      </c>
    </row>
    <row r="5042" spans="1:13">
      <c r="A5042" t="s">
        <v>5445</v>
      </c>
      <c r="B5042" t="s">
        <v>5446</v>
      </c>
      <c r="C5042" t="s">
        <v>15</v>
      </c>
      <c r="D5042" t="s">
        <v>16</v>
      </c>
      <c r="E5042" t="str">
        <f t="shared" si="6838"/>
        <v>power.full</v>
      </c>
      <c r="F5042" t="s">
        <v>24</v>
      </c>
      <c r="G5042">
        <v>33.625</v>
      </c>
      <c r="H5042">
        <v>0.08</v>
      </c>
      <c r="I5042" s="1">
        <v>2.69</v>
      </c>
      <c r="L5042" t="s">
        <v>8363</v>
      </c>
      <c r="M5042">
        <f t="shared" ref="M5042:M5105" si="6902">K5043/K5052</f>
        <v>477.59999999999997</v>
      </c>
    </row>
    <row r="5043" spans="1:13">
      <c r="A5043" t="s">
        <v>5447</v>
      </c>
      <c r="B5043" t="s">
        <v>5446</v>
      </c>
      <c r="C5043" t="s">
        <v>15</v>
      </c>
      <c r="D5043" t="s">
        <v>19</v>
      </c>
      <c r="E5043" t="str">
        <f t="shared" si="6838"/>
        <v>power.oepc</v>
      </c>
      <c r="F5043" t="s">
        <v>24</v>
      </c>
      <c r="G5043">
        <v>38</v>
      </c>
      <c r="H5043">
        <v>0.08</v>
      </c>
      <c r="I5043" s="1">
        <v>3.04</v>
      </c>
      <c r="J5043" t="s">
        <v>8333</v>
      </c>
      <c r="K5043">
        <f t="shared" ref="K5043:K5106" si="6903">SUMIF(E5042:E5055,"tso.cav11",I5042:I5055)</f>
        <v>23.88</v>
      </c>
      <c r="L5043" t="s">
        <v>8364</v>
      </c>
      <c r="M5043">
        <f t="shared" ref="M5043:M5106" si="6904">K5044/K5048+K5045/K5049+K5046/K5050+K5047/K5051</f>
        <v>4.1848684210526317</v>
      </c>
    </row>
    <row r="5044" spans="1:13">
      <c r="A5044" t="s">
        <v>5430</v>
      </c>
      <c r="B5044" t="s">
        <v>5446</v>
      </c>
      <c r="C5044" t="s">
        <v>15</v>
      </c>
      <c r="D5044" t="s">
        <v>21</v>
      </c>
      <c r="E5044" t="str">
        <f t="shared" si="6838"/>
        <v>power.opt</v>
      </c>
      <c r="F5044" t="s">
        <v>24</v>
      </c>
      <c r="G5044">
        <v>40.375</v>
      </c>
      <c r="H5044">
        <v>0.08</v>
      </c>
      <c r="I5044" s="1">
        <v>3.23</v>
      </c>
      <c r="J5044" t="s">
        <v>8335</v>
      </c>
      <c r="K5044">
        <f t="shared" ref="K5044:K5107" si="6905">SUMIF(E5042:E5055,"tso.full",I5042:I5055)</f>
        <v>0.06</v>
      </c>
      <c r="L5044" t="s">
        <v>8365</v>
      </c>
      <c r="M5044">
        <f t="shared" ref="M5044:M5107" si="6906">K5044/K5052+K5045/K5053+K5046/K5054+K5047/K5055</f>
        <v>3.8328173374613002</v>
      </c>
    </row>
    <row r="5045" spans="1:13">
      <c r="A5045" t="s">
        <v>5431</v>
      </c>
      <c r="B5045" t="s">
        <v>5446</v>
      </c>
      <c r="C5045" t="s">
        <v>23</v>
      </c>
      <c r="D5045" t="s">
        <v>16</v>
      </c>
      <c r="E5045" t="str">
        <f t="shared" si="6838"/>
        <v>pso.full</v>
      </c>
      <c r="F5045" t="s">
        <v>24</v>
      </c>
      <c r="G5045">
        <v>0.75</v>
      </c>
      <c r="H5045">
        <v>0.08</v>
      </c>
      <c r="I5045" s="1">
        <v>0.06</v>
      </c>
      <c r="J5045" t="s">
        <v>8336</v>
      </c>
      <c r="K5045">
        <f t="shared" ref="K5045:K5108" si="6907">SUMIF(E5042:E5055,"pso.full",I5042:I5055)</f>
        <v>0.06</v>
      </c>
      <c r="L5045" t="s">
        <v>8369</v>
      </c>
      <c r="M5045">
        <f t="shared" ref="M5045:M5108" si="6908">K5048/K5052+K5049/K5053+K5050/K5054+K5051/K5055</f>
        <v>3.8078431372549018</v>
      </c>
    </row>
    <row r="5046" spans="1:13">
      <c r="A5046" t="s">
        <v>5432</v>
      </c>
      <c r="B5046" t="s">
        <v>5446</v>
      </c>
      <c r="C5046" t="s">
        <v>23</v>
      </c>
      <c r="D5046" t="s">
        <v>19</v>
      </c>
      <c r="E5046" t="str">
        <f t="shared" si="6838"/>
        <v>pso.oepc</v>
      </c>
      <c r="F5046" t="s">
        <v>24</v>
      </c>
      <c r="G5046">
        <v>0.5</v>
      </c>
      <c r="H5046">
        <v>0.08</v>
      </c>
      <c r="I5046" s="1">
        <v>0.04</v>
      </c>
      <c r="J5046" t="s">
        <v>8353</v>
      </c>
      <c r="K5046">
        <f t="shared" ref="K5046:K5109" si="6909">SUMIF(E5042:E5055,"rmo.full",I5042:I5055)</f>
        <v>0.04</v>
      </c>
    </row>
    <row r="5047" spans="1:13">
      <c r="A5047" t="s">
        <v>5433</v>
      </c>
      <c r="B5047" t="s">
        <v>5446</v>
      </c>
      <c r="C5047" t="s">
        <v>23</v>
      </c>
      <c r="D5047" t="s">
        <v>21</v>
      </c>
      <c r="E5047" t="str">
        <f t="shared" si="6838"/>
        <v>pso.opt</v>
      </c>
      <c r="F5047" t="s">
        <v>24</v>
      </c>
      <c r="G5047">
        <v>0.75</v>
      </c>
      <c r="H5047">
        <v>0.08</v>
      </c>
      <c r="I5047" s="1">
        <v>0.06</v>
      </c>
      <c r="J5047" t="s">
        <v>8354</v>
      </c>
      <c r="K5047">
        <f t="shared" ref="K5047:K5110" si="6910">SUMIF(E5042:E5055,"power.full",I5042:I5055)</f>
        <v>2.69</v>
      </c>
      <c r="L5047" t="s">
        <v>26</v>
      </c>
      <c r="M5047">
        <f t="shared" ref="M5047:M5110" si="6911">K5044/K5048</f>
        <v>1</v>
      </c>
    </row>
    <row r="5048" spans="1:13">
      <c r="A5048" t="s">
        <v>5434</v>
      </c>
      <c r="B5048" t="s">
        <v>5446</v>
      </c>
      <c r="C5048" t="s">
        <v>51</v>
      </c>
      <c r="D5048" t="s">
        <v>16</v>
      </c>
      <c r="E5048" t="str">
        <f t="shared" si="6838"/>
        <v>rmo.full</v>
      </c>
      <c r="F5048" t="s">
        <v>24</v>
      </c>
      <c r="G5048">
        <v>0.5</v>
      </c>
      <c r="H5048">
        <v>0.08</v>
      </c>
      <c r="I5048" s="1">
        <v>0.04</v>
      </c>
      <c r="J5048" t="s">
        <v>8355</v>
      </c>
      <c r="K5048">
        <f t="shared" ref="K5048:K5111" si="6912">SUMIF(E5042:E5055,"tso.oepc",I5042:I5055)</f>
        <v>0.06</v>
      </c>
      <c r="L5048" t="s">
        <v>27</v>
      </c>
      <c r="M5048">
        <f t="shared" si="6911"/>
        <v>1.5</v>
      </c>
    </row>
    <row r="5049" spans="1:13">
      <c r="A5049" t="s">
        <v>5435</v>
      </c>
      <c r="B5049" t="s">
        <v>5446</v>
      </c>
      <c r="C5049" t="s">
        <v>51</v>
      </c>
      <c r="D5049" t="s">
        <v>19</v>
      </c>
      <c r="E5049" t="str">
        <f t="shared" si="6838"/>
        <v>rmo.oepc</v>
      </c>
      <c r="F5049" t="s">
        <v>24</v>
      </c>
      <c r="G5049">
        <v>0.625</v>
      </c>
      <c r="H5049">
        <v>0.08</v>
      </c>
      <c r="I5049" s="1">
        <v>0.05</v>
      </c>
      <c r="J5049" t="s">
        <v>8356</v>
      </c>
      <c r="K5049">
        <f t="shared" ref="K5049:K5112" si="6913">SUMIF(E5042:E5055,"pso.oepc",I5042:I5055)</f>
        <v>0.04</v>
      </c>
      <c r="L5049" t="s">
        <v>28</v>
      </c>
      <c r="M5049">
        <f t="shared" si="6911"/>
        <v>0.79999999999999993</v>
      </c>
    </row>
    <row r="5050" spans="1:13">
      <c r="A5050" t="s">
        <v>5436</v>
      </c>
      <c r="B5050" t="s">
        <v>5446</v>
      </c>
      <c r="C5050" t="s">
        <v>51</v>
      </c>
      <c r="D5050" t="s">
        <v>21</v>
      </c>
      <c r="E5050" t="str">
        <f t="shared" si="6838"/>
        <v>rmo.opt</v>
      </c>
      <c r="F5050" t="s">
        <v>24</v>
      </c>
      <c r="G5050">
        <v>0.625</v>
      </c>
      <c r="H5050">
        <v>0.08</v>
      </c>
      <c r="I5050" s="1">
        <v>0.05</v>
      </c>
      <c r="J5050" t="s">
        <v>8357</v>
      </c>
      <c r="K5050">
        <f t="shared" ref="K5050:K5113" si="6914">SUMIF(E5042:E5055,"rmo.oepc",I5042:I5055)</f>
        <v>0.05</v>
      </c>
      <c r="L5050" t="s">
        <v>29</v>
      </c>
      <c r="M5050">
        <f t="shared" si="6911"/>
        <v>0.88486842105263153</v>
      </c>
    </row>
    <row r="5051" spans="1:13">
      <c r="A5051" t="s">
        <v>5437</v>
      </c>
      <c r="B5051" t="s">
        <v>5446</v>
      </c>
      <c r="C5051" t="s">
        <v>55</v>
      </c>
      <c r="D5051" t="s">
        <v>56</v>
      </c>
      <c r="E5051" t="str">
        <f t="shared" si="6838"/>
        <v>sc.none</v>
      </c>
      <c r="F5051" t="s">
        <v>24</v>
      </c>
      <c r="I5051" s="1">
        <v>0.08</v>
      </c>
      <c r="J5051" t="s">
        <v>8358</v>
      </c>
      <c r="K5051">
        <f t="shared" ref="K5051:K5114" si="6915">SUMIF(E5042:E5055,"power.oepc",I5042:I5055)</f>
        <v>3.04</v>
      </c>
    </row>
    <row r="5052" spans="1:13">
      <c r="A5052" t="s">
        <v>5438</v>
      </c>
      <c r="B5052" t="s">
        <v>5446</v>
      </c>
      <c r="C5052" t="s">
        <v>58</v>
      </c>
      <c r="D5052" t="s">
        <v>59</v>
      </c>
      <c r="E5052" t="str">
        <f t="shared" si="6838"/>
        <v>tso.cav11</v>
      </c>
      <c r="F5052" t="s">
        <v>17</v>
      </c>
      <c r="G5052">
        <v>298.5</v>
      </c>
      <c r="H5052">
        <v>0.08</v>
      </c>
      <c r="I5052" s="1">
        <v>23.88</v>
      </c>
      <c r="J5052" t="s">
        <v>8359</v>
      </c>
      <c r="K5052">
        <f t="shared" ref="K5052:K5115" si="6916">SUMIF(E5042:E5055,"tso.opt",I5042:I5055)</f>
        <v>0.05</v>
      </c>
      <c r="L5052" t="s">
        <v>30</v>
      </c>
      <c r="M5052">
        <f t="shared" ref="M5052:M5115" si="6917">K5044/K5052</f>
        <v>1.2</v>
      </c>
    </row>
    <row r="5053" spans="1:13">
      <c r="A5053" t="s">
        <v>5457</v>
      </c>
      <c r="B5053" t="s">
        <v>5446</v>
      </c>
      <c r="C5053" t="s">
        <v>58</v>
      </c>
      <c r="D5053" t="s">
        <v>16</v>
      </c>
      <c r="E5053" t="str">
        <f t="shared" si="6838"/>
        <v>tso.full</v>
      </c>
      <c r="F5053" t="s">
        <v>24</v>
      </c>
      <c r="G5053">
        <v>0.75</v>
      </c>
      <c r="H5053">
        <v>0.08</v>
      </c>
      <c r="I5053" s="1">
        <v>0.06</v>
      </c>
      <c r="J5053" t="s">
        <v>8360</v>
      </c>
      <c r="K5053">
        <f t="shared" ref="K5053:K5116" si="6918">SUMIF(E5042:E5055,"pso.opt",I5042:I5055)</f>
        <v>0.06</v>
      </c>
      <c r="L5053" t="s">
        <v>33</v>
      </c>
      <c r="M5053">
        <f t="shared" si="6917"/>
        <v>1</v>
      </c>
    </row>
    <row r="5054" spans="1:13">
      <c r="A5054" t="s">
        <v>5458</v>
      </c>
      <c r="B5054" t="s">
        <v>5446</v>
      </c>
      <c r="C5054" t="s">
        <v>58</v>
      </c>
      <c r="D5054" t="s">
        <v>19</v>
      </c>
      <c r="E5054" t="str">
        <f t="shared" si="6838"/>
        <v>tso.oepc</v>
      </c>
      <c r="F5054" t="s">
        <v>24</v>
      </c>
      <c r="G5054">
        <v>0.75</v>
      </c>
      <c r="H5054">
        <v>0.08</v>
      </c>
      <c r="I5054" s="1">
        <v>0.06</v>
      </c>
      <c r="J5054" t="s">
        <v>8361</v>
      </c>
      <c r="K5054">
        <f t="shared" ref="K5054:K5117" si="6919">SUMIF(E5042:E5055,"rmo.opt",I5042:I5055)</f>
        <v>0.05</v>
      </c>
      <c r="L5054" t="s">
        <v>32</v>
      </c>
      <c r="M5054">
        <f t="shared" si="6917"/>
        <v>0.79999999999999993</v>
      </c>
    </row>
    <row r="5055" spans="1:13">
      <c r="A5055" t="s">
        <v>5459</v>
      </c>
      <c r="B5055" t="s">
        <v>5446</v>
      </c>
      <c r="C5055" t="s">
        <v>58</v>
      </c>
      <c r="D5055" t="s">
        <v>21</v>
      </c>
      <c r="E5055" t="str">
        <f t="shared" si="6838"/>
        <v>tso.opt</v>
      </c>
      <c r="F5055" t="s">
        <v>24</v>
      </c>
      <c r="G5055">
        <v>0.625</v>
      </c>
      <c r="H5055">
        <v>0.08</v>
      </c>
      <c r="I5055" s="1">
        <v>0.05</v>
      </c>
      <c r="J5055" t="s">
        <v>8362</v>
      </c>
      <c r="K5055">
        <f t="shared" ref="K5055:K5118" si="6920">SUMIF(E5042:E5055,"power.opt",I5042:I5055)</f>
        <v>3.23</v>
      </c>
      <c r="L5055" t="s">
        <v>31</v>
      </c>
      <c r="M5055">
        <f t="shared" si="6917"/>
        <v>0.83281733746130027</v>
      </c>
    </row>
    <row r="5056" spans="1:13">
      <c r="A5056" t="s">
        <v>5460</v>
      </c>
      <c r="B5056" t="s">
        <v>5461</v>
      </c>
      <c r="C5056" t="s">
        <v>15</v>
      </c>
      <c r="D5056" t="s">
        <v>16</v>
      </c>
      <c r="E5056" t="str">
        <f t="shared" si="6838"/>
        <v>power.full</v>
      </c>
      <c r="F5056" t="s">
        <v>17</v>
      </c>
      <c r="G5056">
        <v>1263.5</v>
      </c>
      <c r="H5056">
        <v>0.06</v>
      </c>
      <c r="I5056" s="1">
        <v>75.81</v>
      </c>
      <c r="L5056" t="s">
        <v>8363</v>
      </c>
      <c r="M5056">
        <f t="shared" ref="M5056:M5119" si="6921">K5057/K5066</f>
        <v>431.5</v>
      </c>
    </row>
    <row r="5057" spans="1:13">
      <c r="A5057" t="s">
        <v>5462</v>
      </c>
      <c r="B5057" t="s">
        <v>5461</v>
      </c>
      <c r="C5057" t="s">
        <v>15</v>
      </c>
      <c r="D5057" t="s">
        <v>19</v>
      </c>
      <c r="E5057" t="str">
        <f t="shared" si="6838"/>
        <v>power.oepc</v>
      </c>
      <c r="F5057" t="s">
        <v>17</v>
      </c>
      <c r="G5057">
        <v>1228.8333333333301</v>
      </c>
      <c r="H5057">
        <v>0.06</v>
      </c>
      <c r="I5057" s="1">
        <v>73.73</v>
      </c>
      <c r="J5057" t="s">
        <v>8333</v>
      </c>
      <c r="K5057">
        <f t="shared" ref="K5057:K5120" si="6922">SUMIF(E5056:E5069,"tso.cav11",I5056:I5069)</f>
        <v>25.89</v>
      </c>
      <c r="L5057" t="s">
        <v>8364</v>
      </c>
      <c r="M5057">
        <f t="shared" ref="M5057:M5120" si="6923">K5058/K5062+K5059/K5063+K5060/K5064+K5061/K5065</f>
        <v>4.3615443736154447</v>
      </c>
    </row>
    <row r="5058" spans="1:13">
      <c r="A5058" t="s">
        <v>5463</v>
      </c>
      <c r="B5058" t="s">
        <v>5461</v>
      </c>
      <c r="C5058" t="s">
        <v>15</v>
      </c>
      <c r="D5058" t="s">
        <v>21</v>
      </c>
      <c r="E5058" t="str">
        <f t="shared" si="6838"/>
        <v>power.opt</v>
      </c>
      <c r="F5058" t="s">
        <v>17</v>
      </c>
      <c r="G5058">
        <v>1217.3333333333301</v>
      </c>
      <c r="H5058">
        <v>0.06</v>
      </c>
      <c r="I5058" s="1">
        <v>73.040000000000006</v>
      </c>
      <c r="J5058" t="s">
        <v>8335</v>
      </c>
      <c r="K5058">
        <f t="shared" ref="K5058:K5121" si="6924">SUMIF(E5056:E5069,"tso.full",I5056:I5069)</f>
        <v>0.06</v>
      </c>
      <c r="L5058" t="s">
        <v>8365</v>
      </c>
      <c r="M5058">
        <f t="shared" ref="M5058:M5121" si="6925">K5058/K5066+K5059/K5067+K5060/K5068+K5061/K5069</f>
        <v>4.9545910916392844</v>
      </c>
    </row>
    <row r="5059" spans="1:13">
      <c r="A5059" t="s">
        <v>5464</v>
      </c>
      <c r="B5059" t="s">
        <v>5461</v>
      </c>
      <c r="C5059" t="s">
        <v>23</v>
      </c>
      <c r="D5059" t="s">
        <v>16</v>
      </c>
      <c r="E5059" t="str">
        <f t="shared" ref="E5059:E5122" si="6926">CONCATENATE(C5059,".",D5059)</f>
        <v>pso.full</v>
      </c>
      <c r="F5059" t="s">
        <v>24</v>
      </c>
      <c r="G5059">
        <v>1.1666666666666701</v>
      </c>
      <c r="H5059">
        <v>0.06</v>
      </c>
      <c r="I5059" s="1">
        <v>7.0000000000000007E-2</v>
      </c>
      <c r="J5059" t="s">
        <v>8336</v>
      </c>
      <c r="K5059">
        <f t="shared" ref="K5059:K5122" si="6927">SUMIF(E5056:E5069,"pso.full",I5056:I5069)</f>
        <v>7.0000000000000007E-2</v>
      </c>
      <c r="L5059" t="s">
        <v>8369</v>
      </c>
      <c r="M5059">
        <f t="shared" ref="M5059:M5122" si="6928">K5062/K5066+K5063/K5067+K5064/K5068+K5065/K5069</f>
        <v>4.5094468784227821</v>
      </c>
    </row>
    <row r="5060" spans="1:13">
      <c r="A5060" t="s">
        <v>5465</v>
      </c>
      <c r="B5060" t="s">
        <v>5461</v>
      </c>
      <c r="C5060" t="s">
        <v>23</v>
      </c>
      <c r="D5060" t="s">
        <v>19</v>
      </c>
      <c r="E5060" t="str">
        <f t="shared" si="6926"/>
        <v>pso.oepc</v>
      </c>
      <c r="F5060" t="s">
        <v>24</v>
      </c>
      <c r="G5060">
        <v>1</v>
      </c>
      <c r="H5060">
        <v>0.06</v>
      </c>
      <c r="I5060" s="1">
        <v>0.06</v>
      </c>
      <c r="J5060" t="s">
        <v>8353</v>
      </c>
      <c r="K5060">
        <f t="shared" ref="K5060:K5123" si="6929">SUMIF(E5056:E5069,"rmo.full",I5056:I5069)</f>
        <v>7.0000000000000007E-2</v>
      </c>
    </row>
    <row r="5061" spans="1:13">
      <c r="A5061" t="s">
        <v>5449</v>
      </c>
      <c r="B5061" t="s">
        <v>5461</v>
      </c>
      <c r="C5061" t="s">
        <v>23</v>
      </c>
      <c r="D5061" t="s">
        <v>21</v>
      </c>
      <c r="E5061" t="str">
        <f t="shared" si="6926"/>
        <v>pso.opt</v>
      </c>
      <c r="F5061" t="s">
        <v>24</v>
      </c>
      <c r="G5061">
        <v>1</v>
      </c>
      <c r="H5061">
        <v>0.06</v>
      </c>
      <c r="I5061" s="1">
        <v>0.06</v>
      </c>
      <c r="J5061" t="s">
        <v>8354</v>
      </c>
      <c r="K5061">
        <f t="shared" ref="K5061:K5124" si="6930">SUMIF(E5056:E5069,"power.full",I5056:I5069)</f>
        <v>75.81</v>
      </c>
      <c r="L5061" t="s">
        <v>26</v>
      </c>
      <c r="M5061">
        <f t="shared" ref="M5061:M5124" si="6931">K5058/K5062</f>
        <v>1</v>
      </c>
    </row>
    <row r="5062" spans="1:13">
      <c r="A5062" t="s">
        <v>5450</v>
      </c>
      <c r="B5062" t="s">
        <v>5461</v>
      </c>
      <c r="C5062" t="s">
        <v>51</v>
      </c>
      <c r="D5062" t="s">
        <v>16</v>
      </c>
      <c r="E5062" t="str">
        <f t="shared" si="6926"/>
        <v>rmo.full</v>
      </c>
      <c r="F5062" t="s">
        <v>24</v>
      </c>
      <c r="G5062">
        <v>1.1666666666666701</v>
      </c>
      <c r="H5062">
        <v>0.06</v>
      </c>
      <c r="I5062" s="1">
        <v>7.0000000000000007E-2</v>
      </c>
      <c r="J5062" t="s">
        <v>8355</v>
      </c>
      <c r="K5062">
        <f t="shared" ref="K5062:K5125" si="6932">SUMIF(E5056:E5069,"tso.oepc",I5056:I5069)</f>
        <v>0.06</v>
      </c>
      <c r="L5062" t="s">
        <v>27</v>
      </c>
      <c r="M5062">
        <f t="shared" si="6931"/>
        <v>1.1666666666666667</v>
      </c>
    </row>
    <row r="5063" spans="1:13">
      <c r="A5063" t="s">
        <v>5451</v>
      </c>
      <c r="B5063" t="s">
        <v>5461</v>
      </c>
      <c r="C5063" t="s">
        <v>51</v>
      </c>
      <c r="D5063" t="s">
        <v>19</v>
      </c>
      <c r="E5063" t="str">
        <f t="shared" si="6926"/>
        <v>rmo.oepc</v>
      </c>
      <c r="F5063" t="s">
        <v>24</v>
      </c>
      <c r="G5063">
        <v>1</v>
      </c>
      <c r="H5063">
        <v>0.06</v>
      </c>
      <c r="I5063" s="1">
        <v>0.06</v>
      </c>
      <c r="J5063" t="s">
        <v>8356</v>
      </c>
      <c r="K5063">
        <f t="shared" ref="K5063:K5126" si="6933">SUMIF(E5056:E5069,"pso.oepc",I5056:I5069)</f>
        <v>0.06</v>
      </c>
      <c r="L5063" t="s">
        <v>28</v>
      </c>
      <c r="M5063">
        <f t="shared" si="6931"/>
        <v>1.1666666666666667</v>
      </c>
    </row>
    <row r="5064" spans="1:13">
      <c r="A5064" t="s">
        <v>5452</v>
      </c>
      <c r="B5064" t="s">
        <v>5461</v>
      </c>
      <c r="C5064" t="s">
        <v>51</v>
      </c>
      <c r="D5064" t="s">
        <v>21</v>
      </c>
      <c r="E5064" t="str">
        <f t="shared" si="6926"/>
        <v>rmo.opt</v>
      </c>
      <c r="F5064" t="s">
        <v>24</v>
      </c>
      <c r="G5064">
        <v>0.66666666666666696</v>
      </c>
      <c r="H5064">
        <v>0.06</v>
      </c>
      <c r="I5064" s="1">
        <v>0.04</v>
      </c>
      <c r="J5064" t="s">
        <v>8357</v>
      </c>
      <c r="K5064">
        <f t="shared" ref="K5064:K5127" si="6934">SUMIF(E5056:E5069,"rmo.oepc",I5056:I5069)</f>
        <v>0.06</v>
      </c>
      <c r="L5064" t="s">
        <v>29</v>
      </c>
      <c r="M5064">
        <f t="shared" si="6931"/>
        <v>1.0282110402821103</v>
      </c>
    </row>
    <row r="5065" spans="1:13">
      <c r="A5065" t="s">
        <v>5453</v>
      </c>
      <c r="B5065" t="s">
        <v>5461</v>
      </c>
      <c r="C5065" t="s">
        <v>55</v>
      </c>
      <c r="D5065" t="s">
        <v>56</v>
      </c>
      <c r="E5065" t="str">
        <f t="shared" si="6926"/>
        <v>sc.none</v>
      </c>
      <c r="F5065" t="s">
        <v>24</v>
      </c>
      <c r="I5065" s="1">
        <v>0.06</v>
      </c>
      <c r="J5065" t="s">
        <v>8358</v>
      </c>
      <c r="K5065">
        <f t="shared" ref="K5065:K5128" si="6935">SUMIF(E5056:E5069,"power.oepc",I5056:I5069)</f>
        <v>73.73</v>
      </c>
    </row>
    <row r="5066" spans="1:13">
      <c r="A5066" t="s">
        <v>5454</v>
      </c>
      <c r="B5066" t="s">
        <v>5461</v>
      </c>
      <c r="C5066" t="s">
        <v>58</v>
      </c>
      <c r="D5066" t="s">
        <v>59</v>
      </c>
      <c r="E5066" t="str">
        <f t="shared" si="6926"/>
        <v>tso.cav11</v>
      </c>
      <c r="F5066" t="s">
        <v>17</v>
      </c>
      <c r="G5066">
        <v>431.5</v>
      </c>
      <c r="H5066">
        <v>0.06</v>
      </c>
      <c r="I5066" s="1">
        <v>25.89</v>
      </c>
      <c r="J5066" t="s">
        <v>8359</v>
      </c>
      <c r="K5066">
        <f t="shared" ref="K5066:K5129" si="6936">SUMIF(E5056:E5069,"tso.opt",I5056:I5069)</f>
        <v>0.06</v>
      </c>
      <c r="L5066" t="s">
        <v>30</v>
      </c>
      <c r="M5066">
        <f t="shared" ref="M5066:M5129" si="6937">K5058/K5066</f>
        <v>1</v>
      </c>
    </row>
    <row r="5067" spans="1:13">
      <c r="A5067" t="s">
        <v>5455</v>
      </c>
      <c r="B5067" t="s">
        <v>5461</v>
      </c>
      <c r="C5067" t="s">
        <v>58</v>
      </c>
      <c r="D5067" t="s">
        <v>16</v>
      </c>
      <c r="E5067" t="str">
        <f t="shared" si="6926"/>
        <v>tso.full</v>
      </c>
      <c r="F5067" t="s">
        <v>24</v>
      </c>
      <c r="G5067">
        <v>1</v>
      </c>
      <c r="H5067">
        <v>0.06</v>
      </c>
      <c r="I5067" s="1">
        <v>0.06</v>
      </c>
      <c r="J5067" t="s">
        <v>8360</v>
      </c>
      <c r="K5067">
        <f t="shared" ref="K5067:K5130" si="6938">SUMIF(E5056:E5069,"pso.opt",I5056:I5069)</f>
        <v>0.06</v>
      </c>
      <c r="L5067" t="s">
        <v>33</v>
      </c>
      <c r="M5067">
        <f t="shared" si="6937"/>
        <v>1.1666666666666667</v>
      </c>
    </row>
    <row r="5068" spans="1:13">
      <c r="A5068" t="s">
        <v>5456</v>
      </c>
      <c r="B5068" t="s">
        <v>5461</v>
      </c>
      <c r="C5068" t="s">
        <v>58</v>
      </c>
      <c r="D5068" t="s">
        <v>19</v>
      </c>
      <c r="E5068" t="str">
        <f t="shared" si="6926"/>
        <v>tso.oepc</v>
      </c>
      <c r="F5068" t="s">
        <v>24</v>
      </c>
      <c r="G5068">
        <v>1</v>
      </c>
      <c r="H5068">
        <v>0.06</v>
      </c>
      <c r="I5068" s="1">
        <v>0.06</v>
      </c>
      <c r="J5068" t="s">
        <v>8361</v>
      </c>
      <c r="K5068">
        <f t="shared" ref="K5068:K5131" si="6939">SUMIF(E5056:E5069,"rmo.opt",I5056:I5069)</f>
        <v>0.04</v>
      </c>
      <c r="L5068" t="s">
        <v>32</v>
      </c>
      <c r="M5068">
        <f t="shared" si="6937"/>
        <v>1.7500000000000002</v>
      </c>
    </row>
    <row r="5069" spans="1:13">
      <c r="A5069" t="s">
        <v>5477</v>
      </c>
      <c r="B5069" t="s">
        <v>5461</v>
      </c>
      <c r="C5069" t="s">
        <v>58</v>
      </c>
      <c r="D5069" t="s">
        <v>21</v>
      </c>
      <c r="E5069" t="str">
        <f t="shared" si="6926"/>
        <v>tso.opt</v>
      </c>
      <c r="F5069" t="s">
        <v>24</v>
      </c>
      <c r="G5069">
        <v>1</v>
      </c>
      <c r="H5069">
        <v>0.06</v>
      </c>
      <c r="I5069" s="1">
        <v>0.06</v>
      </c>
      <c r="J5069" t="s">
        <v>8362</v>
      </c>
      <c r="K5069">
        <f t="shared" ref="K5069:K5132" si="6940">SUMIF(E5056:E5069,"power.opt",I5056:I5069)</f>
        <v>73.040000000000006</v>
      </c>
      <c r="L5069" t="s">
        <v>31</v>
      </c>
      <c r="M5069">
        <f t="shared" si="6937"/>
        <v>1.0379244249726176</v>
      </c>
    </row>
    <row r="5070" spans="1:13">
      <c r="A5070" t="s">
        <v>5478</v>
      </c>
      <c r="B5070" t="s">
        <v>5479</v>
      </c>
      <c r="C5070" t="s">
        <v>15</v>
      </c>
      <c r="D5070" t="s">
        <v>16</v>
      </c>
      <c r="E5070" t="str">
        <f t="shared" si="6926"/>
        <v>power.full</v>
      </c>
      <c r="F5070" t="s">
        <v>24</v>
      </c>
      <c r="G5070">
        <v>53.714285714285701</v>
      </c>
      <c r="H5070">
        <v>7.0000000000000007E-2</v>
      </c>
      <c r="I5070" s="1">
        <v>3.76</v>
      </c>
      <c r="L5070" t="s">
        <v>8363</v>
      </c>
      <c r="M5070">
        <f t="shared" ref="M5070:M5133" si="6941">K5071/K5080</f>
        <v>568</v>
      </c>
    </row>
    <row r="5071" spans="1:13">
      <c r="A5071" t="s">
        <v>5480</v>
      </c>
      <c r="B5071" t="s">
        <v>5479</v>
      </c>
      <c r="C5071" t="s">
        <v>15</v>
      </c>
      <c r="D5071" t="s">
        <v>19</v>
      </c>
      <c r="E5071" t="str">
        <f t="shared" si="6926"/>
        <v>power.oepc</v>
      </c>
      <c r="F5071" t="s">
        <v>24</v>
      </c>
      <c r="G5071">
        <v>53.714285714285701</v>
      </c>
      <c r="H5071">
        <v>7.0000000000000007E-2</v>
      </c>
      <c r="I5071" s="1">
        <v>3.76</v>
      </c>
      <c r="J5071" t="s">
        <v>8333</v>
      </c>
      <c r="K5071">
        <f t="shared" ref="K5071:K5134" si="6942">SUMIF(E5070:E5083,"tso.cav11",I5070:I5083)</f>
        <v>22.72</v>
      </c>
      <c r="L5071" t="s">
        <v>8364</v>
      </c>
      <c r="M5071">
        <f t="shared" ref="M5071:M5134" si="6943">K5072/K5076+K5073/K5077+K5074/K5078+K5075/K5079</f>
        <v>3.3809523809523814</v>
      </c>
    </row>
    <row r="5072" spans="1:13">
      <c r="A5072" t="s">
        <v>5481</v>
      </c>
      <c r="B5072" t="s">
        <v>5479</v>
      </c>
      <c r="C5072" t="s">
        <v>15</v>
      </c>
      <c r="D5072" t="s">
        <v>21</v>
      </c>
      <c r="E5072" t="str">
        <f t="shared" si="6926"/>
        <v>power.opt</v>
      </c>
      <c r="F5072" t="s">
        <v>24</v>
      </c>
      <c r="G5072">
        <v>54.428571428571402</v>
      </c>
      <c r="H5072">
        <v>7.0000000000000007E-2</v>
      </c>
      <c r="I5072" s="1">
        <v>3.81</v>
      </c>
      <c r="J5072" t="s">
        <v>8335</v>
      </c>
      <c r="K5072">
        <f t="shared" ref="K5072:K5135" si="6944">SUMIF(E5070:E5083,"tso.full",I5070:I5083)</f>
        <v>0.05</v>
      </c>
      <c r="L5072" t="s">
        <v>8365</v>
      </c>
      <c r="M5072">
        <f t="shared" ref="M5072:M5135" si="6945">K5072/K5080+K5073/K5081+K5074/K5082+K5075/K5083</f>
        <v>4.2868766404199476</v>
      </c>
    </row>
    <row r="5073" spans="1:13">
      <c r="A5073" t="s">
        <v>5482</v>
      </c>
      <c r="B5073" t="s">
        <v>5479</v>
      </c>
      <c r="C5073" t="s">
        <v>23</v>
      </c>
      <c r="D5073" t="s">
        <v>16</v>
      </c>
      <c r="E5073" t="str">
        <f t="shared" si="6926"/>
        <v>pso.full</v>
      </c>
      <c r="F5073" t="s">
        <v>24</v>
      </c>
      <c r="G5073">
        <v>0.71428571428571397</v>
      </c>
      <c r="H5073">
        <v>7.0000000000000007E-2</v>
      </c>
      <c r="I5073" s="1">
        <v>0.05</v>
      </c>
      <c r="J5073" t="s">
        <v>8336</v>
      </c>
      <c r="K5073">
        <f t="shared" ref="K5073:K5136" si="6946">SUMIF(E5070:E5083,"pso.full",I5070:I5083)</f>
        <v>0.05</v>
      </c>
      <c r="L5073" t="s">
        <v>8369</v>
      </c>
      <c r="M5073">
        <f t="shared" ref="M5073:M5136" si="6947">K5076/K5080+K5077/K5081+K5078/K5082+K5079/K5083</f>
        <v>5.186876640419948</v>
      </c>
    </row>
    <row r="5074" spans="1:13">
      <c r="A5074" t="s">
        <v>5483</v>
      </c>
      <c r="B5074" t="s">
        <v>5479</v>
      </c>
      <c r="C5074" t="s">
        <v>23</v>
      </c>
      <c r="D5074" t="s">
        <v>19</v>
      </c>
      <c r="E5074" t="str">
        <f t="shared" si="6926"/>
        <v>pso.oepc</v>
      </c>
      <c r="F5074" t="s">
        <v>24</v>
      </c>
      <c r="G5074">
        <v>1</v>
      </c>
      <c r="H5074">
        <v>7.0000000000000007E-2</v>
      </c>
      <c r="I5074" s="1">
        <v>7.0000000000000007E-2</v>
      </c>
      <c r="J5074" t="s">
        <v>8353</v>
      </c>
      <c r="K5074">
        <f t="shared" ref="K5074:K5137" si="6948">SUMIF(E5070:E5083,"rmo.full",I5070:I5083)</f>
        <v>0.04</v>
      </c>
    </row>
    <row r="5075" spans="1:13">
      <c r="A5075" t="s">
        <v>5484</v>
      </c>
      <c r="B5075" t="s">
        <v>5479</v>
      </c>
      <c r="C5075" t="s">
        <v>23</v>
      </c>
      <c r="D5075" t="s">
        <v>21</v>
      </c>
      <c r="E5075" t="str">
        <f t="shared" si="6926"/>
        <v>pso.opt</v>
      </c>
      <c r="F5075" t="s">
        <v>24</v>
      </c>
      <c r="G5075">
        <v>0.57142857142857095</v>
      </c>
      <c r="H5075">
        <v>7.0000000000000007E-2</v>
      </c>
      <c r="I5075" s="1">
        <v>0.04</v>
      </c>
      <c r="J5075" t="s">
        <v>8354</v>
      </c>
      <c r="K5075">
        <f t="shared" ref="K5075:K5138" si="6949">SUMIF(E5070:E5083,"power.full",I5070:I5083)</f>
        <v>3.76</v>
      </c>
      <c r="L5075" t="s">
        <v>26</v>
      </c>
      <c r="M5075">
        <f t="shared" ref="M5075:M5138" si="6950">K5072/K5076</f>
        <v>1</v>
      </c>
    </row>
    <row r="5076" spans="1:13">
      <c r="A5076" t="s">
        <v>5448</v>
      </c>
      <c r="B5076" t="s">
        <v>5479</v>
      </c>
      <c r="C5076" t="s">
        <v>51</v>
      </c>
      <c r="D5076" t="s">
        <v>16</v>
      </c>
      <c r="E5076" t="str">
        <f t="shared" si="6926"/>
        <v>rmo.full</v>
      </c>
      <c r="F5076" t="s">
        <v>24</v>
      </c>
      <c r="G5076">
        <v>0.57142857142857095</v>
      </c>
      <c r="H5076">
        <v>7.0000000000000007E-2</v>
      </c>
      <c r="I5076" s="1">
        <v>0.04</v>
      </c>
      <c r="J5076" t="s">
        <v>8355</v>
      </c>
      <c r="K5076">
        <f t="shared" ref="K5076:K5139" si="6951">SUMIF(E5070:E5083,"tso.oepc",I5070:I5083)</f>
        <v>0.05</v>
      </c>
      <c r="L5076" t="s">
        <v>27</v>
      </c>
      <c r="M5076">
        <f t="shared" si="6950"/>
        <v>0.7142857142857143</v>
      </c>
    </row>
    <row r="5077" spans="1:13">
      <c r="A5077" t="s">
        <v>5468</v>
      </c>
      <c r="B5077" t="s">
        <v>5479</v>
      </c>
      <c r="C5077" t="s">
        <v>51</v>
      </c>
      <c r="D5077" t="s">
        <v>19</v>
      </c>
      <c r="E5077" t="str">
        <f t="shared" si="6926"/>
        <v>rmo.oepc</v>
      </c>
      <c r="F5077" t="s">
        <v>24</v>
      </c>
      <c r="G5077">
        <v>0.85714285714285698</v>
      </c>
      <c r="H5077">
        <v>7.0000000000000007E-2</v>
      </c>
      <c r="I5077" s="1">
        <v>0.06</v>
      </c>
      <c r="J5077" t="s">
        <v>8356</v>
      </c>
      <c r="K5077">
        <f t="shared" ref="K5077:K5140" si="6952">SUMIF(E5070:E5083,"pso.oepc",I5070:I5083)</f>
        <v>7.0000000000000007E-2</v>
      </c>
      <c r="L5077" t="s">
        <v>28</v>
      </c>
      <c r="M5077">
        <f t="shared" si="6950"/>
        <v>0.66666666666666674</v>
      </c>
    </row>
    <row r="5078" spans="1:13">
      <c r="A5078" t="s">
        <v>5469</v>
      </c>
      <c r="B5078" t="s">
        <v>5479</v>
      </c>
      <c r="C5078" t="s">
        <v>51</v>
      </c>
      <c r="D5078" t="s">
        <v>21</v>
      </c>
      <c r="E5078" t="str">
        <f t="shared" si="6926"/>
        <v>rmo.opt</v>
      </c>
      <c r="F5078" t="s">
        <v>24</v>
      </c>
      <c r="G5078">
        <v>0.71428571428571397</v>
      </c>
      <c r="H5078">
        <v>7.0000000000000007E-2</v>
      </c>
      <c r="I5078" s="1">
        <v>0.05</v>
      </c>
      <c r="J5078" t="s">
        <v>8357</v>
      </c>
      <c r="K5078">
        <f t="shared" ref="K5078:K5141" si="6953">SUMIF(E5070:E5083,"rmo.oepc",I5070:I5083)</f>
        <v>0.06</v>
      </c>
      <c r="L5078" t="s">
        <v>29</v>
      </c>
      <c r="M5078">
        <f t="shared" si="6950"/>
        <v>1</v>
      </c>
    </row>
    <row r="5079" spans="1:13">
      <c r="A5079" t="s">
        <v>5470</v>
      </c>
      <c r="B5079" t="s">
        <v>5479</v>
      </c>
      <c r="C5079" t="s">
        <v>55</v>
      </c>
      <c r="D5079" t="s">
        <v>56</v>
      </c>
      <c r="E5079" t="str">
        <f t="shared" si="6926"/>
        <v>sc.none</v>
      </c>
      <c r="F5079" t="s">
        <v>24</v>
      </c>
      <c r="I5079" s="1">
        <v>7.0000000000000007E-2</v>
      </c>
      <c r="J5079" t="s">
        <v>8358</v>
      </c>
      <c r="K5079">
        <f t="shared" ref="K5079:K5142" si="6954">SUMIF(E5070:E5083,"power.oepc",I5070:I5083)</f>
        <v>3.76</v>
      </c>
    </row>
    <row r="5080" spans="1:13">
      <c r="A5080" t="s">
        <v>5471</v>
      </c>
      <c r="B5080" t="s">
        <v>5479</v>
      </c>
      <c r="C5080" t="s">
        <v>58</v>
      </c>
      <c r="D5080" t="s">
        <v>59</v>
      </c>
      <c r="E5080" t="str">
        <f t="shared" si="6926"/>
        <v>tso.cav11</v>
      </c>
      <c r="F5080" t="s">
        <v>17</v>
      </c>
      <c r="G5080">
        <v>324.57142857142799</v>
      </c>
      <c r="H5080">
        <v>7.0000000000000007E-2</v>
      </c>
      <c r="I5080" s="1">
        <v>22.72</v>
      </c>
      <c r="J5080" t="s">
        <v>8359</v>
      </c>
      <c r="K5080">
        <f t="shared" ref="K5080:K5143" si="6955">SUMIF(E5070:E5083,"tso.opt",I5070:I5083)</f>
        <v>0.04</v>
      </c>
      <c r="L5080" t="s">
        <v>30</v>
      </c>
      <c r="M5080">
        <f t="shared" ref="M5080:M5143" si="6956">K5072/K5080</f>
        <v>1.25</v>
      </c>
    </row>
    <row r="5081" spans="1:13">
      <c r="A5081" t="s">
        <v>5472</v>
      </c>
      <c r="B5081" t="s">
        <v>5479</v>
      </c>
      <c r="C5081" t="s">
        <v>58</v>
      </c>
      <c r="D5081" t="s">
        <v>16</v>
      </c>
      <c r="E5081" t="str">
        <f t="shared" si="6926"/>
        <v>tso.full</v>
      </c>
      <c r="F5081" t="s">
        <v>24</v>
      </c>
      <c r="G5081">
        <v>0.71428571428571397</v>
      </c>
      <c r="H5081">
        <v>7.0000000000000007E-2</v>
      </c>
      <c r="I5081" s="1">
        <v>0.05</v>
      </c>
      <c r="J5081" t="s">
        <v>8360</v>
      </c>
      <c r="K5081">
        <f t="shared" ref="K5081:K5144" si="6957">SUMIF(E5070:E5083,"pso.opt",I5070:I5083)</f>
        <v>0.04</v>
      </c>
      <c r="L5081" t="s">
        <v>33</v>
      </c>
      <c r="M5081">
        <f t="shared" si="6956"/>
        <v>1.25</v>
      </c>
    </row>
    <row r="5082" spans="1:13">
      <c r="A5082" t="s">
        <v>5473</v>
      </c>
      <c r="B5082" t="s">
        <v>5479</v>
      </c>
      <c r="C5082" t="s">
        <v>58</v>
      </c>
      <c r="D5082" t="s">
        <v>19</v>
      </c>
      <c r="E5082" t="str">
        <f t="shared" si="6926"/>
        <v>tso.oepc</v>
      </c>
      <c r="F5082" t="s">
        <v>24</v>
      </c>
      <c r="G5082">
        <v>0.71428571428571397</v>
      </c>
      <c r="H5082">
        <v>7.0000000000000007E-2</v>
      </c>
      <c r="I5082" s="1">
        <v>0.05</v>
      </c>
      <c r="J5082" t="s">
        <v>8361</v>
      </c>
      <c r="K5082">
        <f t="shared" ref="K5082:K5145" si="6958">SUMIF(E5070:E5083,"rmo.opt",I5070:I5083)</f>
        <v>0.05</v>
      </c>
      <c r="L5082" t="s">
        <v>32</v>
      </c>
      <c r="M5082">
        <f t="shared" si="6956"/>
        <v>0.79999999999999993</v>
      </c>
    </row>
    <row r="5083" spans="1:13">
      <c r="A5083" t="s">
        <v>5474</v>
      </c>
      <c r="B5083" t="s">
        <v>5479</v>
      </c>
      <c r="C5083" t="s">
        <v>58</v>
      </c>
      <c r="D5083" t="s">
        <v>21</v>
      </c>
      <c r="E5083" t="str">
        <f t="shared" si="6926"/>
        <v>tso.opt</v>
      </c>
      <c r="F5083" t="s">
        <v>24</v>
      </c>
      <c r="G5083">
        <v>0.57142857142857095</v>
      </c>
      <c r="H5083">
        <v>7.0000000000000007E-2</v>
      </c>
      <c r="I5083" s="1">
        <v>0.04</v>
      </c>
      <c r="J5083" t="s">
        <v>8362</v>
      </c>
      <c r="K5083">
        <f t="shared" ref="K5083:K5146" si="6959">SUMIF(E5070:E5083,"power.opt",I5070:I5083)</f>
        <v>3.81</v>
      </c>
      <c r="L5083" t="s">
        <v>31</v>
      </c>
      <c r="M5083">
        <f t="shared" si="6956"/>
        <v>0.98687664041994738</v>
      </c>
    </row>
    <row r="5084" spans="1:13">
      <c r="A5084" t="s">
        <v>5475</v>
      </c>
      <c r="B5084" t="s">
        <v>5476</v>
      </c>
      <c r="C5084" t="s">
        <v>15</v>
      </c>
      <c r="D5084" t="s">
        <v>16</v>
      </c>
      <c r="E5084" t="str">
        <f t="shared" si="6926"/>
        <v>power.full</v>
      </c>
      <c r="F5084" t="s">
        <v>24</v>
      </c>
      <c r="G5084">
        <v>53</v>
      </c>
      <c r="H5084">
        <v>0.05</v>
      </c>
      <c r="I5084" s="1">
        <v>2.65</v>
      </c>
      <c r="L5084" t="s">
        <v>8363</v>
      </c>
      <c r="M5084">
        <f t="shared" ref="M5084:M5147" si="6960">K5085/K5094</f>
        <v>272.33333333333331</v>
      </c>
    </row>
    <row r="5085" spans="1:13">
      <c r="A5085" t="s">
        <v>5497</v>
      </c>
      <c r="B5085" t="s">
        <v>5476</v>
      </c>
      <c r="C5085" t="s">
        <v>15</v>
      </c>
      <c r="D5085" t="s">
        <v>19</v>
      </c>
      <c r="E5085" t="str">
        <f t="shared" si="6926"/>
        <v>power.oepc</v>
      </c>
      <c r="F5085" t="s">
        <v>24</v>
      </c>
      <c r="G5085">
        <v>54.2</v>
      </c>
      <c r="H5085">
        <v>0.05</v>
      </c>
      <c r="I5085" s="1">
        <v>2.71</v>
      </c>
      <c r="J5085" t="s">
        <v>8333</v>
      </c>
      <c r="K5085">
        <f t="shared" ref="K5085:K5148" si="6961">SUMIF(E5084:E5097,"tso.cav11",I5084:I5097)</f>
        <v>16.34</v>
      </c>
      <c r="L5085" t="s">
        <v>8364</v>
      </c>
      <c r="M5085">
        <f t="shared" ref="M5085:M5148" si="6962">K5086/K5090+K5087/K5091+K5088/K5092+K5089/K5093</f>
        <v>4.3778597785977862</v>
      </c>
    </row>
    <row r="5086" spans="1:13">
      <c r="A5086" t="s">
        <v>5498</v>
      </c>
      <c r="B5086" t="s">
        <v>5476</v>
      </c>
      <c r="C5086" t="s">
        <v>15</v>
      </c>
      <c r="D5086" t="s">
        <v>21</v>
      </c>
      <c r="E5086" t="str">
        <f t="shared" si="6926"/>
        <v>power.opt</v>
      </c>
      <c r="F5086" t="s">
        <v>24</v>
      </c>
      <c r="G5086">
        <v>53.8</v>
      </c>
      <c r="H5086">
        <v>0.05</v>
      </c>
      <c r="I5086" s="1">
        <v>2.69</v>
      </c>
      <c r="J5086" t="s">
        <v>8335</v>
      </c>
      <c r="K5086">
        <f t="shared" ref="K5086:K5149" si="6963">SUMIF(E5084:E5097,"tso.full",I5084:I5097)</f>
        <v>0.06</v>
      </c>
      <c r="L5086" t="s">
        <v>8365</v>
      </c>
      <c r="M5086">
        <f t="shared" ref="M5086:M5149" si="6964">K5086/K5094+K5087/K5095+K5088/K5096+K5089/K5097</f>
        <v>3.9851301115241635</v>
      </c>
    </row>
    <row r="5087" spans="1:13">
      <c r="A5087" t="s">
        <v>5499</v>
      </c>
      <c r="B5087" t="s">
        <v>5476</v>
      </c>
      <c r="C5087" t="s">
        <v>23</v>
      </c>
      <c r="D5087" t="s">
        <v>16</v>
      </c>
      <c r="E5087" t="str">
        <f t="shared" si="6926"/>
        <v>pso.full</v>
      </c>
      <c r="F5087" t="s">
        <v>24</v>
      </c>
      <c r="G5087">
        <v>1.2</v>
      </c>
      <c r="H5087">
        <v>0.05</v>
      </c>
      <c r="I5087" s="1">
        <v>0.06</v>
      </c>
      <c r="J5087" t="s">
        <v>8336</v>
      </c>
      <c r="K5087">
        <f t="shared" ref="K5087:K5150" si="6965">SUMIF(E5084:E5097,"pso.full",I5084:I5097)</f>
        <v>0.06</v>
      </c>
      <c r="L5087" t="s">
        <v>8369</v>
      </c>
      <c r="M5087">
        <f t="shared" ref="M5087:M5150" si="6966">K5090/K5094+K5091/K5095+K5092/K5096+K5093/K5097</f>
        <v>3.674101610904585</v>
      </c>
    </row>
    <row r="5088" spans="1:13">
      <c r="A5088" t="s">
        <v>5500</v>
      </c>
      <c r="B5088" t="s">
        <v>5476</v>
      </c>
      <c r="C5088" t="s">
        <v>23</v>
      </c>
      <c r="D5088" t="s">
        <v>19</v>
      </c>
      <c r="E5088" t="str">
        <f t="shared" si="6926"/>
        <v>pso.oepc</v>
      </c>
      <c r="F5088" t="s">
        <v>24</v>
      </c>
      <c r="G5088">
        <v>1.2</v>
      </c>
      <c r="H5088">
        <v>0.05</v>
      </c>
      <c r="I5088" s="1">
        <v>0.06</v>
      </c>
      <c r="J5088" t="s">
        <v>8353</v>
      </c>
      <c r="K5088">
        <f t="shared" ref="K5088:K5151" si="6967">SUMIF(E5084:E5097,"rmo.full",I5084:I5097)</f>
        <v>0.06</v>
      </c>
    </row>
    <row r="5089" spans="1:13">
      <c r="A5089" t="s">
        <v>5501</v>
      </c>
      <c r="B5089" t="s">
        <v>5476</v>
      </c>
      <c r="C5089" t="s">
        <v>23</v>
      </c>
      <c r="D5089" t="s">
        <v>21</v>
      </c>
      <c r="E5089" t="str">
        <f t="shared" si="6926"/>
        <v>pso.opt</v>
      </c>
      <c r="F5089" t="s">
        <v>24</v>
      </c>
      <c r="G5089">
        <v>1.2</v>
      </c>
      <c r="H5089">
        <v>0.05</v>
      </c>
      <c r="I5089" s="1">
        <v>0.06</v>
      </c>
      <c r="J5089" t="s">
        <v>8354</v>
      </c>
      <c r="K5089">
        <f t="shared" ref="K5089:K5152" si="6968">SUMIF(E5084:E5097,"power.full",I5084:I5097)</f>
        <v>2.65</v>
      </c>
      <c r="L5089" t="s">
        <v>26</v>
      </c>
      <c r="M5089">
        <f t="shared" ref="M5089:M5152" si="6969">K5086/K5090</f>
        <v>1.2</v>
      </c>
    </row>
    <row r="5090" spans="1:13">
      <c r="A5090" t="s">
        <v>5502</v>
      </c>
      <c r="B5090" t="s">
        <v>5476</v>
      </c>
      <c r="C5090" t="s">
        <v>51</v>
      </c>
      <c r="D5090" t="s">
        <v>16</v>
      </c>
      <c r="E5090" t="str">
        <f t="shared" si="6926"/>
        <v>rmo.full</v>
      </c>
      <c r="F5090" t="s">
        <v>24</v>
      </c>
      <c r="G5090">
        <v>1.2</v>
      </c>
      <c r="H5090">
        <v>0.05</v>
      </c>
      <c r="I5090" s="1">
        <v>0.06</v>
      </c>
      <c r="J5090" t="s">
        <v>8355</v>
      </c>
      <c r="K5090">
        <f t="shared" ref="K5090:K5153" si="6970">SUMIF(E5084:E5097,"tso.oepc",I5084:I5097)</f>
        <v>0.05</v>
      </c>
      <c r="L5090" t="s">
        <v>27</v>
      </c>
      <c r="M5090">
        <f t="shared" si="6969"/>
        <v>1</v>
      </c>
    </row>
    <row r="5091" spans="1:13">
      <c r="A5091" t="s">
        <v>5466</v>
      </c>
      <c r="B5091" t="s">
        <v>5476</v>
      </c>
      <c r="C5091" t="s">
        <v>51</v>
      </c>
      <c r="D5091" t="s">
        <v>19</v>
      </c>
      <c r="E5091" t="str">
        <f t="shared" si="6926"/>
        <v>rmo.oepc</v>
      </c>
      <c r="F5091" t="s">
        <v>24</v>
      </c>
      <c r="G5091">
        <v>1</v>
      </c>
      <c r="H5091">
        <v>0.05</v>
      </c>
      <c r="I5091" s="1">
        <v>0.05</v>
      </c>
      <c r="J5091" t="s">
        <v>8356</v>
      </c>
      <c r="K5091">
        <f t="shared" ref="K5091:K5154" si="6971">SUMIF(E5084:E5097,"pso.oepc",I5084:I5097)</f>
        <v>0.06</v>
      </c>
      <c r="L5091" t="s">
        <v>28</v>
      </c>
      <c r="M5091">
        <f t="shared" si="6969"/>
        <v>1.2</v>
      </c>
    </row>
    <row r="5092" spans="1:13">
      <c r="A5092" t="s">
        <v>5467</v>
      </c>
      <c r="B5092" t="s">
        <v>5476</v>
      </c>
      <c r="C5092" t="s">
        <v>51</v>
      </c>
      <c r="D5092" t="s">
        <v>21</v>
      </c>
      <c r="E5092" t="str">
        <f t="shared" si="6926"/>
        <v>rmo.opt</v>
      </c>
      <c r="F5092" t="s">
        <v>24</v>
      </c>
      <c r="G5092">
        <v>1.2</v>
      </c>
      <c r="H5092">
        <v>0.05</v>
      </c>
      <c r="I5092" s="1">
        <v>0.06</v>
      </c>
      <c r="J5092" t="s">
        <v>8357</v>
      </c>
      <c r="K5092">
        <f t="shared" ref="K5092:K5155" si="6972">SUMIF(E5084:E5097,"rmo.oepc",I5084:I5097)</f>
        <v>0.05</v>
      </c>
      <c r="L5092" t="s">
        <v>29</v>
      </c>
      <c r="M5092">
        <f t="shared" si="6969"/>
        <v>0.97785977859778594</v>
      </c>
    </row>
    <row r="5093" spans="1:13">
      <c r="A5093" t="s">
        <v>5488</v>
      </c>
      <c r="B5093" t="s">
        <v>5476</v>
      </c>
      <c r="C5093" t="s">
        <v>55</v>
      </c>
      <c r="D5093" t="s">
        <v>56</v>
      </c>
      <c r="E5093" t="str">
        <f t="shared" si="6926"/>
        <v>sc.none</v>
      </c>
      <c r="F5093" t="s">
        <v>24</v>
      </c>
      <c r="I5093" s="1">
        <v>0.05</v>
      </c>
      <c r="J5093" t="s">
        <v>8358</v>
      </c>
      <c r="K5093">
        <f t="shared" ref="K5093:K5156" si="6973">SUMIF(E5084:E5097,"power.oepc",I5084:I5097)</f>
        <v>2.71</v>
      </c>
    </row>
    <row r="5094" spans="1:13">
      <c r="A5094" t="s">
        <v>5489</v>
      </c>
      <c r="B5094" t="s">
        <v>5476</v>
      </c>
      <c r="C5094" t="s">
        <v>58</v>
      </c>
      <c r="D5094" t="s">
        <v>59</v>
      </c>
      <c r="E5094" t="str">
        <f t="shared" si="6926"/>
        <v>tso.cav11</v>
      </c>
      <c r="F5094" t="s">
        <v>17</v>
      </c>
      <c r="G5094">
        <v>326.8</v>
      </c>
      <c r="H5094">
        <v>0.05</v>
      </c>
      <c r="I5094" s="1">
        <v>16.34</v>
      </c>
      <c r="J5094" t="s">
        <v>8359</v>
      </c>
      <c r="K5094">
        <f t="shared" ref="K5094:K5157" si="6974">SUMIF(E5084:E5097,"tso.opt",I5084:I5097)</f>
        <v>0.06</v>
      </c>
      <c r="L5094" t="s">
        <v>30</v>
      </c>
      <c r="M5094">
        <f t="shared" ref="M5094:M5157" si="6975">K5086/K5094</f>
        <v>1</v>
      </c>
    </row>
    <row r="5095" spans="1:13">
      <c r="A5095" t="s">
        <v>5490</v>
      </c>
      <c r="B5095" t="s">
        <v>5476</v>
      </c>
      <c r="C5095" t="s">
        <v>58</v>
      </c>
      <c r="D5095" t="s">
        <v>16</v>
      </c>
      <c r="E5095" t="str">
        <f t="shared" si="6926"/>
        <v>tso.full</v>
      </c>
      <c r="F5095" t="s">
        <v>24</v>
      </c>
      <c r="G5095">
        <v>1.2</v>
      </c>
      <c r="H5095">
        <v>0.05</v>
      </c>
      <c r="I5095" s="1">
        <v>0.06</v>
      </c>
      <c r="J5095" t="s">
        <v>8360</v>
      </c>
      <c r="K5095">
        <f t="shared" ref="K5095:K5158" si="6976">SUMIF(E5084:E5097,"pso.opt",I5084:I5097)</f>
        <v>0.06</v>
      </c>
      <c r="L5095" t="s">
        <v>33</v>
      </c>
      <c r="M5095">
        <f t="shared" si="6975"/>
        <v>1</v>
      </c>
    </row>
    <row r="5096" spans="1:13">
      <c r="A5096" t="s">
        <v>5491</v>
      </c>
      <c r="B5096" t="s">
        <v>5476</v>
      </c>
      <c r="C5096" t="s">
        <v>58</v>
      </c>
      <c r="D5096" t="s">
        <v>19</v>
      </c>
      <c r="E5096" t="str">
        <f t="shared" si="6926"/>
        <v>tso.oepc</v>
      </c>
      <c r="F5096" t="s">
        <v>24</v>
      </c>
      <c r="G5096">
        <v>1</v>
      </c>
      <c r="H5096">
        <v>0.05</v>
      </c>
      <c r="I5096" s="1">
        <v>0.05</v>
      </c>
      <c r="J5096" t="s">
        <v>8361</v>
      </c>
      <c r="K5096">
        <f t="shared" ref="K5096:K5159" si="6977">SUMIF(E5084:E5097,"rmo.opt",I5084:I5097)</f>
        <v>0.06</v>
      </c>
      <c r="L5096" t="s">
        <v>32</v>
      </c>
      <c r="M5096">
        <f t="shared" si="6975"/>
        <v>1</v>
      </c>
    </row>
    <row r="5097" spans="1:13">
      <c r="A5097" t="s">
        <v>5492</v>
      </c>
      <c r="B5097" t="s">
        <v>5476</v>
      </c>
      <c r="C5097" t="s">
        <v>58</v>
      </c>
      <c r="D5097" t="s">
        <v>21</v>
      </c>
      <c r="E5097" t="str">
        <f t="shared" si="6926"/>
        <v>tso.opt</v>
      </c>
      <c r="F5097" t="s">
        <v>24</v>
      </c>
      <c r="G5097">
        <v>1.2</v>
      </c>
      <c r="H5097">
        <v>0.05</v>
      </c>
      <c r="I5097" s="1">
        <v>0.06</v>
      </c>
      <c r="J5097" t="s">
        <v>8362</v>
      </c>
      <c r="K5097">
        <f t="shared" ref="K5097:K5160" si="6978">SUMIF(E5084:E5097,"power.opt",I5084:I5097)</f>
        <v>2.69</v>
      </c>
      <c r="L5097" t="s">
        <v>31</v>
      </c>
      <c r="M5097">
        <f t="shared" si="6975"/>
        <v>0.98513011152416352</v>
      </c>
    </row>
    <row r="5098" spans="1:13">
      <c r="A5098" t="s">
        <v>5493</v>
      </c>
      <c r="B5098" t="s">
        <v>5494</v>
      </c>
      <c r="C5098" t="s">
        <v>15</v>
      </c>
      <c r="D5098" t="s">
        <v>16</v>
      </c>
      <c r="E5098" t="str">
        <f t="shared" si="6926"/>
        <v>power.full</v>
      </c>
      <c r="F5098" t="s">
        <v>17</v>
      </c>
      <c r="G5098">
        <v>1503.1666666666699</v>
      </c>
      <c r="H5098">
        <v>0.06</v>
      </c>
      <c r="I5098" s="1">
        <v>90.19</v>
      </c>
      <c r="L5098" t="s">
        <v>8363</v>
      </c>
      <c r="M5098">
        <f t="shared" ref="M5098:M5161" si="6979">K5099/K5108</f>
        <v>727</v>
      </c>
    </row>
    <row r="5099" spans="1:13">
      <c r="A5099" t="s">
        <v>5495</v>
      </c>
      <c r="B5099" t="s">
        <v>5494</v>
      </c>
      <c r="C5099" t="s">
        <v>15</v>
      </c>
      <c r="D5099" t="s">
        <v>19</v>
      </c>
      <c r="E5099" t="str">
        <f t="shared" si="6926"/>
        <v>power.oepc</v>
      </c>
      <c r="F5099" t="s">
        <v>17</v>
      </c>
      <c r="G5099">
        <v>1513.3333333333301</v>
      </c>
      <c r="H5099">
        <v>0.06</v>
      </c>
      <c r="I5099" s="1">
        <v>90.8</v>
      </c>
      <c r="J5099" t="s">
        <v>8333</v>
      </c>
      <c r="K5099">
        <f t="shared" ref="K5099:K5162" si="6980">SUMIF(E5098:E5111,"tso.cav11",I5098:I5111)</f>
        <v>43.62</v>
      </c>
      <c r="L5099" t="s">
        <v>8364</v>
      </c>
      <c r="M5099">
        <f t="shared" ref="M5099:M5162" si="6981">K5100/K5104+K5101/K5105+K5102/K5106+K5103/K5107</f>
        <v>3.2313771764212293</v>
      </c>
    </row>
    <row r="5100" spans="1:13">
      <c r="A5100" t="s">
        <v>5496</v>
      </c>
      <c r="B5100" t="s">
        <v>5494</v>
      </c>
      <c r="C5100" t="s">
        <v>15</v>
      </c>
      <c r="D5100" t="s">
        <v>21</v>
      </c>
      <c r="E5100" t="str">
        <f t="shared" si="6926"/>
        <v>power.opt</v>
      </c>
      <c r="F5100" t="s">
        <v>17</v>
      </c>
      <c r="G5100">
        <v>1167.8333333333301</v>
      </c>
      <c r="H5100">
        <v>0.06</v>
      </c>
      <c r="I5100" s="1">
        <v>70.069999999999993</v>
      </c>
      <c r="J5100" t="s">
        <v>8335</v>
      </c>
      <c r="K5100">
        <f t="shared" ref="K5100:K5163" si="6982">SUMIF(E5098:E5111,"tso.full",I5098:I5111)</f>
        <v>0.05</v>
      </c>
      <c r="L5100" t="s">
        <v>8365</v>
      </c>
      <c r="M5100">
        <f t="shared" ref="M5100:M5163" si="6983">K5100/K5108+K5101/K5109+K5102/K5110+K5103/K5111</f>
        <v>3.6204747633319063</v>
      </c>
    </row>
    <row r="5101" spans="1:13">
      <c r="A5101" t="s">
        <v>5516</v>
      </c>
      <c r="B5101" t="s">
        <v>5494</v>
      </c>
      <c r="C5101" t="s">
        <v>23</v>
      </c>
      <c r="D5101" t="s">
        <v>16</v>
      </c>
      <c r="E5101" t="str">
        <f t="shared" si="6926"/>
        <v>pso.full</v>
      </c>
      <c r="F5101" t="s">
        <v>24</v>
      </c>
      <c r="G5101">
        <v>0.66666666666666696</v>
      </c>
      <c r="H5101">
        <v>0.06</v>
      </c>
      <c r="I5101" s="1">
        <v>0.04</v>
      </c>
      <c r="J5101" t="s">
        <v>8336</v>
      </c>
      <c r="K5101">
        <f t="shared" ref="K5101:K5164" si="6984">SUMIF(E5098:E5111,"pso.full",I5098:I5111)</f>
        <v>0.04</v>
      </c>
      <c r="L5101" t="s">
        <v>8369</v>
      </c>
      <c r="M5101">
        <f t="shared" ref="M5101:M5164" si="6985">K5104/K5108+K5105/K5109+K5106/K5110+K5107/K5111</f>
        <v>4.3791803434660581</v>
      </c>
    </row>
    <row r="5102" spans="1:13">
      <c r="A5102" t="s">
        <v>5517</v>
      </c>
      <c r="B5102" t="s">
        <v>5494</v>
      </c>
      <c r="C5102" t="s">
        <v>23</v>
      </c>
      <c r="D5102" t="s">
        <v>19</v>
      </c>
      <c r="E5102" t="str">
        <f t="shared" si="6926"/>
        <v>pso.oepc</v>
      </c>
      <c r="F5102" t="s">
        <v>24</v>
      </c>
      <c r="G5102">
        <v>1</v>
      </c>
      <c r="H5102">
        <v>0.06</v>
      </c>
      <c r="I5102" s="1">
        <v>0.06</v>
      </c>
      <c r="J5102" t="s">
        <v>8353</v>
      </c>
      <c r="K5102">
        <f t="shared" ref="K5102:K5165" si="6986">SUMIF(E5098:E5111,"rmo.full",I5098:I5111)</f>
        <v>0.06</v>
      </c>
    </row>
    <row r="5103" spans="1:13">
      <c r="A5103" t="s">
        <v>5518</v>
      </c>
      <c r="B5103" t="s">
        <v>5494</v>
      </c>
      <c r="C5103" t="s">
        <v>23</v>
      </c>
      <c r="D5103" t="s">
        <v>21</v>
      </c>
      <c r="E5103" t="str">
        <f t="shared" si="6926"/>
        <v>pso.opt</v>
      </c>
      <c r="F5103" t="s">
        <v>24</v>
      </c>
      <c r="G5103">
        <v>1.3333333333333299</v>
      </c>
      <c r="H5103">
        <v>0.06</v>
      </c>
      <c r="I5103" s="1">
        <v>0.08</v>
      </c>
      <c r="J5103" t="s">
        <v>8354</v>
      </c>
      <c r="K5103">
        <f t="shared" ref="K5103:K5166" si="6987">SUMIF(E5098:E5111,"power.full",I5098:I5111)</f>
        <v>90.19</v>
      </c>
      <c r="L5103" t="s">
        <v>26</v>
      </c>
      <c r="M5103">
        <f t="shared" ref="M5103:M5166" si="6988">K5100/K5104</f>
        <v>0.7142857142857143</v>
      </c>
    </row>
    <row r="5104" spans="1:13">
      <c r="A5104" t="s">
        <v>5519</v>
      </c>
      <c r="B5104" t="s">
        <v>5494</v>
      </c>
      <c r="C5104" t="s">
        <v>51</v>
      </c>
      <c r="D5104" t="s">
        <v>16</v>
      </c>
      <c r="E5104" t="str">
        <f t="shared" si="6926"/>
        <v>rmo.full</v>
      </c>
      <c r="F5104" t="s">
        <v>24</v>
      </c>
      <c r="G5104">
        <v>1</v>
      </c>
      <c r="H5104">
        <v>0.06</v>
      </c>
      <c r="I5104" s="1">
        <v>0.06</v>
      </c>
      <c r="J5104" t="s">
        <v>8355</v>
      </c>
      <c r="K5104">
        <f t="shared" ref="K5104:K5167" si="6989">SUMIF(E5098:E5111,"tso.oepc",I5098:I5111)</f>
        <v>7.0000000000000007E-2</v>
      </c>
      <c r="L5104" t="s">
        <v>27</v>
      </c>
      <c r="M5104">
        <f t="shared" si="6988"/>
        <v>0.66666666666666674</v>
      </c>
    </row>
    <row r="5105" spans="1:13">
      <c r="A5105" t="s">
        <v>5520</v>
      </c>
      <c r="B5105" t="s">
        <v>5494</v>
      </c>
      <c r="C5105" t="s">
        <v>51</v>
      </c>
      <c r="D5105" t="s">
        <v>19</v>
      </c>
      <c r="E5105" t="str">
        <f t="shared" si="6926"/>
        <v>rmo.oepc</v>
      </c>
      <c r="F5105" t="s">
        <v>24</v>
      </c>
      <c r="G5105">
        <v>1.1666666666666701</v>
      </c>
      <c r="H5105">
        <v>0.06</v>
      </c>
      <c r="I5105" s="1">
        <v>7.0000000000000007E-2</v>
      </c>
      <c r="J5105" t="s">
        <v>8356</v>
      </c>
      <c r="K5105">
        <f t="shared" ref="K5105:K5168" si="6990">SUMIF(E5098:E5111,"pso.oepc",I5098:I5111)</f>
        <v>0.06</v>
      </c>
      <c r="L5105" t="s">
        <v>28</v>
      </c>
      <c r="M5105">
        <f t="shared" si="6988"/>
        <v>0.85714285714285698</v>
      </c>
    </row>
    <row r="5106" spans="1:13">
      <c r="A5106" t="s">
        <v>5485</v>
      </c>
      <c r="B5106" t="s">
        <v>5494</v>
      </c>
      <c r="C5106" t="s">
        <v>51</v>
      </c>
      <c r="D5106" t="s">
        <v>21</v>
      </c>
      <c r="E5106" t="str">
        <f t="shared" si="6926"/>
        <v>rmo.opt</v>
      </c>
      <c r="F5106" t="s">
        <v>24</v>
      </c>
      <c r="G5106">
        <v>1</v>
      </c>
      <c r="H5106">
        <v>0.06</v>
      </c>
      <c r="I5106" s="1">
        <v>0.06</v>
      </c>
      <c r="J5106" t="s">
        <v>8357</v>
      </c>
      <c r="K5106">
        <f t="shared" ref="K5106:K5169" si="6991">SUMIF(E5098:E5111,"rmo.oepc",I5098:I5111)</f>
        <v>7.0000000000000007E-2</v>
      </c>
      <c r="L5106" t="s">
        <v>29</v>
      </c>
      <c r="M5106">
        <f t="shared" si="6988"/>
        <v>0.99328193832599121</v>
      </c>
    </row>
    <row r="5107" spans="1:13">
      <c r="A5107" t="s">
        <v>5486</v>
      </c>
      <c r="B5107" t="s">
        <v>5494</v>
      </c>
      <c r="C5107" t="s">
        <v>55</v>
      </c>
      <c r="D5107" t="s">
        <v>56</v>
      </c>
      <c r="E5107" t="str">
        <f t="shared" si="6926"/>
        <v>sc.none</v>
      </c>
      <c r="F5107" t="s">
        <v>24</v>
      </c>
      <c r="I5107" s="1">
        <v>0.06</v>
      </c>
      <c r="J5107" t="s">
        <v>8358</v>
      </c>
      <c r="K5107">
        <f t="shared" ref="K5107:K5170" si="6992">SUMIF(E5098:E5111,"power.oepc",I5098:I5111)</f>
        <v>90.8</v>
      </c>
    </row>
    <row r="5108" spans="1:13">
      <c r="A5108" t="s">
        <v>5487</v>
      </c>
      <c r="B5108" t="s">
        <v>5494</v>
      </c>
      <c r="C5108" t="s">
        <v>58</v>
      </c>
      <c r="D5108" t="s">
        <v>59</v>
      </c>
      <c r="E5108" t="str">
        <f t="shared" si="6926"/>
        <v>tso.cav11</v>
      </c>
      <c r="F5108" t="s">
        <v>17</v>
      </c>
      <c r="G5108">
        <v>727</v>
      </c>
      <c r="H5108">
        <v>0.06</v>
      </c>
      <c r="I5108" s="1">
        <v>43.62</v>
      </c>
      <c r="J5108" t="s">
        <v>8359</v>
      </c>
      <c r="K5108">
        <f t="shared" ref="K5108:K5171" si="6993">SUMIF(E5098:E5111,"tso.opt",I5098:I5111)</f>
        <v>0.06</v>
      </c>
      <c r="L5108" t="s">
        <v>30</v>
      </c>
      <c r="M5108">
        <f t="shared" ref="M5108:M5171" si="6994">K5100/K5108</f>
        <v>0.83333333333333337</v>
      </c>
    </row>
    <row r="5109" spans="1:13">
      <c r="A5109" t="s">
        <v>5507</v>
      </c>
      <c r="B5109" t="s">
        <v>5494</v>
      </c>
      <c r="C5109" t="s">
        <v>58</v>
      </c>
      <c r="D5109" t="s">
        <v>16</v>
      </c>
      <c r="E5109" t="str">
        <f t="shared" si="6926"/>
        <v>tso.full</v>
      </c>
      <c r="F5109" t="s">
        <v>24</v>
      </c>
      <c r="G5109">
        <v>0.83333333333333304</v>
      </c>
      <c r="H5109">
        <v>0.06</v>
      </c>
      <c r="I5109" s="1">
        <v>0.05</v>
      </c>
      <c r="J5109" t="s">
        <v>8360</v>
      </c>
      <c r="K5109">
        <f t="shared" ref="K5109:K5172" si="6995">SUMIF(E5098:E5111,"pso.opt",I5098:I5111)</f>
        <v>0.08</v>
      </c>
      <c r="L5109" t="s">
        <v>33</v>
      </c>
      <c r="M5109">
        <f t="shared" si="6994"/>
        <v>0.5</v>
      </c>
    </row>
    <row r="5110" spans="1:13">
      <c r="A5110" t="s">
        <v>5508</v>
      </c>
      <c r="B5110" t="s">
        <v>5494</v>
      </c>
      <c r="C5110" t="s">
        <v>58</v>
      </c>
      <c r="D5110" t="s">
        <v>19</v>
      </c>
      <c r="E5110" t="str">
        <f t="shared" si="6926"/>
        <v>tso.oepc</v>
      </c>
      <c r="F5110" t="s">
        <v>24</v>
      </c>
      <c r="G5110">
        <v>1.1666666666666701</v>
      </c>
      <c r="H5110">
        <v>0.06</v>
      </c>
      <c r="I5110" s="1">
        <v>7.0000000000000007E-2</v>
      </c>
      <c r="J5110" t="s">
        <v>8361</v>
      </c>
      <c r="K5110">
        <f t="shared" ref="K5110:K5173" si="6996">SUMIF(E5098:E5111,"rmo.opt",I5098:I5111)</f>
        <v>0.06</v>
      </c>
      <c r="L5110" t="s">
        <v>32</v>
      </c>
      <c r="M5110">
        <f t="shared" si="6994"/>
        <v>1</v>
      </c>
    </row>
    <row r="5111" spans="1:13">
      <c r="A5111" t="s">
        <v>5509</v>
      </c>
      <c r="B5111" t="s">
        <v>5494</v>
      </c>
      <c r="C5111" t="s">
        <v>58</v>
      </c>
      <c r="D5111" t="s">
        <v>21</v>
      </c>
      <c r="E5111" t="str">
        <f t="shared" si="6926"/>
        <v>tso.opt</v>
      </c>
      <c r="F5111" t="s">
        <v>24</v>
      </c>
      <c r="G5111">
        <v>1</v>
      </c>
      <c r="H5111">
        <v>0.06</v>
      </c>
      <c r="I5111" s="1">
        <v>0.06</v>
      </c>
      <c r="J5111" t="s">
        <v>8362</v>
      </c>
      <c r="K5111">
        <f t="shared" ref="K5111:K5174" si="6997">SUMIF(E5098:E5111,"power.opt",I5098:I5111)</f>
        <v>70.069999999999993</v>
      </c>
      <c r="L5111" t="s">
        <v>31</v>
      </c>
      <c r="M5111">
        <f t="shared" si="6994"/>
        <v>1.2871414299985728</v>
      </c>
    </row>
    <row r="5112" spans="1:13">
      <c r="A5112" t="s">
        <v>5510</v>
      </c>
      <c r="B5112" t="s">
        <v>5511</v>
      </c>
      <c r="C5112" t="s">
        <v>15</v>
      </c>
      <c r="D5112" t="s">
        <v>16</v>
      </c>
      <c r="E5112" t="str">
        <f t="shared" si="6926"/>
        <v>power.full</v>
      </c>
      <c r="F5112" t="s">
        <v>17</v>
      </c>
      <c r="G5112">
        <v>1292.5</v>
      </c>
      <c r="H5112">
        <v>0.06</v>
      </c>
      <c r="I5112" s="1">
        <v>77.55</v>
      </c>
      <c r="L5112" t="s">
        <v>8363</v>
      </c>
      <c r="M5112">
        <f t="shared" ref="M5112:M5175" si="6998">K5113/K5122</f>
        <v>780.33333333333337</v>
      </c>
    </row>
    <row r="5113" spans="1:13">
      <c r="A5113" t="s">
        <v>5512</v>
      </c>
      <c r="B5113" t="s">
        <v>5511</v>
      </c>
      <c r="C5113" t="s">
        <v>15</v>
      </c>
      <c r="D5113" t="s">
        <v>19</v>
      </c>
      <c r="E5113" t="str">
        <f t="shared" si="6926"/>
        <v>power.oepc</v>
      </c>
      <c r="F5113" t="s">
        <v>17</v>
      </c>
      <c r="G5113">
        <v>1284.3333333333301</v>
      </c>
      <c r="H5113">
        <v>0.06</v>
      </c>
      <c r="I5113" s="1">
        <v>77.06</v>
      </c>
      <c r="J5113" t="s">
        <v>8333</v>
      </c>
      <c r="K5113">
        <f t="shared" ref="K5113:K5176" si="6999">SUMIF(E5112:E5125,"tso.cav11",I5112:I5125)</f>
        <v>46.82</v>
      </c>
      <c r="L5113" t="s">
        <v>8364</v>
      </c>
      <c r="M5113">
        <f t="shared" ref="M5113:M5176" si="7000">K5114/K5118+K5115/K5119+K5116/K5120+K5117/K5121</f>
        <v>4.0063586815468462</v>
      </c>
    </row>
    <row r="5114" spans="1:13">
      <c r="A5114" t="s">
        <v>5513</v>
      </c>
      <c r="B5114" t="s">
        <v>5511</v>
      </c>
      <c r="C5114" t="s">
        <v>15</v>
      </c>
      <c r="D5114" t="s">
        <v>21</v>
      </c>
      <c r="E5114" t="str">
        <f t="shared" si="6926"/>
        <v>power.opt</v>
      </c>
      <c r="F5114" t="s">
        <v>17</v>
      </c>
      <c r="G5114">
        <v>1464</v>
      </c>
      <c r="H5114">
        <v>0.06</v>
      </c>
      <c r="I5114" s="1">
        <v>87.84</v>
      </c>
      <c r="J5114" t="s">
        <v>8335</v>
      </c>
      <c r="K5114">
        <f t="shared" ref="K5114:K5177" si="7001">SUMIF(E5112:E5125,"tso.full",I5112:I5125)</f>
        <v>0.04</v>
      </c>
      <c r="L5114" t="s">
        <v>8365</v>
      </c>
      <c r="M5114">
        <f t="shared" ref="M5114:M5177" si="7002">K5114/K5122+K5115/K5123+K5116/K5124+K5117/K5125</f>
        <v>3.3828551912568305</v>
      </c>
    </row>
    <row r="5115" spans="1:13">
      <c r="A5115" t="s">
        <v>5514</v>
      </c>
      <c r="B5115" t="s">
        <v>5511</v>
      </c>
      <c r="C5115" t="s">
        <v>23</v>
      </c>
      <c r="D5115" t="s">
        <v>16</v>
      </c>
      <c r="E5115" t="str">
        <f t="shared" si="6926"/>
        <v>pso.full</v>
      </c>
      <c r="F5115" t="s">
        <v>24</v>
      </c>
      <c r="G5115">
        <v>0.83333333333333304</v>
      </c>
      <c r="H5115">
        <v>0.06</v>
      </c>
      <c r="I5115" s="1">
        <v>0.05</v>
      </c>
      <c r="J5115" t="s">
        <v>8336</v>
      </c>
      <c r="K5115">
        <f t="shared" ref="K5115:K5178" si="7003">SUMIF(E5112:E5125,"pso.full",I5112:I5125)</f>
        <v>0.05</v>
      </c>
      <c r="L5115" t="s">
        <v>8369</v>
      </c>
      <c r="M5115">
        <f t="shared" ref="M5115:M5178" si="7004">K5118/K5122+K5119/K5123+K5120/K5124+K5121/K5125</f>
        <v>3.5439435336976324</v>
      </c>
    </row>
    <row r="5116" spans="1:13">
      <c r="A5116" t="s">
        <v>5515</v>
      </c>
      <c r="B5116" t="s">
        <v>5511</v>
      </c>
      <c r="C5116" t="s">
        <v>23</v>
      </c>
      <c r="D5116" t="s">
        <v>19</v>
      </c>
      <c r="E5116" t="str">
        <f t="shared" si="6926"/>
        <v>pso.oepc</v>
      </c>
      <c r="F5116" t="s">
        <v>24</v>
      </c>
      <c r="G5116">
        <v>1</v>
      </c>
      <c r="H5116">
        <v>0.06</v>
      </c>
      <c r="I5116" s="1">
        <v>0.06</v>
      </c>
      <c r="J5116" t="s">
        <v>8353</v>
      </c>
      <c r="K5116">
        <f t="shared" ref="K5116:K5179" si="7005">SUMIF(E5112:E5125,"rmo.full",I5112:I5125)</f>
        <v>0.06</v>
      </c>
    </row>
    <row r="5117" spans="1:13">
      <c r="A5117" t="s">
        <v>5536</v>
      </c>
      <c r="B5117" t="s">
        <v>5511</v>
      </c>
      <c r="C5117" t="s">
        <v>23</v>
      </c>
      <c r="D5117" t="s">
        <v>21</v>
      </c>
      <c r="E5117" t="str">
        <f t="shared" si="6926"/>
        <v>pso.opt</v>
      </c>
      <c r="F5117" t="s">
        <v>24</v>
      </c>
      <c r="G5117">
        <v>1</v>
      </c>
      <c r="H5117">
        <v>0.06</v>
      </c>
      <c r="I5117" s="1">
        <v>0.06</v>
      </c>
      <c r="J5117" t="s">
        <v>8354</v>
      </c>
      <c r="K5117">
        <f t="shared" ref="K5117:K5180" si="7006">SUMIF(E5112:E5125,"power.full",I5112:I5125)</f>
        <v>77.55</v>
      </c>
      <c r="L5117" t="s">
        <v>26</v>
      </c>
      <c r="M5117">
        <f t="shared" ref="M5117:M5180" si="7007">K5114/K5118</f>
        <v>0.66666666666666674</v>
      </c>
    </row>
    <row r="5118" spans="1:13">
      <c r="A5118" t="s">
        <v>5537</v>
      </c>
      <c r="B5118" t="s">
        <v>5511</v>
      </c>
      <c r="C5118" t="s">
        <v>51</v>
      </c>
      <c r="D5118" t="s">
        <v>16</v>
      </c>
      <c r="E5118" t="str">
        <f t="shared" si="6926"/>
        <v>rmo.full</v>
      </c>
      <c r="F5118" t="s">
        <v>24</v>
      </c>
      <c r="G5118">
        <v>1</v>
      </c>
      <c r="H5118">
        <v>0.06</v>
      </c>
      <c r="I5118" s="1">
        <v>0.06</v>
      </c>
      <c r="J5118" t="s">
        <v>8355</v>
      </c>
      <c r="K5118">
        <f t="shared" ref="K5118:K5181" si="7008">SUMIF(E5112:E5125,"tso.oepc",I5112:I5125)</f>
        <v>0.06</v>
      </c>
      <c r="L5118" t="s">
        <v>27</v>
      </c>
      <c r="M5118">
        <f t="shared" si="7007"/>
        <v>0.83333333333333337</v>
      </c>
    </row>
    <row r="5119" spans="1:13">
      <c r="A5119" t="s">
        <v>5538</v>
      </c>
      <c r="B5119" t="s">
        <v>5511</v>
      </c>
      <c r="C5119" t="s">
        <v>51</v>
      </c>
      <c r="D5119" t="s">
        <v>19</v>
      </c>
      <c r="E5119" t="str">
        <f t="shared" si="6926"/>
        <v>rmo.oepc</v>
      </c>
      <c r="F5119" t="s">
        <v>24</v>
      </c>
      <c r="G5119">
        <v>0.66666666666666696</v>
      </c>
      <c r="H5119">
        <v>0.06</v>
      </c>
      <c r="I5119" s="1">
        <v>0.04</v>
      </c>
      <c r="J5119" t="s">
        <v>8356</v>
      </c>
      <c r="K5119">
        <f t="shared" ref="K5119:K5182" si="7009">SUMIF(E5112:E5125,"pso.oepc",I5112:I5125)</f>
        <v>0.06</v>
      </c>
      <c r="L5119" t="s">
        <v>28</v>
      </c>
      <c r="M5119">
        <f t="shared" si="7007"/>
        <v>1.5</v>
      </c>
    </row>
    <row r="5120" spans="1:13">
      <c r="A5120" t="s">
        <v>5539</v>
      </c>
      <c r="B5120" t="s">
        <v>5511</v>
      </c>
      <c r="C5120" t="s">
        <v>51</v>
      </c>
      <c r="D5120" t="s">
        <v>21</v>
      </c>
      <c r="E5120" t="str">
        <f t="shared" si="6926"/>
        <v>rmo.opt</v>
      </c>
      <c r="F5120" t="s">
        <v>24</v>
      </c>
      <c r="G5120">
        <v>1</v>
      </c>
      <c r="H5120">
        <v>0.06</v>
      </c>
      <c r="I5120" s="1">
        <v>0.06</v>
      </c>
      <c r="J5120" t="s">
        <v>8357</v>
      </c>
      <c r="K5120">
        <f t="shared" ref="K5120:K5183" si="7010">SUMIF(E5112:E5125,"rmo.oepc",I5112:I5125)</f>
        <v>0.04</v>
      </c>
      <c r="L5120" t="s">
        <v>29</v>
      </c>
      <c r="M5120">
        <f t="shared" si="7007"/>
        <v>1.0063586815468466</v>
      </c>
    </row>
    <row r="5121" spans="1:13">
      <c r="A5121" t="s">
        <v>5503</v>
      </c>
      <c r="B5121" t="s">
        <v>5511</v>
      </c>
      <c r="C5121" t="s">
        <v>55</v>
      </c>
      <c r="D5121" t="s">
        <v>56</v>
      </c>
      <c r="E5121" t="str">
        <f t="shared" si="6926"/>
        <v>sc.none</v>
      </c>
      <c r="F5121" t="s">
        <v>24</v>
      </c>
      <c r="I5121" s="1">
        <v>0.06</v>
      </c>
      <c r="J5121" t="s">
        <v>8358</v>
      </c>
      <c r="K5121">
        <f t="shared" ref="K5121:K5184" si="7011">SUMIF(E5112:E5125,"power.oepc",I5112:I5125)</f>
        <v>77.06</v>
      </c>
    </row>
    <row r="5122" spans="1:13">
      <c r="A5122" t="s">
        <v>5504</v>
      </c>
      <c r="B5122" t="s">
        <v>5511</v>
      </c>
      <c r="C5122" t="s">
        <v>58</v>
      </c>
      <c r="D5122" t="s">
        <v>59</v>
      </c>
      <c r="E5122" t="str">
        <f t="shared" si="6926"/>
        <v>tso.cav11</v>
      </c>
      <c r="F5122" t="s">
        <v>17</v>
      </c>
      <c r="G5122">
        <v>780.33333333333303</v>
      </c>
      <c r="H5122">
        <v>0.06</v>
      </c>
      <c r="I5122" s="1">
        <v>46.82</v>
      </c>
      <c r="J5122" t="s">
        <v>8359</v>
      </c>
      <c r="K5122">
        <f t="shared" ref="K5122:K5185" si="7012">SUMIF(E5112:E5125,"tso.opt",I5112:I5125)</f>
        <v>0.06</v>
      </c>
      <c r="L5122" t="s">
        <v>30</v>
      </c>
      <c r="M5122">
        <f t="shared" ref="M5122:M5185" si="7013">K5114/K5122</f>
        <v>0.66666666666666674</v>
      </c>
    </row>
    <row r="5123" spans="1:13">
      <c r="A5123" t="s">
        <v>5505</v>
      </c>
      <c r="B5123" t="s">
        <v>5511</v>
      </c>
      <c r="C5123" t="s">
        <v>58</v>
      </c>
      <c r="D5123" t="s">
        <v>16</v>
      </c>
      <c r="E5123" t="str">
        <f t="shared" ref="E5123:E5186" si="7014">CONCATENATE(C5123,".",D5123)</f>
        <v>tso.full</v>
      </c>
      <c r="F5123" t="s">
        <v>24</v>
      </c>
      <c r="G5123">
        <v>0.66666666666666696</v>
      </c>
      <c r="H5123">
        <v>0.06</v>
      </c>
      <c r="I5123" s="1">
        <v>0.04</v>
      </c>
      <c r="J5123" t="s">
        <v>8360</v>
      </c>
      <c r="K5123">
        <f t="shared" ref="K5123:K5186" si="7015">SUMIF(E5112:E5125,"pso.opt",I5112:I5125)</f>
        <v>0.06</v>
      </c>
      <c r="L5123" t="s">
        <v>33</v>
      </c>
      <c r="M5123">
        <f t="shared" si="7013"/>
        <v>0.83333333333333337</v>
      </c>
    </row>
    <row r="5124" spans="1:13">
      <c r="A5124" t="s">
        <v>5506</v>
      </c>
      <c r="B5124" t="s">
        <v>5511</v>
      </c>
      <c r="C5124" t="s">
        <v>58</v>
      </c>
      <c r="D5124" t="s">
        <v>19</v>
      </c>
      <c r="E5124" t="str">
        <f t="shared" si="7014"/>
        <v>tso.oepc</v>
      </c>
      <c r="F5124" t="s">
        <v>24</v>
      </c>
      <c r="G5124">
        <v>1</v>
      </c>
      <c r="H5124">
        <v>0.06</v>
      </c>
      <c r="I5124" s="1">
        <v>0.06</v>
      </c>
      <c r="J5124" t="s">
        <v>8361</v>
      </c>
      <c r="K5124">
        <f t="shared" ref="K5124:K5187" si="7016">SUMIF(E5112:E5125,"rmo.opt",I5112:I5125)</f>
        <v>0.06</v>
      </c>
      <c r="L5124" t="s">
        <v>32</v>
      </c>
      <c r="M5124">
        <f t="shared" si="7013"/>
        <v>1</v>
      </c>
    </row>
    <row r="5125" spans="1:13">
      <c r="A5125" t="s">
        <v>5527</v>
      </c>
      <c r="B5125" t="s">
        <v>5511</v>
      </c>
      <c r="C5125" t="s">
        <v>58</v>
      </c>
      <c r="D5125" t="s">
        <v>21</v>
      </c>
      <c r="E5125" t="str">
        <f t="shared" si="7014"/>
        <v>tso.opt</v>
      </c>
      <c r="F5125" t="s">
        <v>24</v>
      </c>
      <c r="G5125">
        <v>1</v>
      </c>
      <c r="H5125">
        <v>0.06</v>
      </c>
      <c r="I5125" s="1">
        <v>0.06</v>
      </c>
      <c r="J5125" t="s">
        <v>8362</v>
      </c>
      <c r="K5125">
        <f t="shared" ref="K5125:K5188" si="7017">SUMIF(E5112:E5125,"power.opt",I5112:I5125)</f>
        <v>87.84</v>
      </c>
      <c r="L5125" t="s">
        <v>31</v>
      </c>
      <c r="M5125">
        <f t="shared" si="7013"/>
        <v>0.88285519125683054</v>
      </c>
    </row>
    <row r="5126" spans="1:13">
      <c r="A5126" t="s">
        <v>5528</v>
      </c>
      <c r="B5126" t="s">
        <v>5529</v>
      </c>
      <c r="C5126" t="s">
        <v>15</v>
      </c>
      <c r="D5126" t="s">
        <v>16</v>
      </c>
      <c r="E5126" t="str">
        <f t="shared" si="7014"/>
        <v>power.full</v>
      </c>
      <c r="F5126" t="s">
        <v>24</v>
      </c>
      <c r="G5126">
        <v>43.75</v>
      </c>
      <c r="H5126">
        <v>0.04</v>
      </c>
      <c r="I5126" s="1">
        <v>1.75</v>
      </c>
      <c r="L5126" t="s">
        <v>8363</v>
      </c>
      <c r="M5126">
        <f t="shared" ref="M5126:M5189" si="7018">K5127/K5136</f>
        <v>183.39999999999998</v>
      </c>
    </row>
    <row r="5127" spans="1:13">
      <c r="A5127" t="s">
        <v>5530</v>
      </c>
      <c r="B5127" t="s">
        <v>5529</v>
      </c>
      <c r="C5127" t="s">
        <v>15</v>
      </c>
      <c r="D5127" t="s">
        <v>19</v>
      </c>
      <c r="E5127" t="str">
        <f t="shared" si="7014"/>
        <v>power.oepc</v>
      </c>
      <c r="F5127" t="s">
        <v>24</v>
      </c>
      <c r="G5127">
        <v>43</v>
      </c>
      <c r="H5127">
        <v>0.04</v>
      </c>
      <c r="I5127" s="1">
        <v>1.72</v>
      </c>
      <c r="J5127" t="s">
        <v>8333</v>
      </c>
      <c r="K5127">
        <f t="shared" ref="K5127:K5190" si="7019">SUMIF(E5126:E5139,"tso.cav11",I5126:I5139)</f>
        <v>9.17</v>
      </c>
      <c r="L5127" t="s">
        <v>8364</v>
      </c>
      <c r="M5127">
        <f t="shared" ref="M5127:M5190" si="7020">K5128/K5132+K5129/K5133+K5130/K5134+K5131/K5135</f>
        <v>3.7674418604651163</v>
      </c>
    </row>
    <row r="5128" spans="1:13">
      <c r="A5128" t="s">
        <v>5531</v>
      </c>
      <c r="B5128" t="s">
        <v>5529</v>
      </c>
      <c r="C5128" t="s">
        <v>15</v>
      </c>
      <c r="D5128" t="s">
        <v>21</v>
      </c>
      <c r="E5128" t="str">
        <f t="shared" si="7014"/>
        <v>power.opt</v>
      </c>
      <c r="F5128" t="s">
        <v>24</v>
      </c>
      <c r="G5128">
        <v>35.25</v>
      </c>
      <c r="H5128">
        <v>0.04</v>
      </c>
      <c r="I5128" s="1">
        <v>1.41</v>
      </c>
      <c r="J5128" t="s">
        <v>8335</v>
      </c>
      <c r="K5128">
        <f t="shared" ref="K5128:K5191" si="7021">SUMIF(E5126:E5139,"tso.full",I5126:I5139)</f>
        <v>0.04</v>
      </c>
      <c r="L5128" t="s">
        <v>8365</v>
      </c>
      <c r="M5128">
        <f t="shared" ref="M5128:M5191" si="7022">K5128/K5136+K5129/K5137+K5130/K5138+K5131/K5139</f>
        <v>4.0411347517730496</v>
      </c>
    </row>
    <row r="5129" spans="1:13">
      <c r="A5129" t="s">
        <v>5532</v>
      </c>
      <c r="B5129" t="s">
        <v>5529</v>
      </c>
      <c r="C5129" t="s">
        <v>23</v>
      </c>
      <c r="D5129" t="s">
        <v>16</v>
      </c>
      <c r="E5129" t="str">
        <f t="shared" si="7014"/>
        <v>pso.full</v>
      </c>
      <c r="F5129" t="s">
        <v>24</v>
      </c>
      <c r="G5129">
        <v>1</v>
      </c>
      <c r="H5129">
        <v>0.04</v>
      </c>
      <c r="I5129" s="1">
        <v>0.04</v>
      </c>
      <c r="J5129" t="s">
        <v>8336</v>
      </c>
      <c r="K5129">
        <f t="shared" ref="K5129:K5192" si="7023">SUMIF(E5126:E5139,"pso.full",I5126:I5139)</f>
        <v>0.04</v>
      </c>
      <c r="L5129" t="s">
        <v>8369</v>
      </c>
      <c r="M5129">
        <f t="shared" ref="M5129:M5192" si="7024">K5132/K5136+K5133/K5137+K5134/K5138+K5135/K5139</f>
        <v>4.3531914893617021</v>
      </c>
    </row>
    <row r="5130" spans="1:13">
      <c r="A5130" t="s">
        <v>5533</v>
      </c>
      <c r="B5130" t="s">
        <v>5529</v>
      </c>
      <c r="C5130" t="s">
        <v>23</v>
      </c>
      <c r="D5130" t="s">
        <v>19</v>
      </c>
      <c r="E5130" t="str">
        <f t="shared" si="7014"/>
        <v>pso.oepc</v>
      </c>
      <c r="F5130" t="s">
        <v>24</v>
      </c>
      <c r="G5130">
        <v>1</v>
      </c>
      <c r="H5130">
        <v>0.04</v>
      </c>
      <c r="I5130" s="1">
        <v>0.04</v>
      </c>
      <c r="J5130" t="s">
        <v>8353</v>
      </c>
      <c r="K5130">
        <f t="shared" ref="K5130:K5193" si="7025">SUMIF(E5126:E5139,"rmo.full",I5126:I5139)</f>
        <v>0.03</v>
      </c>
    </row>
    <row r="5131" spans="1:13">
      <c r="A5131" t="s">
        <v>5534</v>
      </c>
      <c r="B5131" t="s">
        <v>5529</v>
      </c>
      <c r="C5131" t="s">
        <v>23</v>
      </c>
      <c r="D5131" t="s">
        <v>21</v>
      </c>
      <c r="E5131" t="str">
        <f t="shared" si="7014"/>
        <v>pso.opt</v>
      </c>
      <c r="F5131" t="s">
        <v>24</v>
      </c>
      <c r="G5131">
        <v>1</v>
      </c>
      <c r="H5131">
        <v>0.04</v>
      </c>
      <c r="I5131" s="1">
        <v>0.04</v>
      </c>
      <c r="J5131" t="s">
        <v>8354</v>
      </c>
      <c r="K5131">
        <f t="shared" ref="K5131:K5194" si="7026">SUMIF(E5126:E5139,"power.full",I5126:I5139)</f>
        <v>1.75</v>
      </c>
      <c r="L5131" t="s">
        <v>26</v>
      </c>
      <c r="M5131">
        <f t="shared" ref="M5131:M5194" si="7027">K5128/K5132</f>
        <v>1</v>
      </c>
    </row>
    <row r="5132" spans="1:13">
      <c r="A5132" t="s">
        <v>5535</v>
      </c>
      <c r="B5132" t="s">
        <v>5529</v>
      </c>
      <c r="C5132" t="s">
        <v>51</v>
      </c>
      <c r="D5132" t="s">
        <v>16</v>
      </c>
      <c r="E5132" t="str">
        <f t="shared" si="7014"/>
        <v>rmo.full</v>
      </c>
      <c r="F5132" t="s">
        <v>24</v>
      </c>
      <c r="G5132">
        <v>0.75</v>
      </c>
      <c r="H5132">
        <v>0.04</v>
      </c>
      <c r="I5132" s="1">
        <v>0.03</v>
      </c>
      <c r="J5132" t="s">
        <v>8355</v>
      </c>
      <c r="K5132">
        <f t="shared" ref="K5132:K5195" si="7028">SUMIF(E5126:E5139,"tso.oepc",I5126:I5139)</f>
        <v>0.04</v>
      </c>
      <c r="L5132" t="s">
        <v>27</v>
      </c>
      <c r="M5132">
        <f t="shared" si="7027"/>
        <v>1</v>
      </c>
    </row>
    <row r="5133" spans="1:13">
      <c r="A5133" t="s">
        <v>5555</v>
      </c>
      <c r="B5133" t="s">
        <v>5529</v>
      </c>
      <c r="C5133" t="s">
        <v>51</v>
      </c>
      <c r="D5133" t="s">
        <v>19</v>
      </c>
      <c r="E5133" t="str">
        <f t="shared" si="7014"/>
        <v>rmo.oepc</v>
      </c>
      <c r="F5133" t="s">
        <v>24</v>
      </c>
      <c r="G5133">
        <v>1</v>
      </c>
      <c r="H5133">
        <v>0.04</v>
      </c>
      <c r="I5133" s="1">
        <v>0.04</v>
      </c>
      <c r="J5133" t="s">
        <v>8356</v>
      </c>
      <c r="K5133">
        <f t="shared" ref="K5133:K5196" si="7029">SUMIF(E5126:E5139,"pso.oepc",I5126:I5139)</f>
        <v>0.04</v>
      </c>
      <c r="L5133" t="s">
        <v>28</v>
      </c>
      <c r="M5133">
        <f t="shared" si="7027"/>
        <v>0.75</v>
      </c>
    </row>
    <row r="5134" spans="1:13">
      <c r="A5134" t="s">
        <v>5556</v>
      </c>
      <c r="B5134" t="s">
        <v>5529</v>
      </c>
      <c r="C5134" t="s">
        <v>51</v>
      </c>
      <c r="D5134" t="s">
        <v>21</v>
      </c>
      <c r="E5134" t="str">
        <f t="shared" si="7014"/>
        <v>rmo.opt</v>
      </c>
      <c r="F5134" t="s">
        <v>24</v>
      </c>
      <c r="G5134">
        <v>0.75</v>
      </c>
      <c r="H5134">
        <v>0.04</v>
      </c>
      <c r="I5134" s="1">
        <v>0.03</v>
      </c>
      <c r="J5134" t="s">
        <v>8357</v>
      </c>
      <c r="K5134">
        <f t="shared" ref="K5134:K5197" si="7030">SUMIF(E5126:E5139,"rmo.oepc",I5126:I5139)</f>
        <v>0.04</v>
      </c>
      <c r="L5134" t="s">
        <v>29</v>
      </c>
      <c r="M5134">
        <f t="shared" si="7027"/>
        <v>1.0174418604651163</v>
      </c>
    </row>
    <row r="5135" spans="1:13">
      <c r="A5135" t="s">
        <v>5557</v>
      </c>
      <c r="B5135" t="s">
        <v>5529</v>
      </c>
      <c r="C5135" t="s">
        <v>55</v>
      </c>
      <c r="D5135" t="s">
        <v>56</v>
      </c>
      <c r="E5135" t="str">
        <f t="shared" si="7014"/>
        <v>sc.none</v>
      </c>
      <c r="F5135" t="s">
        <v>24</v>
      </c>
      <c r="I5135" s="1">
        <v>0.04</v>
      </c>
      <c r="J5135" t="s">
        <v>8358</v>
      </c>
      <c r="K5135">
        <f t="shared" ref="K5135:K5198" si="7031">SUMIF(E5126:E5139,"power.oepc",I5126:I5139)</f>
        <v>1.72</v>
      </c>
    </row>
    <row r="5136" spans="1:13">
      <c r="A5136" t="s">
        <v>5521</v>
      </c>
      <c r="B5136" t="s">
        <v>5529</v>
      </c>
      <c r="C5136" t="s">
        <v>58</v>
      </c>
      <c r="D5136" t="s">
        <v>59</v>
      </c>
      <c r="E5136" t="str">
        <f t="shared" si="7014"/>
        <v>tso.cav11</v>
      </c>
      <c r="F5136" t="s">
        <v>17</v>
      </c>
      <c r="G5136">
        <v>229.25</v>
      </c>
      <c r="H5136">
        <v>0.04</v>
      </c>
      <c r="I5136" s="1">
        <v>9.17</v>
      </c>
      <c r="J5136" t="s">
        <v>8359</v>
      </c>
      <c r="K5136">
        <f t="shared" ref="K5136:K5199" si="7032">SUMIF(E5126:E5139,"tso.opt",I5126:I5139)</f>
        <v>0.05</v>
      </c>
      <c r="L5136" t="s">
        <v>30</v>
      </c>
      <c r="M5136">
        <f t="shared" ref="M5136:M5199" si="7033">K5128/K5136</f>
        <v>0.79999999999999993</v>
      </c>
    </row>
    <row r="5137" spans="1:13">
      <c r="A5137" t="s">
        <v>5522</v>
      </c>
      <c r="B5137" t="s">
        <v>5529</v>
      </c>
      <c r="C5137" t="s">
        <v>58</v>
      </c>
      <c r="D5137" t="s">
        <v>16</v>
      </c>
      <c r="E5137" t="str">
        <f t="shared" si="7014"/>
        <v>tso.full</v>
      </c>
      <c r="F5137" t="s">
        <v>24</v>
      </c>
      <c r="G5137">
        <v>1</v>
      </c>
      <c r="H5137">
        <v>0.04</v>
      </c>
      <c r="I5137" s="1">
        <v>0.04</v>
      </c>
      <c r="J5137" t="s">
        <v>8360</v>
      </c>
      <c r="K5137">
        <f t="shared" ref="K5137:K5200" si="7034">SUMIF(E5126:E5139,"pso.opt",I5126:I5139)</f>
        <v>0.04</v>
      </c>
      <c r="L5137" t="s">
        <v>33</v>
      </c>
      <c r="M5137">
        <f t="shared" si="7033"/>
        <v>1</v>
      </c>
    </row>
    <row r="5138" spans="1:13">
      <c r="A5138" t="s">
        <v>5523</v>
      </c>
      <c r="B5138" t="s">
        <v>5529</v>
      </c>
      <c r="C5138" t="s">
        <v>58</v>
      </c>
      <c r="D5138" t="s">
        <v>19</v>
      </c>
      <c r="E5138" t="str">
        <f t="shared" si="7014"/>
        <v>tso.oepc</v>
      </c>
      <c r="F5138" t="s">
        <v>24</v>
      </c>
      <c r="G5138">
        <v>1</v>
      </c>
      <c r="H5138">
        <v>0.04</v>
      </c>
      <c r="I5138" s="1">
        <v>0.04</v>
      </c>
      <c r="J5138" t="s">
        <v>8361</v>
      </c>
      <c r="K5138">
        <f t="shared" ref="K5138:K5201" si="7035">SUMIF(E5126:E5139,"rmo.opt",I5126:I5139)</f>
        <v>0.03</v>
      </c>
      <c r="L5138" t="s">
        <v>32</v>
      </c>
      <c r="M5138">
        <f t="shared" si="7033"/>
        <v>1</v>
      </c>
    </row>
    <row r="5139" spans="1:13">
      <c r="A5139" t="s">
        <v>5524</v>
      </c>
      <c r="B5139" t="s">
        <v>5529</v>
      </c>
      <c r="C5139" t="s">
        <v>58</v>
      </c>
      <c r="D5139" t="s">
        <v>21</v>
      </c>
      <c r="E5139" t="str">
        <f t="shared" si="7014"/>
        <v>tso.opt</v>
      </c>
      <c r="F5139" t="s">
        <v>24</v>
      </c>
      <c r="G5139">
        <v>1.25</v>
      </c>
      <c r="H5139">
        <v>0.04</v>
      </c>
      <c r="I5139" s="1">
        <v>0.05</v>
      </c>
      <c r="J5139" t="s">
        <v>8362</v>
      </c>
      <c r="K5139">
        <f t="shared" ref="K5139:K5202" si="7036">SUMIF(E5126:E5139,"power.opt",I5126:I5139)</f>
        <v>1.41</v>
      </c>
      <c r="L5139" t="s">
        <v>31</v>
      </c>
      <c r="M5139">
        <f t="shared" si="7033"/>
        <v>1.2411347517730498</v>
      </c>
    </row>
    <row r="5140" spans="1:13">
      <c r="A5140" t="s">
        <v>5525</v>
      </c>
      <c r="B5140" t="s">
        <v>5526</v>
      </c>
      <c r="C5140" t="s">
        <v>15</v>
      </c>
      <c r="D5140" t="s">
        <v>16</v>
      </c>
      <c r="E5140" t="str">
        <f t="shared" si="7014"/>
        <v>power.full</v>
      </c>
      <c r="F5140" t="s">
        <v>24</v>
      </c>
      <c r="G5140">
        <v>57.8333333333333</v>
      </c>
      <c r="H5140">
        <v>0.06</v>
      </c>
      <c r="I5140" s="1">
        <v>3.47</v>
      </c>
      <c r="L5140" t="s">
        <v>8363</v>
      </c>
      <c r="M5140">
        <f t="shared" ref="M5140:M5203" si="7037">K5141/K5150</f>
        <v>329.14285714285711</v>
      </c>
    </row>
    <row r="5141" spans="1:13">
      <c r="A5141" t="s">
        <v>5547</v>
      </c>
      <c r="B5141" t="s">
        <v>5526</v>
      </c>
      <c r="C5141" t="s">
        <v>15</v>
      </c>
      <c r="D5141" t="s">
        <v>19</v>
      </c>
      <c r="E5141" t="str">
        <f t="shared" si="7014"/>
        <v>power.oepc</v>
      </c>
      <c r="F5141" t="s">
        <v>24</v>
      </c>
      <c r="G5141">
        <v>59.3333333333333</v>
      </c>
      <c r="H5141">
        <v>0.06</v>
      </c>
      <c r="I5141" s="1">
        <v>3.56</v>
      </c>
      <c r="J5141" t="s">
        <v>8333</v>
      </c>
      <c r="K5141">
        <f t="shared" ref="K5141:K5204" si="7038">SUMIF(E5140:E5153,"tso.cav11",I5140:I5153)</f>
        <v>23.04</v>
      </c>
      <c r="L5141" t="s">
        <v>8364</v>
      </c>
      <c r="M5141">
        <f t="shared" ref="M5141:M5204" si="7039">K5142/K5146+K5143/K5147+K5144/K5148+K5145/K5149</f>
        <v>3.6651952915997859</v>
      </c>
    </row>
    <row r="5142" spans="1:13">
      <c r="A5142" t="s">
        <v>5548</v>
      </c>
      <c r="B5142" t="s">
        <v>5526</v>
      </c>
      <c r="C5142" t="s">
        <v>15</v>
      </c>
      <c r="D5142" t="s">
        <v>21</v>
      </c>
      <c r="E5142" t="str">
        <f t="shared" si="7014"/>
        <v>power.opt</v>
      </c>
      <c r="F5142" t="s">
        <v>24</v>
      </c>
      <c r="G5142">
        <v>59.5</v>
      </c>
      <c r="H5142">
        <v>0.06</v>
      </c>
      <c r="I5142" s="1">
        <v>3.57</v>
      </c>
      <c r="J5142" t="s">
        <v>8335</v>
      </c>
      <c r="K5142">
        <f t="shared" ref="K5142:K5205" si="7040">SUMIF(E5140:E5153,"tso.full",I5140:I5153)</f>
        <v>0.05</v>
      </c>
      <c r="L5142" t="s">
        <v>8365</v>
      </c>
      <c r="M5142">
        <f t="shared" ref="M5142:M5205" si="7041">K5142/K5150+K5143/K5151+K5144/K5152+K5145/K5153</f>
        <v>3.7434173669467787</v>
      </c>
    </row>
    <row r="5143" spans="1:13">
      <c r="A5143" t="s">
        <v>5549</v>
      </c>
      <c r="B5143" t="s">
        <v>5526</v>
      </c>
      <c r="C5143" t="s">
        <v>23</v>
      </c>
      <c r="D5143" t="s">
        <v>16</v>
      </c>
      <c r="E5143" t="str">
        <f t="shared" si="7014"/>
        <v>pso.full</v>
      </c>
      <c r="F5143" t="s">
        <v>24</v>
      </c>
      <c r="G5143">
        <v>1</v>
      </c>
      <c r="H5143">
        <v>0.06</v>
      </c>
      <c r="I5143" s="1">
        <v>0.06</v>
      </c>
      <c r="J5143" t="s">
        <v>8336</v>
      </c>
      <c r="K5143">
        <f t="shared" ref="K5143:K5206" si="7042">SUMIF(E5140:E5153,"pso.full",I5140:I5153)</f>
        <v>0.06</v>
      </c>
      <c r="L5143" t="s">
        <v>8369</v>
      </c>
      <c r="M5143">
        <f t="shared" ref="M5143:M5206" si="7043">K5146/K5150+K5147/K5151+K5148/K5152+K5149/K5153</f>
        <v>4.0543417366946777</v>
      </c>
    </row>
    <row r="5144" spans="1:13">
      <c r="A5144" t="s">
        <v>5550</v>
      </c>
      <c r="B5144" t="s">
        <v>5526</v>
      </c>
      <c r="C5144" t="s">
        <v>23</v>
      </c>
      <c r="D5144" t="s">
        <v>19</v>
      </c>
      <c r="E5144" t="str">
        <f t="shared" si="7014"/>
        <v>pso.oepc</v>
      </c>
      <c r="F5144" t="s">
        <v>24</v>
      </c>
      <c r="G5144">
        <v>1.1666666666666701</v>
      </c>
      <c r="H5144">
        <v>0.06</v>
      </c>
      <c r="I5144" s="1">
        <v>7.0000000000000007E-2</v>
      </c>
      <c r="J5144" t="s">
        <v>8353</v>
      </c>
      <c r="K5144">
        <f t="shared" ref="K5144:K5207" si="7044">SUMIF(E5140:E5153,"rmo.full",I5140:I5153)</f>
        <v>0.06</v>
      </c>
    </row>
    <row r="5145" spans="1:13">
      <c r="A5145" t="s">
        <v>5551</v>
      </c>
      <c r="B5145" t="s">
        <v>5526</v>
      </c>
      <c r="C5145" t="s">
        <v>23</v>
      </c>
      <c r="D5145" t="s">
        <v>21</v>
      </c>
      <c r="E5145" t="str">
        <f t="shared" si="7014"/>
        <v>pso.opt</v>
      </c>
      <c r="F5145" t="s">
        <v>24</v>
      </c>
      <c r="G5145">
        <v>1.1666666666666701</v>
      </c>
      <c r="H5145">
        <v>0.06</v>
      </c>
      <c r="I5145" s="1">
        <v>7.0000000000000007E-2</v>
      </c>
      <c r="J5145" t="s">
        <v>8354</v>
      </c>
      <c r="K5145">
        <f t="shared" ref="K5145:K5208" si="7045">SUMIF(E5140:E5153,"power.full",I5140:I5153)</f>
        <v>3.47</v>
      </c>
      <c r="L5145" t="s">
        <v>26</v>
      </c>
      <c r="M5145">
        <f t="shared" ref="M5145:M5208" si="7046">K5142/K5146</f>
        <v>0.83333333333333337</v>
      </c>
    </row>
    <row r="5146" spans="1:13">
      <c r="A5146" t="s">
        <v>5552</v>
      </c>
      <c r="B5146" t="s">
        <v>5526</v>
      </c>
      <c r="C5146" t="s">
        <v>51</v>
      </c>
      <c r="D5146" t="s">
        <v>16</v>
      </c>
      <c r="E5146" t="str">
        <f t="shared" si="7014"/>
        <v>rmo.full</v>
      </c>
      <c r="F5146" t="s">
        <v>24</v>
      </c>
      <c r="G5146">
        <v>1</v>
      </c>
      <c r="H5146">
        <v>0.06</v>
      </c>
      <c r="I5146" s="1">
        <v>0.06</v>
      </c>
      <c r="J5146" t="s">
        <v>8355</v>
      </c>
      <c r="K5146">
        <f t="shared" ref="K5146:K5209" si="7047">SUMIF(E5140:E5153,"tso.oepc",I5140:I5153)</f>
        <v>0.06</v>
      </c>
      <c r="L5146" t="s">
        <v>27</v>
      </c>
      <c r="M5146">
        <f t="shared" si="7046"/>
        <v>0.85714285714285698</v>
      </c>
    </row>
    <row r="5147" spans="1:13">
      <c r="A5147" t="s">
        <v>5553</v>
      </c>
      <c r="B5147" t="s">
        <v>5526</v>
      </c>
      <c r="C5147" t="s">
        <v>51</v>
      </c>
      <c r="D5147" t="s">
        <v>19</v>
      </c>
      <c r="E5147" t="str">
        <f t="shared" si="7014"/>
        <v>rmo.oepc</v>
      </c>
      <c r="F5147" t="s">
        <v>24</v>
      </c>
      <c r="G5147">
        <v>1</v>
      </c>
      <c r="H5147">
        <v>0.06</v>
      </c>
      <c r="I5147" s="1">
        <v>0.06</v>
      </c>
      <c r="J5147" t="s">
        <v>8356</v>
      </c>
      <c r="K5147">
        <f t="shared" ref="K5147:K5210" si="7048">SUMIF(E5140:E5153,"pso.oepc",I5140:I5153)</f>
        <v>7.0000000000000007E-2</v>
      </c>
      <c r="L5147" t="s">
        <v>28</v>
      </c>
      <c r="M5147">
        <f t="shared" si="7046"/>
        <v>1</v>
      </c>
    </row>
    <row r="5148" spans="1:13">
      <c r="A5148" t="s">
        <v>5554</v>
      </c>
      <c r="B5148" t="s">
        <v>5526</v>
      </c>
      <c r="C5148" t="s">
        <v>51</v>
      </c>
      <c r="D5148" t="s">
        <v>21</v>
      </c>
      <c r="E5148" t="str">
        <f t="shared" si="7014"/>
        <v>rmo.opt</v>
      </c>
      <c r="F5148" t="s">
        <v>24</v>
      </c>
      <c r="G5148">
        <v>0.83333333333333304</v>
      </c>
      <c r="H5148">
        <v>0.06</v>
      </c>
      <c r="I5148" s="1">
        <v>0.05</v>
      </c>
      <c r="J5148" t="s">
        <v>8357</v>
      </c>
      <c r="K5148">
        <f t="shared" ref="K5148:K5211" si="7049">SUMIF(E5140:E5153,"rmo.oepc",I5140:I5153)</f>
        <v>0.06</v>
      </c>
      <c r="L5148" t="s">
        <v>29</v>
      </c>
      <c r="M5148">
        <f t="shared" si="7046"/>
        <v>0.9747191011235955</v>
      </c>
    </row>
    <row r="5149" spans="1:13">
      <c r="A5149" t="s">
        <v>5574</v>
      </c>
      <c r="B5149" t="s">
        <v>5526</v>
      </c>
      <c r="C5149" t="s">
        <v>55</v>
      </c>
      <c r="D5149" t="s">
        <v>56</v>
      </c>
      <c r="E5149" t="str">
        <f t="shared" si="7014"/>
        <v>sc.none</v>
      </c>
      <c r="F5149" t="s">
        <v>24</v>
      </c>
      <c r="I5149" s="1">
        <v>0.06</v>
      </c>
      <c r="J5149" t="s">
        <v>8358</v>
      </c>
      <c r="K5149">
        <f t="shared" ref="K5149:K5212" si="7050">SUMIF(E5140:E5153,"power.oepc",I5140:I5153)</f>
        <v>3.56</v>
      </c>
    </row>
    <row r="5150" spans="1:13">
      <c r="A5150" t="s">
        <v>5575</v>
      </c>
      <c r="B5150" t="s">
        <v>5526</v>
      </c>
      <c r="C5150" t="s">
        <v>58</v>
      </c>
      <c r="D5150" t="s">
        <v>59</v>
      </c>
      <c r="E5150" t="str">
        <f t="shared" si="7014"/>
        <v>tso.cav11</v>
      </c>
      <c r="F5150" t="s">
        <v>17</v>
      </c>
      <c r="G5150">
        <v>384</v>
      </c>
      <c r="H5150">
        <v>0.06</v>
      </c>
      <c r="I5150" s="1">
        <v>23.04</v>
      </c>
      <c r="J5150" t="s">
        <v>8359</v>
      </c>
      <c r="K5150">
        <f t="shared" ref="K5150:K5213" si="7051">SUMIF(E5140:E5153,"tso.opt",I5140:I5153)</f>
        <v>7.0000000000000007E-2</v>
      </c>
      <c r="L5150" t="s">
        <v>30</v>
      </c>
      <c r="M5150">
        <f t="shared" ref="M5150:M5213" si="7052">K5142/K5150</f>
        <v>0.7142857142857143</v>
      </c>
    </row>
    <row r="5151" spans="1:13">
      <c r="A5151" t="s">
        <v>5540</v>
      </c>
      <c r="B5151" t="s">
        <v>5526</v>
      </c>
      <c r="C5151" t="s">
        <v>58</v>
      </c>
      <c r="D5151" t="s">
        <v>16</v>
      </c>
      <c r="E5151" t="str">
        <f t="shared" si="7014"/>
        <v>tso.full</v>
      </c>
      <c r="F5151" t="s">
        <v>24</v>
      </c>
      <c r="G5151">
        <v>0.83333333333333304</v>
      </c>
      <c r="H5151">
        <v>0.06</v>
      </c>
      <c r="I5151" s="1">
        <v>0.05</v>
      </c>
      <c r="J5151" t="s">
        <v>8360</v>
      </c>
      <c r="K5151">
        <f t="shared" ref="K5151:K5214" si="7053">SUMIF(E5140:E5153,"pso.opt",I5140:I5153)</f>
        <v>7.0000000000000007E-2</v>
      </c>
      <c r="L5151" t="s">
        <v>33</v>
      </c>
      <c r="M5151">
        <f t="shared" si="7052"/>
        <v>0.85714285714285698</v>
      </c>
    </row>
    <row r="5152" spans="1:13">
      <c r="A5152" t="s">
        <v>5541</v>
      </c>
      <c r="B5152" t="s">
        <v>5526</v>
      </c>
      <c r="C5152" t="s">
        <v>58</v>
      </c>
      <c r="D5152" t="s">
        <v>19</v>
      </c>
      <c r="E5152" t="str">
        <f t="shared" si="7014"/>
        <v>tso.oepc</v>
      </c>
      <c r="F5152" t="s">
        <v>24</v>
      </c>
      <c r="G5152">
        <v>1</v>
      </c>
      <c r="H5152">
        <v>0.06</v>
      </c>
      <c r="I5152" s="1">
        <v>0.06</v>
      </c>
      <c r="J5152" t="s">
        <v>8361</v>
      </c>
      <c r="K5152">
        <f t="shared" ref="K5152:K5215" si="7054">SUMIF(E5140:E5153,"rmo.opt",I5140:I5153)</f>
        <v>0.05</v>
      </c>
      <c r="L5152" t="s">
        <v>32</v>
      </c>
      <c r="M5152">
        <f t="shared" si="7052"/>
        <v>1.2</v>
      </c>
    </row>
    <row r="5153" spans="1:13">
      <c r="A5153" t="s">
        <v>5542</v>
      </c>
      <c r="B5153" t="s">
        <v>5526</v>
      </c>
      <c r="C5153" t="s">
        <v>58</v>
      </c>
      <c r="D5153" t="s">
        <v>21</v>
      </c>
      <c r="E5153" t="str">
        <f t="shared" si="7014"/>
        <v>tso.opt</v>
      </c>
      <c r="F5153" t="s">
        <v>24</v>
      </c>
      <c r="G5153">
        <v>1.1666666666666701</v>
      </c>
      <c r="H5153">
        <v>0.06</v>
      </c>
      <c r="I5153" s="1">
        <v>7.0000000000000007E-2</v>
      </c>
      <c r="J5153" t="s">
        <v>8362</v>
      </c>
      <c r="K5153">
        <f t="shared" ref="K5153:K5216" si="7055">SUMIF(E5140:E5153,"power.opt",I5140:I5153)</f>
        <v>3.57</v>
      </c>
      <c r="L5153" t="s">
        <v>31</v>
      </c>
      <c r="M5153">
        <f t="shared" si="7052"/>
        <v>0.97198879551820738</v>
      </c>
    </row>
    <row r="5154" spans="1:13">
      <c r="A5154" t="s">
        <v>5543</v>
      </c>
      <c r="B5154" t="s">
        <v>5544</v>
      </c>
      <c r="C5154" t="s">
        <v>15</v>
      </c>
      <c r="D5154" t="s">
        <v>16</v>
      </c>
      <c r="E5154" t="str">
        <f t="shared" si="7014"/>
        <v>power.full</v>
      </c>
      <c r="F5154" t="s">
        <v>24</v>
      </c>
      <c r="G5154">
        <v>51</v>
      </c>
      <c r="H5154">
        <v>0.06</v>
      </c>
      <c r="I5154" s="1">
        <v>3.06</v>
      </c>
      <c r="L5154" t="s">
        <v>8363</v>
      </c>
      <c r="M5154">
        <f t="shared" ref="M5154:M5217" si="7056">K5155/K5164</f>
        <v>719.25</v>
      </c>
    </row>
    <row r="5155" spans="1:13">
      <c r="A5155" t="s">
        <v>5545</v>
      </c>
      <c r="B5155" t="s">
        <v>5544</v>
      </c>
      <c r="C5155" t="s">
        <v>15</v>
      </c>
      <c r="D5155" t="s">
        <v>19</v>
      </c>
      <c r="E5155" t="str">
        <f t="shared" si="7014"/>
        <v>power.oepc</v>
      </c>
      <c r="F5155" t="s">
        <v>24</v>
      </c>
      <c r="G5155">
        <v>50.8333333333333</v>
      </c>
      <c r="H5155">
        <v>0.06</v>
      </c>
      <c r="I5155" s="1">
        <v>3.05</v>
      </c>
      <c r="J5155" t="s">
        <v>8333</v>
      </c>
      <c r="K5155">
        <f t="shared" ref="K5155:K5218" si="7057">SUMIF(E5154:E5167,"tso.cav11",I5154:I5167)</f>
        <v>28.77</v>
      </c>
      <c r="L5155" t="s">
        <v>8364</v>
      </c>
      <c r="M5155">
        <f t="shared" ref="M5155:M5218" si="7058">K5156/K5160+K5157/K5161+K5158/K5162+K5159/K5163</f>
        <v>4.0532786885245899</v>
      </c>
    </row>
    <row r="5156" spans="1:13">
      <c r="A5156" t="s">
        <v>5546</v>
      </c>
      <c r="B5156" t="s">
        <v>5544</v>
      </c>
      <c r="C5156" t="s">
        <v>15</v>
      </c>
      <c r="D5156" t="s">
        <v>21</v>
      </c>
      <c r="E5156" t="str">
        <f t="shared" si="7014"/>
        <v>power.opt</v>
      </c>
      <c r="F5156" t="s">
        <v>24</v>
      </c>
      <c r="G5156">
        <v>49.8333333333333</v>
      </c>
      <c r="H5156">
        <v>0.06</v>
      </c>
      <c r="I5156" s="1">
        <v>2.99</v>
      </c>
      <c r="J5156" t="s">
        <v>8335</v>
      </c>
      <c r="K5156">
        <f t="shared" ref="K5156:K5219" si="7059">SUMIF(E5154:E5167,"tso.full",I5154:I5167)</f>
        <v>0.04</v>
      </c>
      <c r="L5156" t="s">
        <v>8365</v>
      </c>
      <c r="M5156">
        <f t="shared" ref="M5156:M5219" si="7060">K5156/K5164+K5157/K5165+K5158/K5166+K5159/K5167</f>
        <v>4.0734113712374578</v>
      </c>
    </row>
    <row r="5157" spans="1:13">
      <c r="A5157" t="s">
        <v>5566</v>
      </c>
      <c r="B5157" t="s">
        <v>5544</v>
      </c>
      <c r="C5157" t="s">
        <v>23</v>
      </c>
      <c r="D5157" t="s">
        <v>16</v>
      </c>
      <c r="E5157" t="str">
        <f t="shared" si="7014"/>
        <v>pso.full</v>
      </c>
      <c r="F5157" t="s">
        <v>24</v>
      </c>
      <c r="G5157">
        <v>0.66666666666666696</v>
      </c>
      <c r="H5157">
        <v>0.06</v>
      </c>
      <c r="I5157" s="1">
        <v>0.04</v>
      </c>
      <c r="J5157" t="s">
        <v>8336</v>
      </c>
      <c r="K5157">
        <f t="shared" ref="K5157:K5220" si="7061">SUMIF(E5154:E5167,"pso.full",I5154:I5167)</f>
        <v>0.04</v>
      </c>
      <c r="L5157" t="s">
        <v>8369</v>
      </c>
      <c r="M5157">
        <f t="shared" ref="M5157:M5220" si="7062">K5160/K5164+K5161/K5165+K5162/K5166+K5163/K5167</f>
        <v>4.0200668896321066</v>
      </c>
    </row>
    <row r="5158" spans="1:13">
      <c r="A5158" t="s">
        <v>5567</v>
      </c>
      <c r="B5158" t="s">
        <v>5544</v>
      </c>
      <c r="C5158" t="s">
        <v>23</v>
      </c>
      <c r="D5158" t="s">
        <v>19</v>
      </c>
      <c r="E5158" t="str">
        <f t="shared" si="7014"/>
        <v>pso.oepc</v>
      </c>
      <c r="F5158" t="s">
        <v>24</v>
      </c>
      <c r="G5158">
        <v>0.83333333333333304</v>
      </c>
      <c r="H5158">
        <v>0.06</v>
      </c>
      <c r="I5158" s="1">
        <v>0.05</v>
      </c>
      <c r="J5158" t="s">
        <v>8353</v>
      </c>
      <c r="K5158">
        <f t="shared" ref="K5158:K5221" si="7063">SUMIF(E5154:E5167,"rmo.full",I5154:I5167)</f>
        <v>0.05</v>
      </c>
    </row>
    <row r="5159" spans="1:13">
      <c r="A5159" t="s">
        <v>5568</v>
      </c>
      <c r="B5159" t="s">
        <v>5544</v>
      </c>
      <c r="C5159" t="s">
        <v>23</v>
      </c>
      <c r="D5159" t="s">
        <v>21</v>
      </c>
      <c r="E5159" t="str">
        <f t="shared" si="7014"/>
        <v>pso.opt</v>
      </c>
      <c r="F5159" t="s">
        <v>24</v>
      </c>
      <c r="G5159">
        <v>0.83333333333333304</v>
      </c>
      <c r="H5159">
        <v>0.06</v>
      </c>
      <c r="I5159" s="1">
        <v>0.05</v>
      </c>
      <c r="J5159" t="s">
        <v>8354</v>
      </c>
      <c r="K5159">
        <f t="shared" ref="K5159:K5222" si="7064">SUMIF(E5154:E5167,"power.full",I5154:I5167)</f>
        <v>3.06</v>
      </c>
      <c r="L5159" t="s">
        <v>26</v>
      </c>
      <c r="M5159">
        <f t="shared" ref="M5159:M5222" si="7065">K5156/K5160</f>
        <v>1</v>
      </c>
    </row>
    <row r="5160" spans="1:13">
      <c r="A5160" t="s">
        <v>5569</v>
      </c>
      <c r="B5160" t="s">
        <v>5544</v>
      </c>
      <c r="C5160" t="s">
        <v>51</v>
      </c>
      <c r="D5160" t="s">
        <v>16</v>
      </c>
      <c r="E5160" t="str">
        <f t="shared" si="7014"/>
        <v>rmo.full</v>
      </c>
      <c r="F5160" t="s">
        <v>24</v>
      </c>
      <c r="G5160">
        <v>0.83333333333333304</v>
      </c>
      <c r="H5160">
        <v>0.06</v>
      </c>
      <c r="I5160" s="1">
        <v>0.05</v>
      </c>
      <c r="J5160" t="s">
        <v>8355</v>
      </c>
      <c r="K5160">
        <f t="shared" ref="K5160:K5223" si="7066">SUMIF(E5154:E5167,"tso.oepc",I5154:I5167)</f>
        <v>0.04</v>
      </c>
      <c r="L5160" t="s">
        <v>27</v>
      </c>
      <c r="M5160">
        <f t="shared" si="7065"/>
        <v>0.79999999999999993</v>
      </c>
    </row>
    <row r="5161" spans="1:13">
      <c r="A5161" t="s">
        <v>5570</v>
      </c>
      <c r="B5161" t="s">
        <v>5544</v>
      </c>
      <c r="C5161" t="s">
        <v>51</v>
      </c>
      <c r="D5161" t="s">
        <v>19</v>
      </c>
      <c r="E5161" t="str">
        <f t="shared" si="7014"/>
        <v>rmo.oepc</v>
      </c>
      <c r="F5161" t="s">
        <v>24</v>
      </c>
      <c r="G5161">
        <v>0.66666666666666696</v>
      </c>
      <c r="H5161">
        <v>0.06</v>
      </c>
      <c r="I5161" s="1">
        <v>0.04</v>
      </c>
      <c r="J5161" t="s">
        <v>8356</v>
      </c>
      <c r="K5161">
        <f t="shared" ref="K5161:K5224" si="7067">SUMIF(E5154:E5167,"pso.oepc",I5154:I5167)</f>
        <v>0.05</v>
      </c>
      <c r="L5161" t="s">
        <v>28</v>
      </c>
      <c r="M5161">
        <f t="shared" si="7065"/>
        <v>1.25</v>
      </c>
    </row>
    <row r="5162" spans="1:13">
      <c r="A5162" t="s">
        <v>5571</v>
      </c>
      <c r="B5162" t="s">
        <v>5544</v>
      </c>
      <c r="C5162" t="s">
        <v>51</v>
      </c>
      <c r="D5162" t="s">
        <v>21</v>
      </c>
      <c r="E5162" t="str">
        <f t="shared" si="7014"/>
        <v>rmo.opt</v>
      </c>
      <c r="F5162" t="s">
        <v>24</v>
      </c>
      <c r="G5162">
        <v>0.66666666666666696</v>
      </c>
      <c r="H5162">
        <v>0.06</v>
      </c>
      <c r="I5162" s="1">
        <v>0.04</v>
      </c>
      <c r="J5162" t="s">
        <v>8357</v>
      </c>
      <c r="K5162">
        <f t="shared" ref="K5162:K5225" si="7068">SUMIF(E5154:E5167,"rmo.oepc",I5154:I5167)</f>
        <v>0.04</v>
      </c>
      <c r="L5162" t="s">
        <v>29</v>
      </c>
      <c r="M5162">
        <f t="shared" si="7065"/>
        <v>1.0032786885245903</v>
      </c>
    </row>
    <row r="5163" spans="1:13">
      <c r="A5163" t="s">
        <v>5572</v>
      </c>
      <c r="B5163" t="s">
        <v>5544</v>
      </c>
      <c r="C5163" t="s">
        <v>55</v>
      </c>
      <c r="D5163" t="s">
        <v>56</v>
      </c>
      <c r="E5163" t="str">
        <f t="shared" si="7014"/>
        <v>sc.none</v>
      </c>
      <c r="F5163" t="s">
        <v>24</v>
      </c>
      <c r="I5163" s="1">
        <v>0.06</v>
      </c>
      <c r="J5163" t="s">
        <v>8358</v>
      </c>
      <c r="K5163">
        <f t="shared" ref="K5163:K5226" si="7069">SUMIF(E5154:E5167,"power.oepc",I5154:I5167)</f>
        <v>3.05</v>
      </c>
    </row>
    <row r="5164" spans="1:13">
      <c r="A5164" t="s">
        <v>5573</v>
      </c>
      <c r="B5164" t="s">
        <v>5544</v>
      </c>
      <c r="C5164" t="s">
        <v>58</v>
      </c>
      <c r="D5164" t="s">
        <v>59</v>
      </c>
      <c r="E5164" t="str">
        <f t="shared" si="7014"/>
        <v>tso.cav11</v>
      </c>
      <c r="F5164" t="s">
        <v>17</v>
      </c>
      <c r="G5164">
        <v>479.5</v>
      </c>
      <c r="H5164">
        <v>0.06</v>
      </c>
      <c r="I5164" s="1">
        <v>28.77</v>
      </c>
      <c r="J5164" t="s">
        <v>8359</v>
      </c>
      <c r="K5164">
        <f t="shared" ref="K5164:K5227" si="7070">SUMIF(E5154:E5167,"tso.opt",I5154:I5167)</f>
        <v>0.04</v>
      </c>
      <c r="L5164" t="s">
        <v>30</v>
      </c>
      <c r="M5164">
        <f t="shared" ref="M5164:M5227" si="7071">K5156/K5164</f>
        <v>1</v>
      </c>
    </row>
    <row r="5165" spans="1:13">
      <c r="A5165" t="s">
        <v>5593</v>
      </c>
      <c r="B5165" t="s">
        <v>5544</v>
      </c>
      <c r="C5165" t="s">
        <v>58</v>
      </c>
      <c r="D5165" t="s">
        <v>16</v>
      </c>
      <c r="E5165" t="str">
        <f t="shared" si="7014"/>
        <v>tso.full</v>
      </c>
      <c r="F5165" t="s">
        <v>24</v>
      </c>
      <c r="G5165">
        <v>0.66666666666666696</v>
      </c>
      <c r="H5165">
        <v>0.06</v>
      </c>
      <c r="I5165" s="1">
        <v>0.04</v>
      </c>
      <c r="J5165" t="s">
        <v>8360</v>
      </c>
      <c r="K5165">
        <f t="shared" ref="K5165:K5228" si="7072">SUMIF(E5154:E5167,"pso.opt",I5154:I5167)</f>
        <v>0.05</v>
      </c>
      <c r="L5165" t="s">
        <v>33</v>
      </c>
      <c r="M5165">
        <f t="shared" si="7071"/>
        <v>0.79999999999999993</v>
      </c>
    </row>
    <row r="5166" spans="1:13">
      <c r="A5166" t="s">
        <v>5558</v>
      </c>
      <c r="B5166" t="s">
        <v>5544</v>
      </c>
      <c r="C5166" t="s">
        <v>58</v>
      </c>
      <c r="D5166" t="s">
        <v>19</v>
      </c>
      <c r="E5166" t="str">
        <f t="shared" si="7014"/>
        <v>tso.oepc</v>
      </c>
      <c r="F5166" t="s">
        <v>24</v>
      </c>
      <c r="G5166">
        <v>0.66666666666666696</v>
      </c>
      <c r="H5166">
        <v>0.06</v>
      </c>
      <c r="I5166" s="1">
        <v>0.04</v>
      </c>
      <c r="J5166" t="s">
        <v>8361</v>
      </c>
      <c r="K5166">
        <f t="shared" ref="K5166:K5229" si="7073">SUMIF(E5154:E5167,"rmo.opt",I5154:I5167)</f>
        <v>0.04</v>
      </c>
      <c r="L5166" t="s">
        <v>32</v>
      </c>
      <c r="M5166">
        <f t="shared" si="7071"/>
        <v>1.25</v>
      </c>
    </row>
    <row r="5167" spans="1:13">
      <c r="A5167" t="s">
        <v>5559</v>
      </c>
      <c r="B5167" t="s">
        <v>5544</v>
      </c>
      <c r="C5167" t="s">
        <v>58</v>
      </c>
      <c r="D5167" t="s">
        <v>21</v>
      </c>
      <c r="E5167" t="str">
        <f t="shared" si="7014"/>
        <v>tso.opt</v>
      </c>
      <c r="F5167" t="s">
        <v>24</v>
      </c>
      <c r="G5167">
        <v>0.66666666666666696</v>
      </c>
      <c r="H5167">
        <v>0.06</v>
      </c>
      <c r="I5167" s="1">
        <v>0.04</v>
      </c>
      <c r="J5167" t="s">
        <v>8362</v>
      </c>
      <c r="K5167">
        <f t="shared" ref="K5167:K5230" si="7074">SUMIF(E5154:E5167,"power.opt",I5154:I5167)</f>
        <v>2.99</v>
      </c>
      <c r="L5167" t="s">
        <v>31</v>
      </c>
      <c r="M5167">
        <f t="shared" si="7071"/>
        <v>1.0234113712374582</v>
      </c>
    </row>
    <row r="5168" spans="1:13">
      <c r="A5168" t="s">
        <v>5560</v>
      </c>
      <c r="B5168" t="s">
        <v>5561</v>
      </c>
      <c r="C5168" t="s">
        <v>15</v>
      </c>
      <c r="D5168" t="s">
        <v>16</v>
      </c>
      <c r="E5168" t="str">
        <f t="shared" si="7014"/>
        <v>power.full</v>
      </c>
      <c r="F5168" t="s">
        <v>24</v>
      </c>
      <c r="G5168">
        <v>0.77777777777777801</v>
      </c>
      <c r="H5168">
        <v>0.09</v>
      </c>
      <c r="I5168" s="1">
        <v>7.0000000000000007E-2</v>
      </c>
      <c r="L5168" t="s">
        <v>8363</v>
      </c>
      <c r="M5168">
        <f t="shared" ref="M5168:M5231" si="7075">K5169/K5178</f>
        <v>310.5</v>
      </c>
    </row>
    <row r="5169" spans="1:13">
      <c r="A5169" t="s">
        <v>5562</v>
      </c>
      <c r="B5169" t="s">
        <v>5561</v>
      </c>
      <c r="C5169" t="s">
        <v>15</v>
      </c>
      <c r="D5169" t="s">
        <v>19</v>
      </c>
      <c r="E5169" t="str">
        <f t="shared" si="7014"/>
        <v>power.oepc</v>
      </c>
      <c r="F5169" t="s">
        <v>24</v>
      </c>
      <c r="G5169">
        <v>0.88888888888888895</v>
      </c>
      <c r="H5169">
        <v>0.09</v>
      </c>
      <c r="I5169" s="1">
        <v>0.08</v>
      </c>
      <c r="J5169" t="s">
        <v>8333</v>
      </c>
      <c r="K5169">
        <f t="shared" ref="K5169:K5232" si="7076">SUMIF(E5168:E5181,"tso.cav11",I5168:I5181)</f>
        <v>24.84</v>
      </c>
      <c r="L5169" t="s">
        <v>8364</v>
      </c>
      <c r="M5169">
        <f t="shared" ref="M5169:M5232" si="7077">K5170/K5174+K5171/K5175+K5172/K5176+K5173/K5177</f>
        <v>3.5</v>
      </c>
    </row>
    <row r="5170" spans="1:13">
      <c r="A5170" t="s">
        <v>5563</v>
      </c>
      <c r="B5170" t="s">
        <v>5561</v>
      </c>
      <c r="C5170" t="s">
        <v>15</v>
      </c>
      <c r="D5170" t="s">
        <v>21</v>
      </c>
      <c r="E5170" t="str">
        <f t="shared" si="7014"/>
        <v>power.opt</v>
      </c>
      <c r="F5170" t="s">
        <v>24</v>
      </c>
      <c r="G5170">
        <v>0.88888888888888895</v>
      </c>
      <c r="H5170">
        <v>0.09</v>
      </c>
      <c r="I5170" s="1">
        <v>0.08</v>
      </c>
      <c r="J5170" t="s">
        <v>8335</v>
      </c>
      <c r="K5170">
        <f t="shared" ref="K5170:K5233" si="7078">SUMIF(E5168:E5181,"tso.full",I5168:I5181)</f>
        <v>0.06</v>
      </c>
      <c r="L5170" t="s">
        <v>8365</v>
      </c>
      <c r="M5170">
        <f t="shared" ref="M5170:M5233" si="7079">K5170/K5178+K5171/K5179+K5172/K5180+K5173/K5181</f>
        <v>3.6428571428571428</v>
      </c>
    </row>
    <row r="5171" spans="1:13">
      <c r="A5171" t="s">
        <v>5564</v>
      </c>
      <c r="B5171" t="s">
        <v>5561</v>
      </c>
      <c r="C5171" t="s">
        <v>23</v>
      </c>
      <c r="D5171" t="s">
        <v>16</v>
      </c>
      <c r="E5171" t="str">
        <f t="shared" si="7014"/>
        <v>pso.full</v>
      </c>
      <c r="F5171" t="s">
        <v>24</v>
      </c>
      <c r="G5171">
        <v>0.77777777777777801</v>
      </c>
      <c r="H5171">
        <v>0.09</v>
      </c>
      <c r="I5171" s="1">
        <v>7.0000000000000007E-2</v>
      </c>
      <c r="J5171" t="s">
        <v>8336</v>
      </c>
      <c r="K5171">
        <f t="shared" ref="K5171:K5234" si="7080">SUMIF(E5168:E5181,"pso.full",I5168:I5181)</f>
        <v>7.0000000000000007E-2</v>
      </c>
      <c r="L5171" t="s">
        <v>8369</v>
      </c>
      <c r="M5171">
        <f t="shared" ref="M5171:M5234" si="7081">K5174/K5178+K5175/K5179+K5176/K5180+K5177/K5181</f>
        <v>4.1428571428571423</v>
      </c>
    </row>
    <row r="5172" spans="1:13">
      <c r="A5172" t="s">
        <v>5565</v>
      </c>
      <c r="B5172" t="s">
        <v>5561</v>
      </c>
      <c r="C5172" t="s">
        <v>23</v>
      </c>
      <c r="D5172" t="s">
        <v>19</v>
      </c>
      <c r="E5172" t="str">
        <f t="shared" si="7014"/>
        <v>pso.oepc</v>
      </c>
      <c r="F5172" t="s">
        <v>24</v>
      </c>
      <c r="G5172">
        <v>0.88888888888888895</v>
      </c>
      <c r="H5172">
        <v>0.09</v>
      </c>
      <c r="I5172" s="1">
        <v>0.08</v>
      </c>
      <c r="J5172" t="s">
        <v>8353</v>
      </c>
      <c r="K5172">
        <f t="shared" ref="K5172:K5235" si="7082">SUMIF(E5168:E5181,"rmo.full",I5168:I5181)</f>
        <v>0.08</v>
      </c>
    </row>
    <row r="5173" spans="1:13">
      <c r="A5173" t="s">
        <v>5585</v>
      </c>
      <c r="B5173" t="s">
        <v>5561</v>
      </c>
      <c r="C5173" t="s">
        <v>23</v>
      </c>
      <c r="D5173" t="s">
        <v>21</v>
      </c>
      <c r="E5173" t="str">
        <f t="shared" si="7014"/>
        <v>pso.opt</v>
      </c>
      <c r="F5173" t="s">
        <v>24</v>
      </c>
      <c r="G5173">
        <v>0.88888888888888895</v>
      </c>
      <c r="H5173">
        <v>0.09</v>
      </c>
      <c r="I5173" s="1">
        <v>0.08</v>
      </c>
      <c r="J5173" t="s">
        <v>8354</v>
      </c>
      <c r="K5173">
        <f t="shared" ref="K5173:K5236" si="7083">SUMIF(E5168:E5181,"power.full",I5168:I5181)</f>
        <v>7.0000000000000007E-2</v>
      </c>
      <c r="L5173" t="s">
        <v>26</v>
      </c>
      <c r="M5173">
        <f t="shared" ref="M5173:M5236" si="7084">K5170/K5174</f>
        <v>0.75</v>
      </c>
    </row>
    <row r="5174" spans="1:13">
      <c r="A5174" t="s">
        <v>5586</v>
      </c>
      <c r="B5174" t="s">
        <v>5561</v>
      </c>
      <c r="C5174" t="s">
        <v>51</v>
      </c>
      <c r="D5174" t="s">
        <v>16</v>
      </c>
      <c r="E5174" t="str">
        <f t="shared" si="7014"/>
        <v>rmo.full</v>
      </c>
      <c r="F5174" t="s">
        <v>24</v>
      </c>
      <c r="G5174">
        <v>0.88888888888888895</v>
      </c>
      <c r="H5174">
        <v>0.09</v>
      </c>
      <c r="I5174" s="1">
        <v>0.08</v>
      </c>
      <c r="J5174" t="s">
        <v>8355</v>
      </c>
      <c r="K5174">
        <f t="shared" ref="K5174:K5237" si="7085">SUMIF(E5168:E5181,"tso.oepc",I5168:I5181)</f>
        <v>0.08</v>
      </c>
      <c r="L5174" t="s">
        <v>27</v>
      </c>
      <c r="M5174">
        <f t="shared" si="7084"/>
        <v>0.87500000000000011</v>
      </c>
    </row>
    <row r="5175" spans="1:13">
      <c r="A5175" t="s">
        <v>5587</v>
      </c>
      <c r="B5175" t="s">
        <v>5561</v>
      </c>
      <c r="C5175" t="s">
        <v>51</v>
      </c>
      <c r="D5175" t="s">
        <v>19</v>
      </c>
      <c r="E5175" t="str">
        <f t="shared" si="7014"/>
        <v>rmo.oepc</v>
      </c>
      <c r="F5175" t="s">
        <v>24</v>
      </c>
      <c r="G5175">
        <v>0.88888888888888895</v>
      </c>
      <c r="H5175">
        <v>0.09</v>
      </c>
      <c r="I5175" s="1">
        <v>0.08</v>
      </c>
      <c r="J5175" t="s">
        <v>8356</v>
      </c>
      <c r="K5175">
        <f t="shared" ref="K5175:K5238" si="7086">SUMIF(E5168:E5181,"pso.oepc",I5168:I5181)</f>
        <v>0.08</v>
      </c>
      <c r="L5175" t="s">
        <v>28</v>
      </c>
      <c r="M5175">
        <f t="shared" si="7084"/>
        <v>1</v>
      </c>
    </row>
    <row r="5176" spans="1:13">
      <c r="A5176" t="s">
        <v>5588</v>
      </c>
      <c r="B5176" t="s">
        <v>5561</v>
      </c>
      <c r="C5176" t="s">
        <v>51</v>
      </c>
      <c r="D5176" t="s">
        <v>21</v>
      </c>
      <c r="E5176" t="str">
        <f t="shared" si="7014"/>
        <v>rmo.opt</v>
      </c>
      <c r="F5176" t="s">
        <v>24</v>
      </c>
      <c r="G5176">
        <v>0.77777777777777801</v>
      </c>
      <c r="H5176">
        <v>0.09</v>
      </c>
      <c r="I5176" s="1">
        <v>7.0000000000000007E-2</v>
      </c>
      <c r="J5176" t="s">
        <v>8357</v>
      </c>
      <c r="K5176">
        <f t="shared" ref="K5176:K5239" si="7087">SUMIF(E5168:E5181,"rmo.oepc",I5168:I5181)</f>
        <v>0.08</v>
      </c>
      <c r="L5176" t="s">
        <v>29</v>
      </c>
      <c r="M5176">
        <f t="shared" si="7084"/>
        <v>0.87500000000000011</v>
      </c>
    </row>
    <row r="5177" spans="1:13">
      <c r="A5177" t="s">
        <v>5589</v>
      </c>
      <c r="B5177" t="s">
        <v>5561</v>
      </c>
      <c r="C5177" t="s">
        <v>55</v>
      </c>
      <c r="D5177" t="s">
        <v>56</v>
      </c>
      <c r="E5177" t="str">
        <f t="shared" si="7014"/>
        <v>sc.none</v>
      </c>
      <c r="F5177" t="s">
        <v>24</v>
      </c>
      <c r="I5177" s="1">
        <v>0.09</v>
      </c>
      <c r="J5177" t="s">
        <v>8358</v>
      </c>
      <c r="K5177">
        <f t="shared" ref="K5177:K5240" si="7088">SUMIF(E5168:E5181,"power.oepc",I5168:I5181)</f>
        <v>0.08</v>
      </c>
    </row>
    <row r="5178" spans="1:13">
      <c r="A5178" t="s">
        <v>5590</v>
      </c>
      <c r="B5178" t="s">
        <v>5561</v>
      </c>
      <c r="C5178" t="s">
        <v>58</v>
      </c>
      <c r="D5178" t="s">
        <v>59</v>
      </c>
      <c r="E5178" t="str">
        <f t="shared" si="7014"/>
        <v>tso.cav11</v>
      </c>
      <c r="F5178" t="s">
        <v>17</v>
      </c>
      <c r="G5178">
        <v>276</v>
      </c>
      <c r="H5178">
        <v>0.09</v>
      </c>
      <c r="I5178" s="1">
        <v>24.84</v>
      </c>
      <c r="J5178" t="s">
        <v>8359</v>
      </c>
      <c r="K5178">
        <f t="shared" ref="K5178:K5241" si="7089">SUMIF(E5168:E5181,"tso.opt",I5168:I5181)</f>
        <v>0.08</v>
      </c>
      <c r="L5178" t="s">
        <v>30</v>
      </c>
      <c r="M5178">
        <f t="shared" ref="M5178:M5241" si="7090">K5170/K5178</f>
        <v>0.75</v>
      </c>
    </row>
    <row r="5179" spans="1:13">
      <c r="A5179" t="s">
        <v>5591</v>
      </c>
      <c r="B5179" t="s">
        <v>5561</v>
      </c>
      <c r="C5179" t="s">
        <v>58</v>
      </c>
      <c r="D5179" t="s">
        <v>16</v>
      </c>
      <c r="E5179" t="str">
        <f t="shared" si="7014"/>
        <v>tso.full</v>
      </c>
      <c r="F5179" t="s">
        <v>24</v>
      </c>
      <c r="G5179">
        <v>0.66666666666666696</v>
      </c>
      <c r="H5179">
        <v>0.09</v>
      </c>
      <c r="I5179" s="1">
        <v>0.06</v>
      </c>
      <c r="J5179" t="s">
        <v>8360</v>
      </c>
      <c r="K5179">
        <f t="shared" ref="K5179:K5242" si="7091">SUMIF(E5168:E5181,"pso.opt",I5168:I5181)</f>
        <v>0.08</v>
      </c>
      <c r="L5179" t="s">
        <v>33</v>
      </c>
      <c r="M5179">
        <f t="shared" si="7090"/>
        <v>0.87500000000000011</v>
      </c>
    </row>
    <row r="5180" spans="1:13">
      <c r="A5180" t="s">
        <v>5592</v>
      </c>
      <c r="B5180" t="s">
        <v>5561</v>
      </c>
      <c r="C5180" t="s">
        <v>58</v>
      </c>
      <c r="D5180" t="s">
        <v>19</v>
      </c>
      <c r="E5180" t="str">
        <f t="shared" si="7014"/>
        <v>tso.oepc</v>
      </c>
      <c r="F5180" t="s">
        <v>24</v>
      </c>
      <c r="G5180">
        <v>0.88888888888888895</v>
      </c>
      <c r="H5180">
        <v>0.09</v>
      </c>
      <c r="I5180" s="1">
        <v>0.08</v>
      </c>
      <c r="J5180" t="s">
        <v>8361</v>
      </c>
      <c r="K5180">
        <f t="shared" ref="K5180:K5243" si="7092">SUMIF(E5168:E5181,"rmo.opt",I5168:I5181)</f>
        <v>7.0000000000000007E-2</v>
      </c>
      <c r="L5180" t="s">
        <v>32</v>
      </c>
      <c r="M5180">
        <f t="shared" si="7090"/>
        <v>1.1428571428571428</v>
      </c>
    </row>
    <row r="5181" spans="1:13">
      <c r="A5181" t="s">
        <v>5576</v>
      </c>
      <c r="B5181" t="s">
        <v>5561</v>
      </c>
      <c r="C5181" t="s">
        <v>58</v>
      </c>
      <c r="D5181" t="s">
        <v>21</v>
      </c>
      <c r="E5181" t="str">
        <f t="shared" si="7014"/>
        <v>tso.opt</v>
      </c>
      <c r="F5181" t="s">
        <v>24</v>
      </c>
      <c r="G5181">
        <v>0.88888888888888895</v>
      </c>
      <c r="H5181">
        <v>0.09</v>
      </c>
      <c r="I5181" s="1">
        <v>0.08</v>
      </c>
      <c r="J5181" t="s">
        <v>8362</v>
      </c>
      <c r="K5181">
        <f t="shared" ref="K5181:K5244" si="7093">SUMIF(E5168:E5181,"power.opt",I5168:I5181)</f>
        <v>0.08</v>
      </c>
      <c r="L5181" t="s">
        <v>31</v>
      </c>
      <c r="M5181">
        <f t="shared" si="7090"/>
        <v>0.87500000000000011</v>
      </c>
    </row>
    <row r="5182" spans="1:13">
      <c r="A5182" t="s">
        <v>5577</v>
      </c>
      <c r="B5182" t="s">
        <v>5578</v>
      </c>
      <c r="C5182" t="s">
        <v>15</v>
      </c>
      <c r="D5182" t="s">
        <v>16</v>
      </c>
      <c r="E5182" t="str">
        <f t="shared" si="7014"/>
        <v>power.full</v>
      </c>
      <c r="F5182" t="s">
        <v>24</v>
      </c>
      <c r="G5182">
        <v>1.2</v>
      </c>
      <c r="H5182">
        <v>0.05</v>
      </c>
      <c r="I5182" s="1">
        <v>0.06</v>
      </c>
      <c r="L5182" t="s">
        <v>8363</v>
      </c>
      <c r="M5182">
        <f t="shared" ref="M5182:M5245" si="7094">K5183/K5192</f>
        <v>364.42857142857139</v>
      </c>
    </row>
    <row r="5183" spans="1:13">
      <c r="A5183" t="s">
        <v>5579</v>
      </c>
      <c r="B5183" t="s">
        <v>5578</v>
      </c>
      <c r="C5183" t="s">
        <v>15</v>
      </c>
      <c r="D5183" t="s">
        <v>19</v>
      </c>
      <c r="E5183" t="str">
        <f t="shared" si="7014"/>
        <v>power.oepc</v>
      </c>
      <c r="F5183" t="s">
        <v>24</v>
      </c>
      <c r="G5183">
        <v>1.2</v>
      </c>
      <c r="H5183">
        <v>0.05</v>
      </c>
      <c r="I5183" s="1">
        <v>0.06</v>
      </c>
      <c r="J5183" t="s">
        <v>8333</v>
      </c>
      <c r="K5183">
        <f t="shared" ref="K5183:K5246" si="7095">SUMIF(E5182:E5195,"tso.cav11",I5182:I5195)</f>
        <v>25.51</v>
      </c>
      <c r="L5183" t="s">
        <v>8364</v>
      </c>
      <c r="M5183">
        <f t="shared" ref="M5183:M5246" si="7096">K5184/K5188+K5185/K5189+K5186/K5190+K5187/K5191</f>
        <v>4.3333333333333339</v>
      </c>
    </row>
    <row r="5184" spans="1:13">
      <c r="A5184" t="s">
        <v>5580</v>
      </c>
      <c r="B5184" t="s">
        <v>5578</v>
      </c>
      <c r="C5184" t="s">
        <v>15</v>
      </c>
      <c r="D5184" t="s">
        <v>21</v>
      </c>
      <c r="E5184" t="str">
        <f t="shared" si="7014"/>
        <v>power.opt</v>
      </c>
      <c r="F5184" t="s">
        <v>24</v>
      </c>
      <c r="G5184">
        <v>1.2</v>
      </c>
      <c r="H5184">
        <v>0.05</v>
      </c>
      <c r="I5184" s="1">
        <v>0.06</v>
      </c>
      <c r="J5184" t="s">
        <v>8335</v>
      </c>
      <c r="K5184">
        <f t="shared" ref="K5184:K5247" si="7097">SUMIF(E5182:E5195,"tso.full",I5182:I5195)</f>
        <v>0.06</v>
      </c>
      <c r="L5184" t="s">
        <v>8365</v>
      </c>
      <c r="M5184">
        <f t="shared" ref="M5184:M5247" si="7098">K5184/K5192+K5185/K5193+K5186/K5194+K5187/K5195</f>
        <v>3.8571428571428568</v>
      </c>
    </row>
    <row r="5185" spans="1:13">
      <c r="A5185" t="s">
        <v>5581</v>
      </c>
      <c r="B5185" t="s">
        <v>5578</v>
      </c>
      <c r="C5185" t="s">
        <v>23</v>
      </c>
      <c r="D5185" t="s">
        <v>16</v>
      </c>
      <c r="E5185" t="str">
        <f t="shared" si="7014"/>
        <v>pso.full</v>
      </c>
      <c r="F5185" t="s">
        <v>24</v>
      </c>
      <c r="G5185">
        <v>1</v>
      </c>
      <c r="H5185">
        <v>0.05</v>
      </c>
      <c r="I5185" s="1">
        <v>0.05</v>
      </c>
      <c r="J5185" t="s">
        <v>8336</v>
      </c>
      <c r="K5185">
        <f t="shared" ref="K5185:K5248" si="7099">SUMIF(E5182:E5195,"pso.full",I5182:I5195)</f>
        <v>0.05</v>
      </c>
      <c r="L5185" t="s">
        <v>8369</v>
      </c>
      <c r="M5185">
        <f t="shared" ref="M5185:M5248" si="7100">K5188/K5192+K5189/K5193+K5190/K5194+K5191/K5195</f>
        <v>3.7714285714285714</v>
      </c>
    </row>
    <row r="5186" spans="1:13">
      <c r="A5186" t="s">
        <v>5582</v>
      </c>
      <c r="B5186" t="s">
        <v>5578</v>
      </c>
      <c r="C5186" t="s">
        <v>23</v>
      </c>
      <c r="D5186" t="s">
        <v>19</v>
      </c>
      <c r="E5186" t="str">
        <f t="shared" si="7014"/>
        <v>pso.oepc</v>
      </c>
      <c r="F5186" t="s">
        <v>24</v>
      </c>
      <c r="G5186">
        <v>1.2</v>
      </c>
      <c r="H5186">
        <v>0.05</v>
      </c>
      <c r="I5186" s="1">
        <v>0.06</v>
      </c>
      <c r="J5186" t="s">
        <v>8353</v>
      </c>
      <c r="K5186">
        <f t="shared" ref="K5186:K5249" si="7101">SUMIF(E5182:E5195,"rmo.full",I5182:I5195)</f>
        <v>0.06</v>
      </c>
    </row>
    <row r="5187" spans="1:13">
      <c r="A5187" t="s">
        <v>5583</v>
      </c>
      <c r="B5187" t="s">
        <v>5578</v>
      </c>
      <c r="C5187" t="s">
        <v>23</v>
      </c>
      <c r="D5187" t="s">
        <v>21</v>
      </c>
      <c r="E5187" t="str">
        <f t="shared" ref="E5187:E5250" si="7102">CONCATENATE(C5187,".",D5187)</f>
        <v>pso.opt</v>
      </c>
      <c r="F5187" t="s">
        <v>24</v>
      </c>
      <c r="G5187">
        <v>1</v>
      </c>
      <c r="H5187">
        <v>0.05</v>
      </c>
      <c r="I5187" s="1">
        <v>0.05</v>
      </c>
      <c r="J5187" t="s">
        <v>8354</v>
      </c>
      <c r="K5187">
        <f t="shared" ref="K5187:K5250" si="7103">SUMIF(E5182:E5195,"power.full",I5182:I5195)</f>
        <v>0.06</v>
      </c>
      <c r="L5187" t="s">
        <v>26</v>
      </c>
      <c r="M5187">
        <f t="shared" ref="M5187:M5250" si="7104">K5184/K5188</f>
        <v>1.5</v>
      </c>
    </row>
    <row r="5188" spans="1:13">
      <c r="A5188" t="s">
        <v>5584</v>
      </c>
      <c r="B5188" t="s">
        <v>5578</v>
      </c>
      <c r="C5188" t="s">
        <v>51</v>
      </c>
      <c r="D5188" t="s">
        <v>16</v>
      </c>
      <c r="E5188" t="str">
        <f t="shared" si="7102"/>
        <v>rmo.full</v>
      </c>
      <c r="F5188" t="s">
        <v>24</v>
      </c>
      <c r="G5188">
        <v>1.2</v>
      </c>
      <c r="H5188">
        <v>0.05</v>
      </c>
      <c r="I5188" s="1">
        <v>0.06</v>
      </c>
      <c r="J5188" t="s">
        <v>8355</v>
      </c>
      <c r="K5188">
        <f t="shared" ref="K5188:K5251" si="7105">SUMIF(E5182:E5195,"tso.oepc",I5182:I5195)</f>
        <v>0.04</v>
      </c>
      <c r="L5188" t="s">
        <v>27</v>
      </c>
      <c r="M5188">
        <f t="shared" si="7104"/>
        <v>0.83333333333333337</v>
      </c>
    </row>
    <row r="5189" spans="1:13">
      <c r="A5189" t="s">
        <v>5603</v>
      </c>
      <c r="B5189" t="s">
        <v>5578</v>
      </c>
      <c r="C5189" t="s">
        <v>51</v>
      </c>
      <c r="D5189" t="s">
        <v>19</v>
      </c>
      <c r="E5189" t="str">
        <f t="shared" si="7102"/>
        <v>rmo.oepc</v>
      </c>
      <c r="F5189" t="s">
        <v>24</v>
      </c>
      <c r="G5189">
        <v>1.2</v>
      </c>
      <c r="H5189">
        <v>0.05</v>
      </c>
      <c r="I5189" s="1">
        <v>0.06</v>
      </c>
      <c r="J5189" t="s">
        <v>8356</v>
      </c>
      <c r="K5189">
        <f t="shared" ref="K5189:K5252" si="7106">SUMIF(E5182:E5195,"pso.oepc",I5182:I5195)</f>
        <v>0.06</v>
      </c>
      <c r="L5189" t="s">
        <v>28</v>
      </c>
      <c r="M5189">
        <f t="shared" si="7104"/>
        <v>1</v>
      </c>
    </row>
    <row r="5190" spans="1:13">
      <c r="A5190" t="s">
        <v>5604</v>
      </c>
      <c r="B5190" t="s">
        <v>5578</v>
      </c>
      <c r="C5190" t="s">
        <v>51</v>
      </c>
      <c r="D5190" t="s">
        <v>21</v>
      </c>
      <c r="E5190" t="str">
        <f t="shared" si="7102"/>
        <v>rmo.opt</v>
      </c>
      <c r="F5190" t="s">
        <v>24</v>
      </c>
      <c r="G5190">
        <v>1.2</v>
      </c>
      <c r="H5190">
        <v>0.05</v>
      </c>
      <c r="I5190" s="1">
        <v>0.06</v>
      </c>
      <c r="J5190" t="s">
        <v>8357</v>
      </c>
      <c r="K5190">
        <f t="shared" ref="K5190:K5253" si="7107">SUMIF(E5182:E5195,"rmo.oepc",I5182:I5195)</f>
        <v>0.06</v>
      </c>
      <c r="L5190" t="s">
        <v>29</v>
      </c>
      <c r="M5190">
        <f t="shared" si="7104"/>
        <v>1</v>
      </c>
    </row>
    <row r="5191" spans="1:13">
      <c r="A5191" t="s">
        <v>5605</v>
      </c>
      <c r="B5191" t="s">
        <v>5578</v>
      </c>
      <c r="C5191" t="s">
        <v>55</v>
      </c>
      <c r="D5191" t="s">
        <v>56</v>
      </c>
      <c r="E5191" t="str">
        <f t="shared" si="7102"/>
        <v>sc.none</v>
      </c>
      <c r="F5191" t="s">
        <v>24</v>
      </c>
      <c r="I5191" s="1">
        <v>0.05</v>
      </c>
      <c r="J5191" t="s">
        <v>8358</v>
      </c>
      <c r="K5191">
        <f t="shared" ref="K5191:K5254" si="7108">SUMIF(E5182:E5195,"power.oepc",I5182:I5195)</f>
        <v>0.06</v>
      </c>
    </row>
    <row r="5192" spans="1:13">
      <c r="A5192" t="s">
        <v>5606</v>
      </c>
      <c r="B5192" t="s">
        <v>5578</v>
      </c>
      <c r="C5192" t="s">
        <v>58</v>
      </c>
      <c r="D5192" t="s">
        <v>59</v>
      </c>
      <c r="E5192" t="str">
        <f t="shared" si="7102"/>
        <v>tso.cav11</v>
      </c>
      <c r="F5192" t="s">
        <v>17</v>
      </c>
      <c r="G5192">
        <v>510.2</v>
      </c>
      <c r="H5192">
        <v>0.05</v>
      </c>
      <c r="I5192" s="1">
        <v>25.51</v>
      </c>
      <c r="J5192" t="s">
        <v>8359</v>
      </c>
      <c r="K5192">
        <f t="shared" ref="K5192:K5255" si="7109">SUMIF(E5182:E5195,"tso.opt",I5182:I5195)</f>
        <v>7.0000000000000007E-2</v>
      </c>
      <c r="L5192" t="s">
        <v>30</v>
      </c>
      <c r="M5192">
        <f t="shared" ref="M5192:M5255" si="7110">K5184/K5192</f>
        <v>0.85714285714285698</v>
      </c>
    </row>
    <row r="5193" spans="1:13">
      <c r="A5193" t="s">
        <v>5607</v>
      </c>
      <c r="B5193" t="s">
        <v>5578</v>
      </c>
      <c r="C5193" t="s">
        <v>58</v>
      </c>
      <c r="D5193" t="s">
        <v>16</v>
      </c>
      <c r="E5193" t="str">
        <f t="shared" si="7102"/>
        <v>tso.full</v>
      </c>
      <c r="F5193" t="s">
        <v>24</v>
      </c>
      <c r="G5193">
        <v>1.2</v>
      </c>
      <c r="H5193">
        <v>0.05</v>
      </c>
      <c r="I5193" s="1">
        <v>0.06</v>
      </c>
      <c r="J5193" t="s">
        <v>8360</v>
      </c>
      <c r="K5193">
        <f t="shared" ref="K5193:K5256" si="7111">SUMIF(E5182:E5195,"pso.opt",I5182:I5195)</f>
        <v>0.05</v>
      </c>
      <c r="L5193" t="s">
        <v>33</v>
      </c>
      <c r="M5193">
        <f t="shared" si="7110"/>
        <v>1</v>
      </c>
    </row>
    <row r="5194" spans="1:13">
      <c r="A5194" t="s">
        <v>5608</v>
      </c>
      <c r="B5194" t="s">
        <v>5578</v>
      </c>
      <c r="C5194" t="s">
        <v>58</v>
      </c>
      <c r="D5194" t="s">
        <v>19</v>
      </c>
      <c r="E5194" t="str">
        <f t="shared" si="7102"/>
        <v>tso.oepc</v>
      </c>
      <c r="F5194" t="s">
        <v>24</v>
      </c>
      <c r="G5194">
        <v>0.8</v>
      </c>
      <c r="H5194">
        <v>0.05</v>
      </c>
      <c r="I5194" s="1">
        <v>0.04</v>
      </c>
      <c r="J5194" t="s">
        <v>8361</v>
      </c>
      <c r="K5194">
        <f t="shared" ref="K5194:K5257" si="7112">SUMIF(E5182:E5195,"rmo.opt",I5182:I5195)</f>
        <v>0.06</v>
      </c>
      <c r="L5194" t="s">
        <v>32</v>
      </c>
      <c r="M5194">
        <f t="shared" si="7110"/>
        <v>1</v>
      </c>
    </row>
    <row r="5195" spans="1:13">
      <c r="A5195" t="s">
        <v>5609</v>
      </c>
      <c r="B5195" t="s">
        <v>5578</v>
      </c>
      <c r="C5195" t="s">
        <v>58</v>
      </c>
      <c r="D5195" t="s">
        <v>21</v>
      </c>
      <c r="E5195" t="str">
        <f t="shared" si="7102"/>
        <v>tso.opt</v>
      </c>
      <c r="F5195" t="s">
        <v>24</v>
      </c>
      <c r="G5195">
        <v>1.4</v>
      </c>
      <c r="H5195">
        <v>0.05</v>
      </c>
      <c r="I5195" s="1">
        <v>7.0000000000000007E-2</v>
      </c>
      <c r="J5195" t="s">
        <v>8362</v>
      </c>
      <c r="K5195">
        <f t="shared" ref="K5195:K5258" si="7113">SUMIF(E5182:E5195,"power.opt",I5182:I5195)</f>
        <v>0.06</v>
      </c>
      <c r="L5195" t="s">
        <v>31</v>
      </c>
      <c r="M5195">
        <f t="shared" si="7110"/>
        <v>1</v>
      </c>
    </row>
    <row r="5196" spans="1:13">
      <c r="A5196" t="s">
        <v>5610</v>
      </c>
      <c r="B5196" t="s">
        <v>5611</v>
      </c>
      <c r="C5196" t="s">
        <v>15</v>
      </c>
      <c r="D5196" t="s">
        <v>16</v>
      </c>
      <c r="E5196" t="str">
        <f t="shared" si="7102"/>
        <v>power.full</v>
      </c>
      <c r="F5196" t="s">
        <v>24</v>
      </c>
      <c r="G5196">
        <v>1</v>
      </c>
      <c r="H5196">
        <v>0.08</v>
      </c>
      <c r="I5196" s="1">
        <v>0.08</v>
      </c>
      <c r="L5196" t="s">
        <v>8363</v>
      </c>
      <c r="M5196">
        <f t="shared" ref="M5196:M5259" si="7114">K5197/K5206</f>
        <v>259.375</v>
      </c>
    </row>
    <row r="5197" spans="1:13">
      <c r="A5197" t="s">
        <v>5595</v>
      </c>
      <c r="B5197" t="s">
        <v>5611</v>
      </c>
      <c r="C5197" t="s">
        <v>15</v>
      </c>
      <c r="D5197" t="s">
        <v>19</v>
      </c>
      <c r="E5197" t="str">
        <f t="shared" si="7102"/>
        <v>power.oepc</v>
      </c>
      <c r="F5197" t="s">
        <v>24</v>
      </c>
      <c r="G5197">
        <v>1</v>
      </c>
      <c r="H5197">
        <v>0.08</v>
      </c>
      <c r="I5197" s="1">
        <v>0.08</v>
      </c>
      <c r="J5197" t="s">
        <v>8333</v>
      </c>
      <c r="K5197">
        <f t="shared" ref="K5197:K5260" si="7115">SUMIF(E5196:E5209,"tso.cav11",I5196:I5209)</f>
        <v>20.75</v>
      </c>
      <c r="L5197" t="s">
        <v>8364</v>
      </c>
      <c r="M5197">
        <f t="shared" ref="M5197:M5260" si="7116">K5198/K5202+K5199/K5203+K5200/K5204+K5201/K5205</f>
        <v>3.6363636363636367</v>
      </c>
    </row>
    <row r="5198" spans="1:13">
      <c r="A5198" t="s">
        <v>5596</v>
      </c>
      <c r="B5198" t="s">
        <v>5611</v>
      </c>
      <c r="C5198" t="s">
        <v>15</v>
      </c>
      <c r="D5198" t="s">
        <v>21</v>
      </c>
      <c r="E5198" t="str">
        <f t="shared" si="7102"/>
        <v>power.opt</v>
      </c>
      <c r="F5198" t="s">
        <v>24</v>
      </c>
      <c r="G5198">
        <v>1</v>
      </c>
      <c r="H5198">
        <v>0.08</v>
      </c>
      <c r="I5198" s="1">
        <v>0.08</v>
      </c>
      <c r="J5198" t="s">
        <v>8335</v>
      </c>
      <c r="K5198">
        <f t="shared" ref="K5198:K5261" si="7117">SUMIF(E5196:E5209,"tso.full",I5196:I5209)</f>
        <v>0.06</v>
      </c>
      <c r="L5198" t="s">
        <v>8365</v>
      </c>
      <c r="M5198">
        <f t="shared" ref="M5198:M5261" si="7118">K5198/K5206+K5199/K5207+K5200/K5208+K5201/K5209</f>
        <v>3.7678571428571428</v>
      </c>
    </row>
    <row r="5199" spans="1:13">
      <c r="A5199" t="s">
        <v>5597</v>
      </c>
      <c r="B5199" t="s">
        <v>5611</v>
      </c>
      <c r="C5199" t="s">
        <v>23</v>
      </c>
      <c r="D5199" t="s">
        <v>16</v>
      </c>
      <c r="E5199" t="str">
        <f t="shared" si="7102"/>
        <v>pso.full</v>
      </c>
      <c r="F5199" t="s">
        <v>24</v>
      </c>
      <c r="G5199">
        <v>1</v>
      </c>
      <c r="H5199">
        <v>0.08</v>
      </c>
      <c r="I5199" s="1">
        <v>0.08</v>
      </c>
      <c r="J5199" t="s">
        <v>8336</v>
      </c>
      <c r="K5199">
        <f t="shared" ref="K5199:K5262" si="7119">SUMIF(E5196:E5209,"pso.full",I5196:I5209)</f>
        <v>0.08</v>
      </c>
      <c r="L5199" t="s">
        <v>8369</v>
      </c>
      <c r="M5199">
        <f t="shared" ref="M5199:M5262" si="7120">K5202/K5206+K5203/K5207+K5204/K5208+K5205/K5209</f>
        <v>4.2678571428571423</v>
      </c>
    </row>
    <row r="5200" spans="1:13">
      <c r="A5200" t="s">
        <v>5598</v>
      </c>
      <c r="B5200" t="s">
        <v>5611</v>
      </c>
      <c r="C5200" t="s">
        <v>23</v>
      </c>
      <c r="D5200" t="s">
        <v>19</v>
      </c>
      <c r="E5200" t="str">
        <f t="shared" si="7102"/>
        <v>pso.oepc</v>
      </c>
      <c r="F5200" t="s">
        <v>24</v>
      </c>
      <c r="G5200">
        <v>1</v>
      </c>
      <c r="H5200">
        <v>0.08</v>
      </c>
      <c r="I5200" s="1">
        <v>0.08</v>
      </c>
      <c r="J5200" t="s">
        <v>8353</v>
      </c>
      <c r="K5200">
        <f t="shared" ref="K5200:K5263" si="7121">SUMIF(E5196:E5209,"rmo.full",I5196:I5209)</f>
        <v>7.0000000000000007E-2</v>
      </c>
    </row>
    <row r="5201" spans="1:13">
      <c r="A5201" t="s">
        <v>5599</v>
      </c>
      <c r="B5201" t="s">
        <v>5611</v>
      </c>
      <c r="C5201" t="s">
        <v>23</v>
      </c>
      <c r="D5201" t="s">
        <v>21</v>
      </c>
      <c r="E5201" t="str">
        <f t="shared" si="7102"/>
        <v>pso.opt</v>
      </c>
      <c r="F5201" t="s">
        <v>24</v>
      </c>
      <c r="G5201">
        <v>0.875</v>
      </c>
      <c r="H5201">
        <v>0.08</v>
      </c>
      <c r="I5201" s="1">
        <v>7.0000000000000007E-2</v>
      </c>
      <c r="J5201" t="s">
        <v>8354</v>
      </c>
      <c r="K5201">
        <f t="shared" ref="K5201:K5264" si="7122">SUMIF(E5196:E5209,"power.full",I5196:I5209)</f>
        <v>0.08</v>
      </c>
      <c r="L5201" t="s">
        <v>26</v>
      </c>
      <c r="M5201">
        <f t="shared" ref="M5201:M5264" si="7123">K5198/K5202</f>
        <v>1</v>
      </c>
    </row>
    <row r="5202" spans="1:13">
      <c r="A5202" t="s">
        <v>5600</v>
      </c>
      <c r="B5202" t="s">
        <v>5611</v>
      </c>
      <c r="C5202" t="s">
        <v>51</v>
      </c>
      <c r="D5202" t="s">
        <v>16</v>
      </c>
      <c r="E5202" t="str">
        <f t="shared" si="7102"/>
        <v>rmo.full</v>
      </c>
      <c r="F5202" t="s">
        <v>24</v>
      </c>
      <c r="G5202">
        <v>0.875</v>
      </c>
      <c r="H5202">
        <v>0.08</v>
      </c>
      <c r="I5202" s="1">
        <v>7.0000000000000007E-2</v>
      </c>
      <c r="J5202" t="s">
        <v>8355</v>
      </c>
      <c r="K5202">
        <f t="shared" ref="K5202:K5265" si="7124">SUMIF(E5196:E5209,"tso.oepc",I5196:I5209)</f>
        <v>0.06</v>
      </c>
      <c r="L5202" t="s">
        <v>27</v>
      </c>
      <c r="M5202">
        <f t="shared" si="7123"/>
        <v>1</v>
      </c>
    </row>
    <row r="5203" spans="1:13">
      <c r="A5203" t="s">
        <v>5601</v>
      </c>
      <c r="B5203" t="s">
        <v>5611</v>
      </c>
      <c r="C5203" t="s">
        <v>51</v>
      </c>
      <c r="D5203" t="s">
        <v>19</v>
      </c>
      <c r="E5203" t="str">
        <f t="shared" si="7102"/>
        <v>rmo.oepc</v>
      </c>
      <c r="F5203" t="s">
        <v>24</v>
      </c>
      <c r="G5203">
        <v>1.375</v>
      </c>
      <c r="H5203">
        <v>0.08</v>
      </c>
      <c r="I5203" s="1">
        <v>0.11</v>
      </c>
      <c r="J5203" t="s">
        <v>8356</v>
      </c>
      <c r="K5203">
        <f t="shared" ref="K5203:K5266" si="7125">SUMIF(E5196:E5209,"pso.oepc",I5196:I5209)</f>
        <v>0.08</v>
      </c>
      <c r="L5203" t="s">
        <v>28</v>
      </c>
      <c r="M5203">
        <f t="shared" si="7123"/>
        <v>0.63636363636363646</v>
      </c>
    </row>
    <row r="5204" spans="1:13">
      <c r="A5204" t="s">
        <v>5602</v>
      </c>
      <c r="B5204" t="s">
        <v>5611</v>
      </c>
      <c r="C5204" t="s">
        <v>51</v>
      </c>
      <c r="D5204" t="s">
        <v>21</v>
      </c>
      <c r="E5204" t="str">
        <f t="shared" si="7102"/>
        <v>rmo.opt</v>
      </c>
      <c r="F5204" t="s">
        <v>24</v>
      </c>
      <c r="G5204">
        <v>1</v>
      </c>
      <c r="H5204">
        <v>0.08</v>
      </c>
      <c r="I5204" s="1">
        <v>0.08</v>
      </c>
      <c r="J5204" t="s">
        <v>8357</v>
      </c>
      <c r="K5204">
        <f t="shared" ref="K5204:K5267" si="7126">SUMIF(E5196:E5209,"rmo.oepc",I5196:I5209)</f>
        <v>0.11</v>
      </c>
      <c r="L5204" t="s">
        <v>29</v>
      </c>
      <c r="M5204">
        <f t="shared" si="7123"/>
        <v>1</v>
      </c>
    </row>
    <row r="5205" spans="1:13">
      <c r="A5205" t="s">
        <v>5622</v>
      </c>
      <c r="B5205" t="s">
        <v>5611</v>
      </c>
      <c r="C5205" t="s">
        <v>55</v>
      </c>
      <c r="D5205" t="s">
        <v>56</v>
      </c>
      <c r="E5205" t="str">
        <f t="shared" si="7102"/>
        <v>sc.none</v>
      </c>
      <c r="F5205" t="s">
        <v>24</v>
      </c>
      <c r="I5205" s="1">
        <v>0.08</v>
      </c>
      <c r="J5205" t="s">
        <v>8358</v>
      </c>
      <c r="K5205">
        <f t="shared" ref="K5205:K5268" si="7127">SUMIF(E5196:E5209,"power.oepc",I5196:I5209)</f>
        <v>0.08</v>
      </c>
    </row>
    <row r="5206" spans="1:13">
      <c r="A5206" t="s">
        <v>5623</v>
      </c>
      <c r="B5206" t="s">
        <v>5611</v>
      </c>
      <c r="C5206" t="s">
        <v>58</v>
      </c>
      <c r="D5206" t="s">
        <v>59</v>
      </c>
      <c r="E5206" t="str">
        <f t="shared" si="7102"/>
        <v>tso.cav11</v>
      </c>
      <c r="F5206" t="s">
        <v>17</v>
      </c>
      <c r="G5206">
        <v>259.375</v>
      </c>
      <c r="H5206">
        <v>0.08</v>
      </c>
      <c r="I5206" s="1">
        <v>20.75</v>
      </c>
      <c r="J5206" t="s">
        <v>8359</v>
      </c>
      <c r="K5206">
        <f t="shared" ref="K5206:K5269" si="7128">SUMIF(E5196:E5209,"tso.opt",I5196:I5209)</f>
        <v>0.08</v>
      </c>
      <c r="L5206" t="s">
        <v>30</v>
      </c>
      <c r="M5206">
        <f t="shared" ref="M5206:M5269" si="7129">K5198/K5206</f>
        <v>0.75</v>
      </c>
    </row>
    <row r="5207" spans="1:13">
      <c r="A5207" t="s">
        <v>5624</v>
      </c>
      <c r="B5207" t="s">
        <v>5611</v>
      </c>
      <c r="C5207" t="s">
        <v>58</v>
      </c>
      <c r="D5207" t="s">
        <v>16</v>
      </c>
      <c r="E5207" t="str">
        <f t="shared" si="7102"/>
        <v>tso.full</v>
      </c>
      <c r="F5207" t="s">
        <v>24</v>
      </c>
      <c r="G5207">
        <v>0.75</v>
      </c>
      <c r="H5207">
        <v>0.08</v>
      </c>
      <c r="I5207" s="1">
        <v>0.06</v>
      </c>
      <c r="J5207" t="s">
        <v>8360</v>
      </c>
      <c r="K5207">
        <f t="shared" ref="K5207:K5270" si="7130">SUMIF(E5196:E5209,"pso.opt",I5196:I5209)</f>
        <v>7.0000000000000007E-2</v>
      </c>
      <c r="L5207" t="s">
        <v>33</v>
      </c>
      <c r="M5207">
        <f t="shared" si="7129"/>
        <v>1.1428571428571428</v>
      </c>
    </row>
    <row r="5208" spans="1:13">
      <c r="A5208" t="s">
        <v>5625</v>
      </c>
      <c r="B5208" t="s">
        <v>5611</v>
      </c>
      <c r="C5208" t="s">
        <v>58</v>
      </c>
      <c r="D5208" t="s">
        <v>19</v>
      </c>
      <c r="E5208" t="str">
        <f t="shared" si="7102"/>
        <v>tso.oepc</v>
      </c>
      <c r="F5208" t="s">
        <v>24</v>
      </c>
      <c r="G5208">
        <v>0.75</v>
      </c>
      <c r="H5208">
        <v>0.08</v>
      </c>
      <c r="I5208" s="1">
        <v>0.06</v>
      </c>
      <c r="J5208" t="s">
        <v>8361</v>
      </c>
      <c r="K5208">
        <f t="shared" ref="K5208:K5271" si="7131">SUMIF(E5196:E5209,"rmo.opt",I5196:I5209)</f>
        <v>0.08</v>
      </c>
      <c r="L5208" t="s">
        <v>32</v>
      </c>
      <c r="M5208">
        <f t="shared" si="7129"/>
        <v>0.87500000000000011</v>
      </c>
    </row>
    <row r="5209" spans="1:13">
      <c r="A5209" t="s">
        <v>5626</v>
      </c>
      <c r="B5209" t="s">
        <v>5611</v>
      </c>
      <c r="C5209" t="s">
        <v>58</v>
      </c>
      <c r="D5209" t="s">
        <v>21</v>
      </c>
      <c r="E5209" t="str">
        <f t="shared" si="7102"/>
        <v>tso.opt</v>
      </c>
      <c r="F5209" t="s">
        <v>24</v>
      </c>
      <c r="G5209">
        <v>1</v>
      </c>
      <c r="H5209">
        <v>0.08</v>
      </c>
      <c r="I5209" s="1">
        <v>0.08</v>
      </c>
      <c r="J5209" t="s">
        <v>8362</v>
      </c>
      <c r="K5209">
        <f t="shared" ref="K5209:K5272" si="7132">SUMIF(E5196:E5209,"power.opt",I5196:I5209)</f>
        <v>0.08</v>
      </c>
      <c r="L5209" t="s">
        <v>31</v>
      </c>
      <c r="M5209">
        <f t="shared" si="7129"/>
        <v>1</v>
      </c>
    </row>
    <row r="5210" spans="1:13">
      <c r="A5210" t="s">
        <v>5627</v>
      </c>
      <c r="B5210" t="s">
        <v>5628</v>
      </c>
      <c r="C5210" t="s">
        <v>15</v>
      </c>
      <c r="D5210" t="s">
        <v>16</v>
      </c>
      <c r="E5210" t="str">
        <f t="shared" si="7102"/>
        <v>power.full</v>
      </c>
      <c r="F5210" t="s">
        <v>24</v>
      </c>
      <c r="G5210">
        <v>1</v>
      </c>
      <c r="H5210">
        <v>0.06</v>
      </c>
      <c r="I5210" s="1">
        <v>0.06</v>
      </c>
      <c r="L5210" t="s">
        <v>8363</v>
      </c>
      <c r="M5210">
        <f t="shared" ref="M5210:M5273" si="7133">K5211/K5220</f>
        <v>368.5</v>
      </c>
    </row>
    <row r="5211" spans="1:13">
      <c r="A5211" t="s">
        <v>5629</v>
      </c>
      <c r="B5211" t="s">
        <v>5628</v>
      </c>
      <c r="C5211" t="s">
        <v>15</v>
      </c>
      <c r="D5211" t="s">
        <v>19</v>
      </c>
      <c r="E5211" t="str">
        <f t="shared" si="7102"/>
        <v>power.oepc</v>
      </c>
      <c r="F5211" t="s">
        <v>24</v>
      </c>
      <c r="G5211">
        <v>0.66666666666666696</v>
      </c>
      <c r="H5211">
        <v>0.06</v>
      </c>
      <c r="I5211" s="1">
        <v>0.04</v>
      </c>
      <c r="J5211" t="s">
        <v>8333</v>
      </c>
      <c r="K5211">
        <f t="shared" ref="K5211:K5274" si="7134">SUMIF(E5210:E5223,"tso.cav11",I5210:I5223)</f>
        <v>22.11</v>
      </c>
      <c r="L5211" t="s">
        <v>8364</v>
      </c>
      <c r="M5211">
        <f t="shared" ref="M5211:M5274" si="7135">K5212/K5216+K5213/K5217+K5214/K5218+K5215/K5219</f>
        <v>4.5</v>
      </c>
    </row>
    <row r="5212" spans="1:13">
      <c r="A5212" t="s">
        <v>5594</v>
      </c>
      <c r="B5212" t="s">
        <v>5628</v>
      </c>
      <c r="C5212" t="s">
        <v>15</v>
      </c>
      <c r="D5212" t="s">
        <v>21</v>
      </c>
      <c r="E5212" t="str">
        <f t="shared" si="7102"/>
        <v>power.opt</v>
      </c>
      <c r="F5212" t="s">
        <v>24</v>
      </c>
      <c r="G5212">
        <v>0.83333333333333304</v>
      </c>
      <c r="H5212">
        <v>0.06</v>
      </c>
      <c r="I5212" s="1">
        <v>0.05</v>
      </c>
      <c r="J5212" t="s">
        <v>8335</v>
      </c>
      <c r="K5212">
        <f t="shared" ref="K5212:K5275" si="7136">SUMIF(E5210:E5223,"tso.full",I5210:I5223)</f>
        <v>0.06</v>
      </c>
      <c r="L5212" t="s">
        <v>8365</v>
      </c>
      <c r="M5212">
        <f t="shared" ref="M5212:M5275" si="7137">K5212/K5220+K5213/K5221+K5214/K5222+K5215/K5223</f>
        <v>4.0333333333333332</v>
      </c>
    </row>
    <row r="5213" spans="1:13">
      <c r="A5213" t="s">
        <v>5614</v>
      </c>
      <c r="B5213" t="s">
        <v>5628</v>
      </c>
      <c r="C5213" t="s">
        <v>23</v>
      </c>
      <c r="D5213" t="s">
        <v>16</v>
      </c>
      <c r="E5213" t="str">
        <f t="shared" si="7102"/>
        <v>pso.full</v>
      </c>
      <c r="F5213" t="s">
        <v>24</v>
      </c>
      <c r="G5213">
        <v>1</v>
      </c>
      <c r="H5213">
        <v>0.06</v>
      </c>
      <c r="I5213" s="1">
        <v>0.06</v>
      </c>
      <c r="J5213" t="s">
        <v>8336</v>
      </c>
      <c r="K5213">
        <f t="shared" ref="K5213:K5276" si="7138">SUMIF(E5210:E5223,"pso.full",I5210:I5223)</f>
        <v>0.06</v>
      </c>
      <c r="L5213" t="s">
        <v>8369</v>
      </c>
      <c r="M5213">
        <f t="shared" ref="M5213:M5276" si="7139">K5216/K5220+K5217/K5221+K5218/K5222+K5219/K5223</f>
        <v>3.6333333333333333</v>
      </c>
    </row>
    <row r="5214" spans="1:13">
      <c r="A5214" t="s">
        <v>5615</v>
      </c>
      <c r="B5214" t="s">
        <v>5628</v>
      </c>
      <c r="C5214" t="s">
        <v>23</v>
      </c>
      <c r="D5214" t="s">
        <v>19</v>
      </c>
      <c r="E5214" t="str">
        <f t="shared" si="7102"/>
        <v>pso.oepc</v>
      </c>
      <c r="F5214" t="s">
        <v>24</v>
      </c>
      <c r="G5214">
        <v>1</v>
      </c>
      <c r="H5214">
        <v>0.06</v>
      </c>
      <c r="I5214" s="1">
        <v>0.06</v>
      </c>
      <c r="J5214" t="s">
        <v>8353</v>
      </c>
      <c r="K5214">
        <f t="shared" ref="K5214:K5277" si="7140">SUMIF(E5210:E5223,"rmo.full",I5210:I5223)</f>
        <v>0.05</v>
      </c>
    </row>
    <row r="5215" spans="1:13">
      <c r="A5215" t="s">
        <v>5616</v>
      </c>
      <c r="B5215" t="s">
        <v>5628</v>
      </c>
      <c r="C5215" t="s">
        <v>23</v>
      </c>
      <c r="D5215" t="s">
        <v>21</v>
      </c>
      <c r="E5215" t="str">
        <f t="shared" si="7102"/>
        <v>pso.opt</v>
      </c>
      <c r="F5215" t="s">
        <v>24</v>
      </c>
      <c r="G5215">
        <v>1</v>
      </c>
      <c r="H5215">
        <v>0.06</v>
      </c>
      <c r="I5215" s="1">
        <v>0.06</v>
      </c>
      <c r="J5215" t="s">
        <v>8354</v>
      </c>
      <c r="K5215">
        <f t="shared" ref="K5215:K5278" si="7141">SUMIF(E5210:E5223,"power.full",I5210:I5223)</f>
        <v>0.06</v>
      </c>
      <c r="L5215" t="s">
        <v>26</v>
      </c>
      <c r="M5215">
        <f t="shared" ref="M5215:M5278" si="7142">K5212/K5216</f>
        <v>1</v>
      </c>
    </row>
    <row r="5216" spans="1:13">
      <c r="A5216" t="s">
        <v>5617</v>
      </c>
      <c r="B5216" t="s">
        <v>5628</v>
      </c>
      <c r="C5216" t="s">
        <v>51</v>
      </c>
      <c r="D5216" t="s">
        <v>16</v>
      </c>
      <c r="E5216" t="str">
        <f t="shared" si="7102"/>
        <v>rmo.full</v>
      </c>
      <c r="F5216" t="s">
        <v>24</v>
      </c>
      <c r="G5216">
        <v>0.83333333333333304</v>
      </c>
      <c r="H5216">
        <v>0.06</v>
      </c>
      <c r="I5216" s="1">
        <v>0.05</v>
      </c>
      <c r="J5216" t="s">
        <v>8355</v>
      </c>
      <c r="K5216">
        <f t="shared" ref="K5216:K5279" si="7143">SUMIF(E5210:E5223,"tso.oepc",I5210:I5223)</f>
        <v>0.06</v>
      </c>
      <c r="L5216" t="s">
        <v>27</v>
      </c>
      <c r="M5216">
        <f t="shared" si="7142"/>
        <v>1</v>
      </c>
    </row>
    <row r="5217" spans="1:13">
      <c r="A5217" t="s">
        <v>5618</v>
      </c>
      <c r="B5217" t="s">
        <v>5628</v>
      </c>
      <c r="C5217" t="s">
        <v>51</v>
      </c>
      <c r="D5217" t="s">
        <v>19</v>
      </c>
      <c r="E5217" t="str">
        <f t="shared" si="7102"/>
        <v>rmo.oepc</v>
      </c>
      <c r="F5217" t="s">
        <v>24</v>
      </c>
      <c r="G5217">
        <v>0.83333333333333304</v>
      </c>
      <c r="H5217">
        <v>0.06</v>
      </c>
      <c r="I5217" s="1">
        <v>0.05</v>
      </c>
      <c r="J5217" t="s">
        <v>8356</v>
      </c>
      <c r="K5217">
        <f t="shared" ref="K5217:K5280" si="7144">SUMIF(E5210:E5223,"pso.oepc",I5210:I5223)</f>
        <v>0.06</v>
      </c>
      <c r="L5217" t="s">
        <v>28</v>
      </c>
      <c r="M5217">
        <f t="shared" si="7142"/>
        <v>1</v>
      </c>
    </row>
    <row r="5218" spans="1:13">
      <c r="A5218" t="s">
        <v>5619</v>
      </c>
      <c r="B5218" t="s">
        <v>5628</v>
      </c>
      <c r="C5218" t="s">
        <v>51</v>
      </c>
      <c r="D5218" t="s">
        <v>21</v>
      </c>
      <c r="E5218" t="str">
        <f t="shared" si="7102"/>
        <v>rmo.opt</v>
      </c>
      <c r="F5218" t="s">
        <v>24</v>
      </c>
      <c r="G5218">
        <v>1</v>
      </c>
      <c r="H5218">
        <v>0.06</v>
      </c>
      <c r="I5218" s="1">
        <v>0.06</v>
      </c>
      <c r="J5218" t="s">
        <v>8357</v>
      </c>
      <c r="K5218">
        <f t="shared" ref="K5218:K5281" si="7145">SUMIF(E5210:E5223,"rmo.oepc",I5210:I5223)</f>
        <v>0.05</v>
      </c>
      <c r="L5218" t="s">
        <v>29</v>
      </c>
      <c r="M5218">
        <f t="shared" si="7142"/>
        <v>1.5</v>
      </c>
    </row>
    <row r="5219" spans="1:13">
      <c r="A5219" t="s">
        <v>5620</v>
      </c>
      <c r="B5219" t="s">
        <v>5628</v>
      </c>
      <c r="C5219" t="s">
        <v>55</v>
      </c>
      <c r="D5219" t="s">
        <v>56</v>
      </c>
      <c r="E5219" t="str">
        <f t="shared" si="7102"/>
        <v>sc.none</v>
      </c>
      <c r="F5219" t="s">
        <v>24</v>
      </c>
      <c r="I5219" s="1">
        <v>0.06</v>
      </c>
      <c r="J5219" t="s">
        <v>8358</v>
      </c>
      <c r="K5219">
        <f t="shared" ref="K5219:K5282" si="7146">SUMIF(E5210:E5223,"power.oepc",I5210:I5223)</f>
        <v>0.04</v>
      </c>
    </row>
    <row r="5220" spans="1:13">
      <c r="A5220" t="s">
        <v>5621</v>
      </c>
      <c r="B5220" t="s">
        <v>5628</v>
      </c>
      <c r="C5220" t="s">
        <v>58</v>
      </c>
      <c r="D5220" t="s">
        <v>59</v>
      </c>
      <c r="E5220" t="str">
        <f t="shared" si="7102"/>
        <v>tso.cav11</v>
      </c>
      <c r="F5220" t="s">
        <v>17</v>
      </c>
      <c r="G5220">
        <v>368.5</v>
      </c>
      <c r="H5220">
        <v>0.06</v>
      </c>
      <c r="I5220" s="1">
        <v>22.11</v>
      </c>
      <c r="J5220" t="s">
        <v>8359</v>
      </c>
      <c r="K5220">
        <f t="shared" ref="K5220:K5283" si="7147">SUMIF(E5210:E5223,"tso.opt",I5210:I5223)</f>
        <v>0.06</v>
      </c>
      <c r="L5220" t="s">
        <v>30</v>
      </c>
      <c r="M5220">
        <f t="shared" ref="M5220:M5283" si="7148">K5212/K5220</f>
        <v>1</v>
      </c>
    </row>
    <row r="5221" spans="1:13">
      <c r="A5221" t="s">
        <v>5641</v>
      </c>
      <c r="B5221" t="s">
        <v>5628</v>
      </c>
      <c r="C5221" t="s">
        <v>58</v>
      </c>
      <c r="D5221" t="s">
        <v>16</v>
      </c>
      <c r="E5221" t="str">
        <f t="shared" si="7102"/>
        <v>tso.full</v>
      </c>
      <c r="F5221" t="s">
        <v>24</v>
      </c>
      <c r="G5221">
        <v>1</v>
      </c>
      <c r="H5221">
        <v>0.06</v>
      </c>
      <c r="I5221" s="1">
        <v>0.06</v>
      </c>
      <c r="J5221" t="s">
        <v>8360</v>
      </c>
      <c r="K5221">
        <f t="shared" ref="K5221:K5284" si="7149">SUMIF(E5210:E5223,"pso.opt",I5210:I5223)</f>
        <v>0.06</v>
      </c>
      <c r="L5221" t="s">
        <v>33</v>
      </c>
      <c r="M5221">
        <f t="shared" si="7148"/>
        <v>1</v>
      </c>
    </row>
    <row r="5222" spans="1:13">
      <c r="A5222" t="s">
        <v>5642</v>
      </c>
      <c r="B5222" t="s">
        <v>5628</v>
      </c>
      <c r="C5222" t="s">
        <v>58</v>
      </c>
      <c r="D5222" t="s">
        <v>19</v>
      </c>
      <c r="E5222" t="str">
        <f t="shared" si="7102"/>
        <v>tso.oepc</v>
      </c>
      <c r="F5222" t="s">
        <v>24</v>
      </c>
      <c r="G5222">
        <v>1</v>
      </c>
      <c r="H5222">
        <v>0.06</v>
      </c>
      <c r="I5222" s="1">
        <v>0.06</v>
      </c>
      <c r="J5222" t="s">
        <v>8361</v>
      </c>
      <c r="K5222">
        <f t="shared" ref="K5222:K5285" si="7150">SUMIF(E5210:E5223,"rmo.opt",I5210:I5223)</f>
        <v>0.06</v>
      </c>
      <c r="L5222" t="s">
        <v>32</v>
      </c>
      <c r="M5222">
        <f t="shared" si="7148"/>
        <v>0.83333333333333337</v>
      </c>
    </row>
    <row r="5223" spans="1:13">
      <c r="A5223" t="s">
        <v>5643</v>
      </c>
      <c r="B5223" t="s">
        <v>5628</v>
      </c>
      <c r="C5223" t="s">
        <v>58</v>
      </c>
      <c r="D5223" t="s">
        <v>21</v>
      </c>
      <c r="E5223" t="str">
        <f t="shared" si="7102"/>
        <v>tso.opt</v>
      </c>
      <c r="F5223" t="s">
        <v>24</v>
      </c>
      <c r="G5223">
        <v>1</v>
      </c>
      <c r="H5223">
        <v>0.06</v>
      </c>
      <c r="I5223" s="1">
        <v>0.06</v>
      </c>
      <c r="J5223" t="s">
        <v>8362</v>
      </c>
      <c r="K5223">
        <f t="shared" ref="K5223:K5286" si="7151">SUMIF(E5210:E5223,"power.opt",I5210:I5223)</f>
        <v>0.05</v>
      </c>
      <c r="L5223" t="s">
        <v>31</v>
      </c>
      <c r="M5223">
        <f t="shared" si="7148"/>
        <v>1.2</v>
      </c>
    </row>
    <row r="5224" spans="1:13">
      <c r="A5224" t="s">
        <v>5644</v>
      </c>
      <c r="B5224" t="s">
        <v>5645</v>
      </c>
      <c r="C5224" t="s">
        <v>15</v>
      </c>
      <c r="D5224" t="s">
        <v>16</v>
      </c>
      <c r="E5224" t="str">
        <f t="shared" si="7102"/>
        <v>power.full</v>
      </c>
      <c r="F5224" t="s">
        <v>24</v>
      </c>
      <c r="G5224">
        <v>138</v>
      </c>
      <c r="H5224">
        <v>0.06</v>
      </c>
      <c r="I5224" s="1">
        <v>8.2799999999999994</v>
      </c>
      <c r="L5224" t="s">
        <v>8363</v>
      </c>
      <c r="M5224">
        <f t="shared" ref="M5224:M5287" si="7152">K5225/K5234</f>
        <v>843</v>
      </c>
    </row>
    <row r="5225" spans="1:13">
      <c r="A5225" t="s">
        <v>5646</v>
      </c>
      <c r="B5225" t="s">
        <v>5645</v>
      </c>
      <c r="C5225" t="s">
        <v>15</v>
      </c>
      <c r="D5225" t="s">
        <v>19</v>
      </c>
      <c r="E5225" t="str">
        <f t="shared" si="7102"/>
        <v>power.oepc</v>
      </c>
      <c r="F5225" t="s">
        <v>24</v>
      </c>
      <c r="G5225">
        <v>126.666666666667</v>
      </c>
      <c r="H5225">
        <v>0.06</v>
      </c>
      <c r="I5225" s="1">
        <v>7.6</v>
      </c>
      <c r="J5225" t="s">
        <v>8333</v>
      </c>
      <c r="K5225">
        <f t="shared" ref="K5225:K5288" si="7153">SUMIF(E5224:E5237,"tso.cav11",I5224:I5237)</f>
        <v>50.58</v>
      </c>
      <c r="L5225" t="s">
        <v>8364</v>
      </c>
      <c r="M5225">
        <f t="shared" ref="M5225:M5288" si="7154">K5226/K5230+K5227/K5231+K5228/K5232+K5229/K5233</f>
        <v>3.3275689223057645</v>
      </c>
    </row>
    <row r="5226" spans="1:13">
      <c r="A5226" t="s">
        <v>5647</v>
      </c>
      <c r="B5226" t="s">
        <v>5645</v>
      </c>
      <c r="C5226" t="s">
        <v>15</v>
      </c>
      <c r="D5226" t="s">
        <v>21</v>
      </c>
      <c r="E5226" t="str">
        <f t="shared" si="7102"/>
        <v>power.opt</v>
      </c>
      <c r="F5226" t="s">
        <v>24</v>
      </c>
      <c r="G5226">
        <v>132.833333333333</v>
      </c>
      <c r="H5226">
        <v>0.06</v>
      </c>
      <c r="I5226" s="1">
        <v>7.97</v>
      </c>
      <c r="J5226" t="s">
        <v>8335</v>
      </c>
      <c r="K5226">
        <f t="shared" ref="K5226:K5289" si="7155">SUMIF(E5224:E5237,"tso.full",I5224:I5237)</f>
        <v>0.06</v>
      </c>
      <c r="L5226" t="s">
        <v>8365</v>
      </c>
      <c r="M5226">
        <f t="shared" ref="M5226:M5289" si="7156">K5226/K5234+K5227/K5235+K5228/K5236+K5229/K5237</f>
        <v>3.5055625261396903</v>
      </c>
    </row>
    <row r="5227" spans="1:13">
      <c r="A5227" t="s">
        <v>5612</v>
      </c>
      <c r="B5227" t="s">
        <v>5645</v>
      </c>
      <c r="C5227" t="s">
        <v>23</v>
      </c>
      <c r="D5227" t="s">
        <v>16</v>
      </c>
      <c r="E5227" t="str">
        <f t="shared" si="7102"/>
        <v>pso.full</v>
      </c>
      <c r="F5227" t="s">
        <v>24</v>
      </c>
      <c r="G5227">
        <v>0.66666666666666696</v>
      </c>
      <c r="H5227">
        <v>0.06</v>
      </c>
      <c r="I5227" s="1">
        <v>0.04</v>
      </c>
      <c r="J5227" t="s">
        <v>8336</v>
      </c>
      <c r="K5227">
        <f t="shared" ref="K5227:K5290" si="7157">SUMIF(E5224:E5237,"pso.full",I5224:I5237)</f>
        <v>0.04</v>
      </c>
      <c r="L5227" t="s">
        <v>8369</v>
      </c>
      <c r="M5227">
        <f t="shared" ref="M5227:M5290" si="7158">K5230/K5234+K5231/K5235+K5232/K5236+K5233/K5237</f>
        <v>4.3535759096612301</v>
      </c>
    </row>
    <row r="5228" spans="1:13">
      <c r="A5228" t="s">
        <v>5613</v>
      </c>
      <c r="B5228" t="s">
        <v>5645</v>
      </c>
      <c r="C5228" t="s">
        <v>23</v>
      </c>
      <c r="D5228" t="s">
        <v>19</v>
      </c>
      <c r="E5228" t="str">
        <f t="shared" si="7102"/>
        <v>pso.oepc</v>
      </c>
      <c r="F5228" t="s">
        <v>24</v>
      </c>
      <c r="G5228">
        <v>1</v>
      </c>
      <c r="H5228">
        <v>0.06</v>
      </c>
      <c r="I5228" s="1">
        <v>0.06</v>
      </c>
      <c r="J5228" t="s">
        <v>8353</v>
      </c>
      <c r="K5228">
        <f t="shared" ref="K5228:K5291" si="7159">SUMIF(E5224:E5237,"rmo.full",I5224:I5237)</f>
        <v>0.04</v>
      </c>
    </row>
    <row r="5229" spans="1:13">
      <c r="A5229" t="s">
        <v>5633</v>
      </c>
      <c r="B5229" t="s">
        <v>5645</v>
      </c>
      <c r="C5229" t="s">
        <v>23</v>
      </c>
      <c r="D5229" t="s">
        <v>21</v>
      </c>
      <c r="E5229" t="str">
        <f t="shared" si="7102"/>
        <v>pso.opt</v>
      </c>
      <c r="F5229" t="s">
        <v>24</v>
      </c>
      <c r="G5229">
        <v>1</v>
      </c>
      <c r="H5229">
        <v>0.06</v>
      </c>
      <c r="I5229" s="1">
        <v>0.06</v>
      </c>
      <c r="J5229" t="s">
        <v>8354</v>
      </c>
      <c r="K5229">
        <f t="shared" ref="K5229:K5292" si="7160">SUMIF(E5224:E5237,"power.full",I5224:I5237)</f>
        <v>8.2799999999999994</v>
      </c>
      <c r="L5229" t="s">
        <v>26</v>
      </c>
      <c r="M5229">
        <f t="shared" ref="M5229:M5292" si="7161">K5226/K5230</f>
        <v>1</v>
      </c>
    </row>
    <row r="5230" spans="1:13">
      <c r="A5230" t="s">
        <v>5634</v>
      </c>
      <c r="B5230" t="s">
        <v>5645</v>
      </c>
      <c r="C5230" t="s">
        <v>51</v>
      </c>
      <c r="D5230" t="s">
        <v>16</v>
      </c>
      <c r="E5230" t="str">
        <f t="shared" si="7102"/>
        <v>rmo.full</v>
      </c>
      <c r="F5230" t="s">
        <v>24</v>
      </c>
      <c r="G5230">
        <v>0.66666666666666696</v>
      </c>
      <c r="H5230">
        <v>0.06</v>
      </c>
      <c r="I5230" s="1">
        <v>0.04</v>
      </c>
      <c r="J5230" t="s">
        <v>8355</v>
      </c>
      <c r="K5230">
        <f t="shared" ref="K5230:K5293" si="7162">SUMIF(E5224:E5237,"tso.oepc",I5224:I5237)</f>
        <v>0.06</v>
      </c>
      <c r="L5230" t="s">
        <v>27</v>
      </c>
      <c r="M5230">
        <f t="shared" si="7161"/>
        <v>0.66666666666666674</v>
      </c>
    </row>
    <row r="5231" spans="1:13">
      <c r="A5231" t="s">
        <v>5635</v>
      </c>
      <c r="B5231" t="s">
        <v>5645</v>
      </c>
      <c r="C5231" t="s">
        <v>51</v>
      </c>
      <c r="D5231" t="s">
        <v>19</v>
      </c>
      <c r="E5231" t="str">
        <f t="shared" si="7102"/>
        <v>rmo.oepc</v>
      </c>
      <c r="F5231" t="s">
        <v>24</v>
      </c>
      <c r="G5231">
        <v>1.1666666666666701</v>
      </c>
      <c r="H5231">
        <v>0.06</v>
      </c>
      <c r="I5231" s="1">
        <v>7.0000000000000007E-2</v>
      </c>
      <c r="J5231" t="s">
        <v>8356</v>
      </c>
      <c r="K5231">
        <f t="shared" ref="K5231:K5294" si="7163">SUMIF(E5224:E5237,"pso.oepc",I5224:I5237)</f>
        <v>0.06</v>
      </c>
      <c r="L5231" t="s">
        <v>28</v>
      </c>
      <c r="M5231">
        <f t="shared" si="7161"/>
        <v>0.5714285714285714</v>
      </c>
    </row>
    <row r="5232" spans="1:13">
      <c r="A5232" t="s">
        <v>5636</v>
      </c>
      <c r="B5232" t="s">
        <v>5645</v>
      </c>
      <c r="C5232" t="s">
        <v>51</v>
      </c>
      <c r="D5232" t="s">
        <v>21</v>
      </c>
      <c r="E5232" t="str">
        <f t="shared" si="7102"/>
        <v>rmo.opt</v>
      </c>
      <c r="F5232" t="s">
        <v>24</v>
      </c>
      <c r="G5232">
        <v>0.83333333333333304</v>
      </c>
      <c r="H5232">
        <v>0.06</v>
      </c>
      <c r="I5232" s="1">
        <v>0.05</v>
      </c>
      <c r="J5232" t="s">
        <v>8357</v>
      </c>
      <c r="K5232">
        <f t="shared" ref="K5232:K5295" si="7164">SUMIF(E5224:E5237,"rmo.oepc",I5224:I5237)</f>
        <v>7.0000000000000007E-2</v>
      </c>
      <c r="L5232" t="s">
        <v>29</v>
      </c>
      <c r="M5232">
        <f t="shared" si="7161"/>
        <v>1.0894736842105264</v>
      </c>
    </row>
    <row r="5233" spans="1:13">
      <c r="A5233" t="s">
        <v>5637</v>
      </c>
      <c r="B5233" t="s">
        <v>5645</v>
      </c>
      <c r="C5233" t="s">
        <v>55</v>
      </c>
      <c r="D5233" t="s">
        <v>56</v>
      </c>
      <c r="E5233" t="str">
        <f t="shared" si="7102"/>
        <v>sc.none</v>
      </c>
      <c r="F5233" t="s">
        <v>24</v>
      </c>
      <c r="I5233" s="1">
        <v>0.06</v>
      </c>
      <c r="J5233" t="s">
        <v>8358</v>
      </c>
      <c r="K5233">
        <f t="shared" ref="K5233:K5296" si="7165">SUMIF(E5224:E5237,"power.oepc",I5224:I5237)</f>
        <v>7.6</v>
      </c>
    </row>
    <row r="5234" spans="1:13">
      <c r="A5234" t="s">
        <v>5638</v>
      </c>
      <c r="B5234" t="s">
        <v>5645</v>
      </c>
      <c r="C5234" t="s">
        <v>58</v>
      </c>
      <c r="D5234" t="s">
        <v>59</v>
      </c>
      <c r="E5234" t="str">
        <f t="shared" si="7102"/>
        <v>tso.cav11</v>
      </c>
      <c r="F5234" t="s">
        <v>17</v>
      </c>
      <c r="G5234">
        <v>843</v>
      </c>
      <c r="H5234">
        <v>0.06</v>
      </c>
      <c r="I5234" s="1">
        <v>50.58</v>
      </c>
      <c r="J5234" t="s">
        <v>8359</v>
      </c>
      <c r="K5234">
        <f t="shared" ref="K5234:K5297" si="7166">SUMIF(E5224:E5237,"tso.opt",I5224:I5237)</f>
        <v>0.06</v>
      </c>
      <c r="L5234" t="s">
        <v>30</v>
      </c>
      <c r="M5234">
        <f t="shared" ref="M5234:M5297" si="7167">K5226/K5234</f>
        <v>1</v>
      </c>
    </row>
    <row r="5235" spans="1:13">
      <c r="A5235" t="s">
        <v>5639</v>
      </c>
      <c r="B5235" t="s">
        <v>5645</v>
      </c>
      <c r="C5235" t="s">
        <v>58</v>
      </c>
      <c r="D5235" t="s">
        <v>16</v>
      </c>
      <c r="E5235" t="str">
        <f t="shared" si="7102"/>
        <v>tso.full</v>
      </c>
      <c r="F5235" t="s">
        <v>24</v>
      </c>
      <c r="G5235">
        <v>1</v>
      </c>
      <c r="H5235">
        <v>0.06</v>
      </c>
      <c r="I5235" s="1">
        <v>0.06</v>
      </c>
      <c r="J5235" t="s">
        <v>8360</v>
      </c>
      <c r="K5235">
        <f t="shared" ref="K5235:K5298" si="7168">SUMIF(E5224:E5237,"pso.opt",I5224:I5237)</f>
        <v>0.06</v>
      </c>
      <c r="L5235" t="s">
        <v>33</v>
      </c>
      <c r="M5235">
        <f t="shared" si="7167"/>
        <v>0.66666666666666674</v>
      </c>
    </row>
    <row r="5236" spans="1:13">
      <c r="A5236" t="s">
        <v>5640</v>
      </c>
      <c r="B5236" t="s">
        <v>5645</v>
      </c>
      <c r="C5236" t="s">
        <v>58</v>
      </c>
      <c r="D5236" t="s">
        <v>19</v>
      </c>
      <c r="E5236" t="str">
        <f t="shared" si="7102"/>
        <v>tso.oepc</v>
      </c>
      <c r="F5236" t="s">
        <v>24</v>
      </c>
      <c r="G5236">
        <v>1</v>
      </c>
      <c r="H5236">
        <v>0.06</v>
      </c>
      <c r="I5236" s="1">
        <v>0.06</v>
      </c>
      <c r="J5236" t="s">
        <v>8361</v>
      </c>
      <c r="K5236">
        <f t="shared" ref="K5236:K5299" si="7169">SUMIF(E5224:E5237,"rmo.opt",I5224:I5237)</f>
        <v>0.05</v>
      </c>
      <c r="L5236" t="s">
        <v>32</v>
      </c>
      <c r="M5236">
        <f t="shared" si="7167"/>
        <v>0.79999999999999993</v>
      </c>
    </row>
    <row r="5237" spans="1:13">
      <c r="A5237" t="s">
        <v>5660</v>
      </c>
      <c r="B5237" t="s">
        <v>5645</v>
      </c>
      <c r="C5237" t="s">
        <v>58</v>
      </c>
      <c r="D5237" t="s">
        <v>21</v>
      </c>
      <c r="E5237" t="str">
        <f t="shared" si="7102"/>
        <v>tso.opt</v>
      </c>
      <c r="F5237" t="s">
        <v>24</v>
      </c>
      <c r="G5237">
        <v>1</v>
      </c>
      <c r="H5237">
        <v>0.06</v>
      </c>
      <c r="I5237" s="1">
        <v>0.06</v>
      </c>
      <c r="J5237" t="s">
        <v>8362</v>
      </c>
      <c r="K5237">
        <f t="shared" ref="K5237:K5300" si="7170">SUMIF(E5224:E5237,"power.opt",I5224:I5237)</f>
        <v>7.97</v>
      </c>
      <c r="L5237" t="s">
        <v>31</v>
      </c>
      <c r="M5237">
        <f t="shared" si="7167"/>
        <v>1.0388958594730238</v>
      </c>
    </row>
    <row r="5238" spans="1:13">
      <c r="A5238" t="s">
        <v>5661</v>
      </c>
      <c r="B5238" t="s">
        <v>5662</v>
      </c>
      <c r="C5238" t="s">
        <v>15</v>
      </c>
      <c r="D5238" t="s">
        <v>16</v>
      </c>
      <c r="E5238" t="str">
        <f t="shared" si="7102"/>
        <v>power.full</v>
      </c>
      <c r="F5238" t="s">
        <v>24</v>
      </c>
      <c r="G5238">
        <v>1</v>
      </c>
      <c r="H5238">
        <v>0.04</v>
      </c>
      <c r="I5238" s="1">
        <v>0.04</v>
      </c>
      <c r="L5238" t="s">
        <v>8363</v>
      </c>
      <c r="M5238">
        <f t="shared" ref="M5238:M5301" si="7171">K5239/K5248</f>
        <v>548.5</v>
      </c>
    </row>
    <row r="5239" spans="1:13">
      <c r="A5239" t="s">
        <v>5663</v>
      </c>
      <c r="B5239" t="s">
        <v>5662</v>
      </c>
      <c r="C5239" t="s">
        <v>15</v>
      </c>
      <c r="D5239" t="s">
        <v>19</v>
      </c>
      <c r="E5239" t="str">
        <f t="shared" si="7102"/>
        <v>power.oepc</v>
      </c>
      <c r="F5239" t="s">
        <v>24</v>
      </c>
      <c r="G5239">
        <v>1</v>
      </c>
      <c r="H5239">
        <v>0.04</v>
      </c>
      <c r="I5239" s="1">
        <v>0.04</v>
      </c>
      <c r="J5239" t="s">
        <v>8333</v>
      </c>
      <c r="K5239">
        <f t="shared" ref="K5239:K5302" si="7172">SUMIF(E5238:E5251,"tso.cav11",I5238:I5251)</f>
        <v>10.97</v>
      </c>
      <c r="L5239" t="s">
        <v>8364</v>
      </c>
      <c r="M5239">
        <f t="shared" ref="M5239:M5302" si="7173">K5240/K5244+K5241/K5245+K5242/K5246+K5243/K5247</f>
        <v>4</v>
      </c>
    </row>
    <row r="5240" spans="1:13">
      <c r="A5240" t="s">
        <v>5664</v>
      </c>
      <c r="B5240" t="s">
        <v>5662</v>
      </c>
      <c r="C5240" t="s">
        <v>15</v>
      </c>
      <c r="D5240" t="s">
        <v>21</v>
      </c>
      <c r="E5240" t="str">
        <f t="shared" si="7102"/>
        <v>power.opt</v>
      </c>
      <c r="F5240" t="s">
        <v>24</v>
      </c>
      <c r="G5240">
        <v>1</v>
      </c>
      <c r="H5240">
        <v>0.04</v>
      </c>
      <c r="I5240" s="1">
        <v>0.04</v>
      </c>
      <c r="J5240" t="s">
        <v>8335</v>
      </c>
      <c r="K5240">
        <f t="shared" ref="K5240:K5303" si="7174">SUMIF(E5238:E5251,"tso.full",I5238:I5251)</f>
        <v>0.04</v>
      </c>
      <c r="L5240" t="s">
        <v>8365</v>
      </c>
      <c r="M5240">
        <f t="shared" ref="M5240:M5303" si="7175">K5240/K5248+K5241/K5249+K5242/K5250+K5243/K5251</f>
        <v>5.3333333333333339</v>
      </c>
    </row>
    <row r="5241" spans="1:13">
      <c r="A5241" t="s">
        <v>5665</v>
      </c>
      <c r="B5241" t="s">
        <v>5662</v>
      </c>
      <c r="C5241" t="s">
        <v>23</v>
      </c>
      <c r="D5241" t="s">
        <v>16</v>
      </c>
      <c r="E5241" t="str">
        <f t="shared" si="7102"/>
        <v>pso.full</v>
      </c>
      <c r="F5241" t="s">
        <v>24</v>
      </c>
      <c r="G5241">
        <v>1</v>
      </c>
      <c r="H5241">
        <v>0.04</v>
      </c>
      <c r="I5241" s="1">
        <v>0.04</v>
      </c>
      <c r="J5241" t="s">
        <v>8336</v>
      </c>
      <c r="K5241">
        <f t="shared" ref="K5241:K5304" si="7176">SUMIF(E5238:E5251,"pso.full",I5238:I5251)</f>
        <v>0.04</v>
      </c>
      <c r="L5241" t="s">
        <v>8369</v>
      </c>
      <c r="M5241">
        <f t="shared" ref="M5241:M5304" si="7177">K5244/K5248+K5245/K5249+K5246/K5250+K5247/K5251</f>
        <v>5.3333333333333339</v>
      </c>
    </row>
    <row r="5242" spans="1:13">
      <c r="A5242" t="s">
        <v>5666</v>
      </c>
      <c r="B5242" t="s">
        <v>5662</v>
      </c>
      <c r="C5242" t="s">
        <v>23</v>
      </c>
      <c r="D5242" t="s">
        <v>19</v>
      </c>
      <c r="E5242" t="str">
        <f t="shared" si="7102"/>
        <v>pso.oepc</v>
      </c>
      <c r="F5242" t="s">
        <v>24</v>
      </c>
      <c r="G5242">
        <v>1</v>
      </c>
      <c r="H5242">
        <v>0.04</v>
      </c>
      <c r="I5242" s="1">
        <v>0.04</v>
      </c>
      <c r="J5242" t="s">
        <v>8353</v>
      </c>
      <c r="K5242">
        <f t="shared" ref="K5242:K5305" si="7178">SUMIF(E5238:E5251,"rmo.full",I5238:I5251)</f>
        <v>0.04</v>
      </c>
    </row>
    <row r="5243" spans="1:13">
      <c r="A5243" t="s">
        <v>5630</v>
      </c>
      <c r="B5243" t="s">
        <v>5662</v>
      </c>
      <c r="C5243" t="s">
        <v>23</v>
      </c>
      <c r="D5243" t="s">
        <v>21</v>
      </c>
      <c r="E5243" t="str">
        <f t="shared" si="7102"/>
        <v>pso.opt</v>
      </c>
      <c r="F5243" t="s">
        <v>24</v>
      </c>
      <c r="G5243">
        <v>1</v>
      </c>
      <c r="H5243">
        <v>0.04</v>
      </c>
      <c r="I5243" s="1">
        <v>0.04</v>
      </c>
      <c r="J5243" t="s">
        <v>8354</v>
      </c>
      <c r="K5243">
        <f t="shared" ref="K5243:K5306" si="7179">SUMIF(E5238:E5251,"power.full",I5238:I5251)</f>
        <v>0.04</v>
      </c>
      <c r="L5243" t="s">
        <v>26</v>
      </c>
      <c r="M5243">
        <f t="shared" ref="M5243:M5306" si="7180">K5240/K5244</f>
        <v>1</v>
      </c>
    </row>
    <row r="5244" spans="1:13">
      <c r="A5244" t="s">
        <v>5631</v>
      </c>
      <c r="B5244" t="s">
        <v>5662</v>
      </c>
      <c r="C5244" t="s">
        <v>51</v>
      </c>
      <c r="D5244" t="s">
        <v>16</v>
      </c>
      <c r="E5244" t="str">
        <f t="shared" si="7102"/>
        <v>rmo.full</v>
      </c>
      <c r="F5244" t="s">
        <v>24</v>
      </c>
      <c r="G5244">
        <v>1</v>
      </c>
      <c r="H5244">
        <v>0.04</v>
      </c>
      <c r="I5244" s="1">
        <v>0.04</v>
      </c>
      <c r="J5244" t="s">
        <v>8355</v>
      </c>
      <c r="K5244">
        <f t="shared" ref="K5244:K5307" si="7181">SUMIF(E5238:E5251,"tso.oepc",I5238:I5251)</f>
        <v>0.04</v>
      </c>
      <c r="L5244" t="s">
        <v>27</v>
      </c>
      <c r="M5244">
        <f t="shared" si="7180"/>
        <v>1</v>
      </c>
    </row>
    <row r="5245" spans="1:13">
      <c r="A5245" t="s">
        <v>5632</v>
      </c>
      <c r="B5245" t="s">
        <v>5662</v>
      </c>
      <c r="C5245" t="s">
        <v>51</v>
      </c>
      <c r="D5245" t="s">
        <v>19</v>
      </c>
      <c r="E5245" t="str">
        <f t="shared" si="7102"/>
        <v>rmo.oepc</v>
      </c>
      <c r="F5245" t="s">
        <v>24</v>
      </c>
      <c r="G5245">
        <v>1</v>
      </c>
      <c r="H5245">
        <v>0.04</v>
      </c>
      <c r="I5245" s="1">
        <v>0.04</v>
      </c>
      <c r="J5245" t="s">
        <v>8356</v>
      </c>
      <c r="K5245">
        <f t="shared" ref="K5245:K5308" si="7182">SUMIF(E5238:E5251,"pso.oepc",I5238:I5251)</f>
        <v>0.04</v>
      </c>
      <c r="L5245" t="s">
        <v>28</v>
      </c>
      <c r="M5245">
        <f t="shared" si="7180"/>
        <v>1</v>
      </c>
    </row>
    <row r="5246" spans="1:13">
      <c r="A5246" t="s">
        <v>5651</v>
      </c>
      <c r="B5246" t="s">
        <v>5662</v>
      </c>
      <c r="C5246" t="s">
        <v>51</v>
      </c>
      <c r="D5246" t="s">
        <v>21</v>
      </c>
      <c r="E5246" t="str">
        <f t="shared" si="7102"/>
        <v>rmo.opt</v>
      </c>
      <c r="F5246" t="s">
        <v>24</v>
      </c>
      <c r="G5246">
        <v>0.75</v>
      </c>
      <c r="H5246">
        <v>0.04</v>
      </c>
      <c r="I5246" s="1">
        <v>0.03</v>
      </c>
      <c r="J5246" t="s">
        <v>8357</v>
      </c>
      <c r="K5246">
        <f t="shared" ref="K5246:K5309" si="7183">SUMIF(E5238:E5251,"rmo.oepc",I5238:I5251)</f>
        <v>0.04</v>
      </c>
      <c r="L5246" t="s">
        <v>29</v>
      </c>
      <c r="M5246">
        <f t="shared" si="7180"/>
        <v>1</v>
      </c>
    </row>
    <row r="5247" spans="1:13">
      <c r="A5247" t="s">
        <v>5652</v>
      </c>
      <c r="B5247" t="s">
        <v>5662</v>
      </c>
      <c r="C5247" t="s">
        <v>55</v>
      </c>
      <c r="D5247" t="s">
        <v>56</v>
      </c>
      <c r="E5247" t="str">
        <f t="shared" si="7102"/>
        <v>sc.none</v>
      </c>
      <c r="F5247" t="s">
        <v>24</v>
      </c>
      <c r="I5247" s="1">
        <v>0.04</v>
      </c>
      <c r="J5247" t="s">
        <v>8358</v>
      </c>
      <c r="K5247">
        <f t="shared" ref="K5247:K5310" si="7184">SUMIF(E5238:E5251,"power.oepc",I5238:I5251)</f>
        <v>0.04</v>
      </c>
    </row>
    <row r="5248" spans="1:13">
      <c r="A5248" t="s">
        <v>5653</v>
      </c>
      <c r="B5248" t="s">
        <v>5662</v>
      </c>
      <c r="C5248" t="s">
        <v>58</v>
      </c>
      <c r="D5248" t="s">
        <v>59</v>
      </c>
      <c r="E5248" t="str">
        <f t="shared" si="7102"/>
        <v>tso.cav11</v>
      </c>
      <c r="F5248" t="s">
        <v>17</v>
      </c>
      <c r="G5248">
        <v>274.25</v>
      </c>
      <c r="H5248">
        <v>0.04</v>
      </c>
      <c r="I5248" s="1">
        <v>10.97</v>
      </c>
      <c r="J5248" t="s">
        <v>8359</v>
      </c>
      <c r="K5248">
        <f t="shared" ref="K5248:K5311" si="7185">SUMIF(E5238:E5251,"tso.opt",I5238:I5251)</f>
        <v>0.02</v>
      </c>
      <c r="L5248" t="s">
        <v>30</v>
      </c>
      <c r="M5248">
        <f t="shared" ref="M5248:M5311" si="7186">K5240/K5248</f>
        <v>2</v>
      </c>
    </row>
    <row r="5249" spans="1:13">
      <c r="A5249" t="s">
        <v>5654</v>
      </c>
      <c r="B5249" t="s">
        <v>5662</v>
      </c>
      <c r="C5249" t="s">
        <v>58</v>
      </c>
      <c r="D5249" t="s">
        <v>16</v>
      </c>
      <c r="E5249" t="str">
        <f t="shared" si="7102"/>
        <v>tso.full</v>
      </c>
      <c r="F5249" t="s">
        <v>24</v>
      </c>
      <c r="G5249">
        <v>1</v>
      </c>
      <c r="H5249">
        <v>0.04</v>
      </c>
      <c r="I5249" s="1">
        <v>0.04</v>
      </c>
      <c r="J5249" t="s">
        <v>8360</v>
      </c>
      <c r="K5249">
        <f t="shared" ref="K5249:K5312" si="7187">SUMIF(E5238:E5251,"pso.opt",I5238:I5251)</f>
        <v>0.04</v>
      </c>
      <c r="L5249" t="s">
        <v>33</v>
      </c>
      <c r="M5249">
        <f t="shared" si="7186"/>
        <v>1</v>
      </c>
    </row>
    <row r="5250" spans="1:13">
      <c r="A5250" t="s">
        <v>5655</v>
      </c>
      <c r="B5250" t="s">
        <v>5662</v>
      </c>
      <c r="C5250" t="s">
        <v>58</v>
      </c>
      <c r="D5250" t="s">
        <v>19</v>
      </c>
      <c r="E5250" t="str">
        <f t="shared" si="7102"/>
        <v>tso.oepc</v>
      </c>
      <c r="F5250" t="s">
        <v>24</v>
      </c>
      <c r="G5250">
        <v>1</v>
      </c>
      <c r="H5250">
        <v>0.04</v>
      </c>
      <c r="I5250" s="1">
        <v>0.04</v>
      </c>
      <c r="J5250" t="s">
        <v>8361</v>
      </c>
      <c r="K5250">
        <f t="shared" ref="K5250:K5313" si="7188">SUMIF(E5238:E5251,"rmo.opt",I5238:I5251)</f>
        <v>0.03</v>
      </c>
      <c r="L5250" t="s">
        <v>32</v>
      </c>
      <c r="M5250">
        <f t="shared" si="7186"/>
        <v>1.3333333333333335</v>
      </c>
    </row>
    <row r="5251" spans="1:13">
      <c r="A5251" t="s">
        <v>5656</v>
      </c>
      <c r="B5251" t="s">
        <v>5662</v>
      </c>
      <c r="C5251" t="s">
        <v>58</v>
      </c>
      <c r="D5251" t="s">
        <v>21</v>
      </c>
      <c r="E5251" t="str">
        <f t="shared" ref="E5251:E5314" si="7189">CONCATENATE(C5251,".",D5251)</f>
        <v>tso.opt</v>
      </c>
      <c r="F5251" t="s">
        <v>24</v>
      </c>
      <c r="G5251">
        <v>0.5</v>
      </c>
      <c r="H5251">
        <v>0.04</v>
      </c>
      <c r="I5251" s="1">
        <v>0.02</v>
      </c>
      <c r="J5251" t="s">
        <v>8362</v>
      </c>
      <c r="K5251">
        <f t="shared" ref="K5251:K5314" si="7190">SUMIF(E5238:E5251,"power.opt",I5238:I5251)</f>
        <v>0.04</v>
      </c>
      <c r="L5251" t="s">
        <v>31</v>
      </c>
      <c r="M5251">
        <f t="shared" si="7186"/>
        <v>1</v>
      </c>
    </row>
    <row r="5252" spans="1:13">
      <c r="A5252" t="s">
        <v>5657</v>
      </c>
      <c r="B5252" t="s">
        <v>5658</v>
      </c>
      <c r="C5252" t="s">
        <v>15</v>
      </c>
      <c r="D5252" t="s">
        <v>16</v>
      </c>
      <c r="E5252" t="str">
        <f t="shared" si="7189"/>
        <v>power.full</v>
      </c>
      <c r="F5252" t="s">
        <v>24</v>
      </c>
      <c r="G5252">
        <v>0.57142857142857095</v>
      </c>
      <c r="H5252">
        <v>7.0000000000000007E-2</v>
      </c>
      <c r="I5252" s="1">
        <v>0.04</v>
      </c>
      <c r="L5252" t="s">
        <v>8363</v>
      </c>
      <c r="M5252">
        <f t="shared" ref="M5252:M5315" si="7191">K5253/K5262</f>
        <v>816.25</v>
      </c>
    </row>
    <row r="5253" spans="1:13">
      <c r="A5253" t="s">
        <v>5659</v>
      </c>
      <c r="B5253" t="s">
        <v>5658</v>
      </c>
      <c r="C5253" t="s">
        <v>15</v>
      </c>
      <c r="D5253" t="s">
        <v>19</v>
      </c>
      <c r="E5253" t="str">
        <f t="shared" si="7189"/>
        <v>power.oepc</v>
      </c>
      <c r="F5253" t="s">
        <v>24</v>
      </c>
      <c r="G5253">
        <v>0.71428571428571397</v>
      </c>
      <c r="H5253">
        <v>7.0000000000000007E-2</v>
      </c>
      <c r="I5253" s="1">
        <v>0.05</v>
      </c>
      <c r="J5253" t="s">
        <v>8333</v>
      </c>
      <c r="K5253">
        <f t="shared" ref="K5253:K5316" si="7192">SUMIF(E5252:E5265,"tso.cav11",I5252:I5265)</f>
        <v>32.65</v>
      </c>
      <c r="L5253" t="s">
        <v>8364</v>
      </c>
      <c r="M5253">
        <f t="shared" ref="M5253:M5316" si="7193">K5254/K5258+K5255/K5259+K5256/K5260+K5257/K5261</f>
        <v>4.9857142857142858</v>
      </c>
    </row>
    <row r="5254" spans="1:13">
      <c r="A5254" t="s">
        <v>5680</v>
      </c>
      <c r="B5254" t="s">
        <v>5658</v>
      </c>
      <c r="C5254" t="s">
        <v>15</v>
      </c>
      <c r="D5254" t="s">
        <v>21</v>
      </c>
      <c r="E5254" t="str">
        <f t="shared" si="7189"/>
        <v>power.opt</v>
      </c>
      <c r="F5254" t="s">
        <v>24</v>
      </c>
      <c r="G5254">
        <v>1</v>
      </c>
      <c r="H5254">
        <v>7.0000000000000007E-2</v>
      </c>
      <c r="I5254" s="1">
        <v>7.0000000000000007E-2</v>
      </c>
      <c r="J5254" t="s">
        <v>8335</v>
      </c>
      <c r="K5254">
        <f t="shared" ref="K5254:K5317" si="7194">SUMIF(E5252:E5265,"tso.full",I5252:I5265)</f>
        <v>0.06</v>
      </c>
      <c r="L5254" t="s">
        <v>8365</v>
      </c>
      <c r="M5254">
        <f t="shared" ref="M5254:M5317" si="7195">K5254/K5262+K5255/K5263+K5256/K5264+K5257/K5265</f>
        <v>4.871428571428571</v>
      </c>
    </row>
    <row r="5255" spans="1:13">
      <c r="A5255" t="s">
        <v>5681</v>
      </c>
      <c r="B5255" t="s">
        <v>5658</v>
      </c>
      <c r="C5255" t="s">
        <v>23</v>
      </c>
      <c r="D5255" t="s">
        <v>16</v>
      </c>
      <c r="E5255" t="str">
        <f t="shared" si="7189"/>
        <v>pso.full</v>
      </c>
      <c r="F5255" t="s">
        <v>24</v>
      </c>
      <c r="G5255">
        <v>1.28571428571429</v>
      </c>
      <c r="H5255">
        <v>7.0000000000000007E-2</v>
      </c>
      <c r="I5255" s="1">
        <v>0.09</v>
      </c>
      <c r="J5255" t="s">
        <v>8336</v>
      </c>
      <c r="K5255">
        <f t="shared" ref="K5255:K5318" si="7196">SUMIF(E5252:E5265,"pso.full",I5252:I5265)</f>
        <v>0.09</v>
      </c>
      <c r="L5255" t="s">
        <v>8369</v>
      </c>
      <c r="M5255">
        <f t="shared" ref="M5255:M5318" si="7197">K5258/K5262+K5259/K5263+K5260/K5264+K5261/K5265</f>
        <v>3.8285714285714292</v>
      </c>
    </row>
    <row r="5256" spans="1:13">
      <c r="A5256" t="s">
        <v>5682</v>
      </c>
      <c r="B5256" t="s">
        <v>5658</v>
      </c>
      <c r="C5256" t="s">
        <v>23</v>
      </c>
      <c r="D5256" t="s">
        <v>19</v>
      </c>
      <c r="E5256" t="str">
        <f t="shared" si="7189"/>
        <v>pso.oepc</v>
      </c>
      <c r="F5256" t="s">
        <v>24</v>
      </c>
      <c r="G5256">
        <v>1</v>
      </c>
      <c r="H5256">
        <v>7.0000000000000007E-2</v>
      </c>
      <c r="I5256" s="1">
        <v>7.0000000000000007E-2</v>
      </c>
      <c r="J5256" t="s">
        <v>8353</v>
      </c>
      <c r="K5256">
        <f t="shared" ref="K5256:K5319" si="7198">SUMIF(E5252:E5265,"rmo.full",I5252:I5265)</f>
        <v>7.0000000000000007E-2</v>
      </c>
    </row>
    <row r="5257" spans="1:13">
      <c r="A5257" t="s">
        <v>5683</v>
      </c>
      <c r="B5257" t="s">
        <v>5658</v>
      </c>
      <c r="C5257" t="s">
        <v>23</v>
      </c>
      <c r="D5257" t="s">
        <v>21</v>
      </c>
      <c r="E5257" t="str">
        <f t="shared" si="7189"/>
        <v>pso.opt</v>
      </c>
      <c r="F5257" t="s">
        <v>24</v>
      </c>
      <c r="G5257">
        <v>0.71428571428571397</v>
      </c>
      <c r="H5257">
        <v>7.0000000000000007E-2</v>
      </c>
      <c r="I5257" s="1">
        <v>0.05</v>
      </c>
      <c r="J5257" t="s">
        <v>8354</v>
      </c>
      <c r="K5257">
        <f t="shared" ref="K5257:K5320" si="7199">SUMIF(E5252:E5265,"power.full",I5252:I5265)</f>
        <v>0.04</v>
      </c>
      <c r="L5257" t="s">
        <v>26</v>
      </c>
      <c r="M5257">
        <f t="shared" ref="M5257:M5320" si="7200">K5254/K5258</f>
        <v>1.5</v>
      </c>
    </row>
    <row r="5258" spans="1:13">
      <c r="A5258" t="s">
        <v>5684</v>
      </c>
      <c r="B5258" t="s">
        <v>5658</v>
      </c>
      <c r="C5258" t="s">
        <v>51</v>
      </c>
      <c r="D5258" t="s">
        <v>16</v>
      </c>
      <c r="E5258" t="str">
        <f t="shared" si="7189"/>
        <v>rmo.full</v>
      </c>
      <c r="F5258" t="s">
        <v>24</v>
      </c>
      <c r="G5258">
        <v>1</v>
      </c>
      <c r="H5258">
        <v>7.0000000000000007E-2</v>
      </c>
      <c r="I5258" s="1">
        <v>7.0000000000000007E-2</v>
      </c>
      <c r="J5258" t="s">
        <v>8355</v>
      </c>
      <c r="K5258">
        <f t="shared" ref="K5258:K5321" si="7201">SUMIF(E5252:E5265,"tso.oepc",I5252:I5265)</f>
        <v>0.04</v>
      </c>
      <c r="L5258" t="s">
        <v>27</v>
      </c>
      <c r="M5258">
        <f t="shared" si="7200"/>
        <v>1.2857142857142856</v>
      </c>
    </row>
    <row r="5259" spans="1:13">
      <c r="A5259" t="s">
        <v>5648</v>
      </c>
      <c r="B5259" t="s">
        <v>5658</v>
      </c>
      <c r="C5259" t="s">
        <v>51</v>
      </c>
      <c r="D5259" t="s">
        <v>19</v>
      </c>
      <c r="E5259" t="str">
        <f t="shared" si="7189"/>
        <v>rmo.oepc</v>
      </c>
      <c r="F5259" t="s">
        <v>24</v>
      </c>
      <c r="G5259">
        <v>0.71428571428571397</v>
      </c>
      <c r="H5259">
        <v>7.0000000000000007E-2</v>
      </c>
      <c r="I5259" s="1">
        <v>0.05</v>
      </c>
      <c r="J5259" t="s">
        <v>8356</v>
      </c>
      <c r="K5259">
        <f t="shared" ref="K5259:K5322" si="7202">SUMIF(E5252:E5265,"pso.oepc",I5252:I5265)</f>
        <v>7.0000000000000007E-2</v>
      </c>
      <c r="L5259" t="s">
        <v>28</v>
      </c>
      <c r="M5259">
        <f t="shared" si="7200"/>
        <v>1.4000000000000001</v>
      </c>
    </row>
    <row r="5260" spans="1:13">
      <c r="A5260" t="s">
        <v>5649</v>
      </c>
      <c r="B5260" t="s">
        <v>5658</v>
      </c>
      <c r="C5260" t="s">
        <v>51</v>
      </c>
      <c r="D5260" t="s">
        <v>21</v>
      </c>
      <c r="E5260" t="str">
        <f t="shared" si="7189"/>
        <v>rmo.opt</v>
      </c>
      <c r="F5260" t="s">
        <v>24</v>
      </c>
      <c r="G5260">
        <v>1</v>
      </c>
      <c r="H5260">
        <v>7.0000000000000007E-2</v>
      </c>
      <c r="I5260" s="1">
        <v>7.0000000000000007E-2</v>
      </c>
      <c r="J5260" t="s">
        <v>8357</v>
      </c>
      <c r="K5260">
        <f t="shared" ref="K5260:K5323" si="7203">SUMIF(E5252:E5265,"rmo.oepc",I5252:I5265)</f>
        <v>0.05</v>
      </c>
      <c r="L5260" t="s">
        <v>29</v>
      </c>
      <c r="M5260">
        <f t="shared" si="7200"/>
        <v>0.79999999999999993</v>
      </c>
    </row>
    <row r="5261" spans="1:13">
      <c r="A5261" t="s">
        <v>5650</v>
      </c>
      <c r="B5261" t="s">
        <v>5658</v>
      </c>
      <c r="C5261" t="s">
        <v>55</v>
      </c>
      <c r="D5261" t="s">
        <v>56</v>
      </c>
      <c r="E5261" t="str">
        <f t="shared" si="7189"/>
        <v>sc.none</v>
      </c>
      <c r="F5261" t="s">
        <v>24</v>
      </c>
      <c r="I5261" s="1">
        <v>7.0000000000000007E-2</v>
      </c>
      <c r="J5261" t="s">
        <v>8358</v>
      </c>
      <c r="K5261">
        <f t="shared" ref="K5261:K5324" si="7204">SUMIF(E5252:E5265,"power.oepc",I5252:I5265)</f>
        <v>0.05</v>
      </c>
    </row>
    <row r="5262" spans="1:13">
      <c r="A5262" t="s">
        <v>5671</v>
      </c>
      <c r="B5262" t="s">
        <v>5658</v>
      </c>
      <c r="C5262" t="s">
        <v>58</v>
      </c>
      <c r="D5262" t="s">
        <v>59</v>
      </c>
      <c r="E5262" t="str">
        <f t="shared" si="7189"/>
        <v>tso.cav11</v>
      </c>
      <c r="F5262" t="s">
        <v>17</v>
      </c>
      <c r="G5262">
        <v>466.42857142857099</v>
      </c>
      <c r="H5262">
        <v>7.0000000000000007E-2</v>
      </c>
      <c r="I5262" s="1">
        <v>32.65</v>
      </c>
      <c r="J5262" t="s">
        <v>8359</v>
      </c>
      <c r="K5262">
        <f t="shared" ref="K5262:K5325" si="7205">SUMIF(E5252:E5265,"tso.opt",I5252:I5265)</f>
        <v>0.04</v>
      </c>
      <c r="L5262" t="s">
        <v>30</v>
      </c>
      <c r="M5262">
        <f t="shared" ref="M5262:M5325" si="7206">K5254/K5262</f>
        <v>1.5</v>
      </c>
    </row>
    <row r="5263" spans="1:13">
      <c r="A5263" t="s">
        <v>5672</v>
      </c>
      <c r="B5263" t="s">
        <v>5658</v>
      </c>
      <c r="C5263" t="s">
        <v>58</v>
      </c>
      <c r="D5263" t="s">
        <v>16</v>
      </c>
      <c r="E5263" t="str">
        <f t="shared" si="7189"/>
        <v>tso.full</v>
      </c>
      <c r="F5263" t="s">
        <v>24</v>
      </c>
      <c r="G5263">
        <v>0.85714285714285698</v>
      </c>
      <c r="H5263">
        <v>7.0000000000000007E-2</v>
      </c>
      <c r="I5263" s="1">
        <v>0.06</v>
      </c>
      <c r="J5263" t="s">
        <v>8360</v>
      </c>
      <c r="K5263">
        <f t="shared" ref="K5263:K5326" si="7207">SUMIF(E5252:E5265,"pso.opt",I5252:I5265)</f>
        <v>0.05</v>
      </c>
      <c r="L5263" t="s">
        <v>33</v>
      </c>
      <c r="M5263">
        <f t="shared" si="7206"/>
        <v>1.7999999999999998</v>
      </c>
    </row>
    <row r="5264" spans="1:13">
      <c r="A5264" t="s">
        <v>5673</v>
      </c>
      <c r="B5264" t="s">
        <v>5658</v>
      </c>
      <c r="C5264" t="s">
        <v>58</v>
      </c>
      <c r="D5264" t="s">
        <v>19</v>
      </c>
      <c r="E5264" t="str">
        <f t="shared" si="7189"/>
        <v>tso.oepc</v>
      </c>
      <c r="F5264" t="s">
        <v>24</v>
      </c>
      <c r="G5264">
        <v>0.57142857142857095</v>
      </c>
      <c r="H5264">
        <v>7.0000000000000007E-2</v>
      </c>
      <c r="I5264" s="1">
        <v>0.04</v>
      </c>
      <c r="J5264" t="s">
        <v>8361</v>
      </c>
      <c r="K5264">
        <f t="shared" ref="K5264:K5327" si="7208">SUMIF(E5252:E5265,"rmo.opt",I5252:I5265)</f>
        <v>7.0000000000000007E-2</v>
      </c>
      <c r="L5264" t="s">
        <v>32</v>
      </c>
      <c r="M5264">
        <f t="shared" si="7206"/>
        <v>1</v>
      </c>
    </row>
    <row r="5265" spans="1:13">
      <c r="A5265" t="s">
        <v>5674</v>
      </c>
      <c r="B5265" t="s">
        <v>5658</v>
      </c>
      <c r="C5265" t="s">
        <v>58</v>
      </c>
      <c r="D5265" t="s">
        <v>21</v>
      </c>
      <c r="E5265" t="str">
        <f t="shared" si="7189"/>
        <v>tso.opt</v>
      </c>
      <c r="F5265" t="s">
        <v>24</v>
      </c>
      <c r="G5265">
        <v>0.57142857142857095</v>
      </c>
      <c r="H5265">
        <v>7.0000000000000007E-2</v>
      </c>
      <c r="I5265" s="1">
        <v>0.04</v>
      </c>
      <c r="J5265" t="s">
        <v>8362</v>
      </c>
      <c r="K5265">
        <f t="shared" ref="K5265:K5328" si="7209">SUMIF(E5252:E5265,"power.opt",I5252:I5265)</f>
        <v>7.0000000000000007E-2</v>
      </c>
      <c r="L5265" t="s">
        <v>31</v>
      </c>
      <c r="M5265">
        <f t="shared" si="7206"/>
        <v>0.5714285714285714</v>
      </c>
    </row>
    <row r="5266" spans="1:13">
      <c r="A5266" t="s">
        <v>5675</v>
      </c>
      <c r="B5266" t="s">
        <v>5676</v>
      </c>
      <c r="C5266" t="s">
        <v>15</v>
      </c>
      <c r="D5266" t="s">
        <v>16</v>
      </c>
      <c r="E5266" t="str">
        <f t="shared" si="7189"/>
        <v>power.full</v>
      </c>
      <c r="F5266" t="s">
        <v>24</v>
      </c>
      <c r="G5266">
        <v>0.5</v>
      </c>
      <c r="H5266">
        <v>0.06</v>
      </c>
      <c r="I5266" s="1">
        <v>0.03</v>
      </c>
      <c r="L5266" t="s">
        <v>8363</v>
      </c>
      <c r="M5266">
        <f t="shared" ref="M5266:M5329" si="7210">K5267/K5276</f>
        <v>556.16666666666663</v>
      </c>
    </row>
    <row r="5267" spans="1:13">
      <c r="A5267" t="s">
        <v>5677</v>
      </c>
      <c r="B5267" t="s">
        <v>5676</v>
      </c>
      <c r="C5267" t="s">
        <v>15</v>
      </c>
      <c r="D5267" t="s">
        <v>19</v>
      </c>
      <c r="E5267" t="str">
        <f t="shared" si="7189"/>
        <v>power.oepc</v>
      </c>
      <c r="F5267" t="s">
        <v>24</v>
      </c>
      <c r="G5267">
        <v>0.83333333333333304</v>
      </c>
      <c r="H5267">
        <v>0.06</v>
      </c>
      <c r="I5267" s="1">
        <v>0.05</v>
      </c>
      <c r="J5267" t="s">
        <v>8333</v>
      </c>
      <c r="K5267">
        <f t="shared" ref="K5267:K5330" si="7211">SUMIF(E5266:E5279,"tso.cav11",I5266:I5279)</f>
        <v>33.369999999999997</v>
      </c>
      <c r="L5267" t="s">
        <v>8364</v>
      </c>
      <c r="M5267">
        <f t="shared" ref="M5267:M5330" si="7212">K5268/K5272+K5269/K5273+K5270/K5274+K5271/K5275</f>
        <v>5.1833333333333327</v>
      </c>
    </row>
    <row r="5268" spans="1:13">
      <c r="A5268" t="s">
        <v>5678</v>
      </c>
      <c r="B5268" t="s">
        <v>5676</v>
      </c>
      <c r="C5268" t="s">
        <v>15</v>
      </c>
      <c r="D5268" t="s">
        <v>21</v>
      </c>
      <c r="E5268" t="str">
        <f t="shared" si="7189"/>
        <v>power.opt</v>
      </c>
      <c r="F5268" t="s">
        <v>24</v>
      </c>
      <c r="G5268">
        <v>0.83333333333333304</v>
      </c>
      <c r="H5268">
        <v>0.06</v>
      </c>
      <c r="I5268" s="1">
        <v>0.05</v>
      </c>
      <c r="J5268" t="s">
        <v>8335</v>
      </c>
      <c r="K5268">
        <f t="shared" ref="K5268:K5331" si="7213">SUMIF(E5266:E5279,"tso.full",I5266:I5279)</f>
        <v>0.06</v>
      </c>
      <c r="L5268" t="s">
        <v>8365</v>
      </c>
      <c r="M5268">
        <f t="shared" ref="M5268:M5331" si="7214">K5268/K5276+K5269/K5277+K5270/K5278+K5271/K5279</f>
        <v>4.5999999999999996</v>
      </c>
    </row>
    <row r="5269" spans="1:13">
      <c r="A5269" t="s">
        <v>5679</v>
      </c>
      <c r="B5269" t="s">
        <v>5676</v>
      </c>
      <c r="C5269" t="s">
        <v>23</v>
      </c>
      <c r="D5269" t="s">
        <v>16</v>
      </c>
      <c r="E5269" t="str">
        <f t="shared" si="7189"/>
        <v>pso.full</v>
      </c>
      <c r="F5269" t="s">
        <v>24</v>
      </c>
      <c r="G5269">
        <v>1.1666666666666701</v>
      </c>
      <c r="H5269">
        <v>0.06</v>
      </c>
      <c r="I5269" s="1">
        <v>7.0000000000000007E-2</v>
      </c>
      <c r="J5269" t="s">
        <v>8336</v>
      </c>
      <c r="K5269">
        <f t="shared" ref="K5269:K5332" si="7215">SUMIF(E5266:E5279,"pso.full",I5266:I5279)</f>
        <v>7.0000000000000007E-2</v>
      </c>
      <c r="L5269" t="s">
        <v>8369</v>
      </c>
      <c r="M5269">
        <f t="shared" ref="M5269:M5332" si="7216">K5272/K5276+K5273/K5277+K5274/K5278+K5275/K5279</f>
        <v>4</v>
      </c>
    </row>
    <row r="5270" spans="1:13">
      <c r="A5270" t="s">
        <v>5699</v>
      </c>
      <c r="B5270" t="s">
        <v>5676</v>
      </c>
      <c r="C5270" t="s">
        <v>23</v>
      </c>
      <c r="D5270" t="s">
        <v>19</v>
      </c>
      <c r="E5270" t="str">
        <f t="shared" si="7189"/>
        <v>pso.oepc</v>
      </c>
      <c r="F5270" t="s">
        <v>24</v>
      </c>
      <c r="G5270">
        <v>0.66666666666666696</v>
      </c>
      <c r="H5270">
        <v>0.06</v>
      </c>
      <c r="I5270" s="1">
        <v>0.04</v>
      </c>
      <c r="J5270" t="s">
        <v>8353</v>
      </c>
      <c r="K5270">
        <f t="shared" ref="K5270:K5333" si="7217">SUMIF(E5266:E5279,"rmo.full",I5266:I5279)</f>
        <v>0.05</v>
      </c>
    </row>
    <row r="5271" spans="1:13">
      <c r="A5271" t="s">
        <v>5700</v>
      </c>
      <c r="B5271" t="s">
        <v>5676</v>
      </c>
      <c r="C5271" t="s">
        <v>23</v>
      </c>
      <c r="D5271" t="s">
        <v>21</v>
      </c>
      <c r="E5271" t="str">
        <f t="shared" si="7189"/>
        <v>pso.opt</v>
      </c>
      <c r="F5271" t="s">
        <v>24</v>
      </c>
      <c r="G5271">
        <v>0.66666666666666696</v>
      </c>
      <c r="H5271">
        <v>0.06</v>
      </c>
      <c r="I5271" s="1">
        <v>0.04</v>
      </c>
      <c r="J5271" t="s">
        <v>8354</v>
      </c>
      <c r="K5271">
        <f t="shared" ref="K5271:K5334" si="7218">SUMIF(E5266:E5279,"power.full",I5266:I5279)</f>
        <v>0.03</v>
      </c>
      <c r="L5271" t="s">
        <v>26</v>
      </c>
      <c r="M5271">
        <f t="shared" ref="M5271:M5334" si="7219">K5268/K5272</f>
        <v>2</v>
      </c>
    </row>
    <row r="5272" spans="1:13">
      <c r="A5272" t="s">
        <v>5701</v>
      </c>
      <c r="B5272" t="s">
        <v>5676</v>
      </c>
      <c r="C5272" t="s">
        <v>51</v>
      </c>
      <c r="D5272" t="s">
        <v>16</v>
      </c>
      <c r="E5272" t="str">
        <f t="shared" si="7189"/>
        <v>rmo.full</v>
      </c>
      <c r="F5272" t="s">
        <v>24</v>
      </c>
      <c r="G5272">
        <v>0.83333333333333304</v>
      </c>
      <c r="H5272">
        <v>0.06</v>
      </c>
      <c r="I5272" s="1">
        <v>0.05</v>
      </c>
      <c r="J5272" t="s">
        <v>8355</v>
      </c>
      <c r="K5272">
        <f t="shared" ref="K5272:K5335" si="7220">SUMIF(E5266:E5279,"tso.oepc",I5266:I5279)</f>
        <v>0.03</v>
      </c>
      <c r="L5272" t="s">
        <v>27</v>
      </c>
      <c r="M5272">
        <f t="shared" si="7219"/>
        <v>1.7500000000000002</v>
      </c>
    </row>
    <row r="5273" spans="1:13">
      <c r="A5273" t="s">
        <v>5702</v>
      </c>
      <c r="B5273" t="s">
        <v>5676</v>
      </c>
      <c r="C5273" t="s">
        <v>51</v>
      </c>
      <c r="D5273" t="s">
        <v>19</v>
      </c>
      <c r="E5273" t="str">
        <f t="shared" si="7189"/>
        <v>rmo.oepc</v>
      </c>
      <c r="F5273" t="s">
        <v>24</v>
      </c>
      <c r="G5273">
        <v>1</v>
      </c>
      <c r="H5273">
        <v>0.06</v>
      </c>
      <c r="I5273" s="1">
        <v>0.06</v>
      </c>
      <c r="J5273" t="s">
        <v>8356</v>
      </c>
      <c r="K5273">
        <f t="shared" ref="K5273:K5336" si="7221">SUMIF(E5266:E5279,"pso.oepc",I5266:I5279)</f>
        <v>0.04</v>
      </c>
      <c r="L5273" t="s">
        <v>28</v>
      </c>
      <c r="M5273">
        <f t="shared" si="7219"/>
        <v>0.83333333333333337</v>
      </c>
    </row>
    <row r="5274" spans="1:13">
      <c r="A5274" t="s">
        <v>5703</v>
      </c>
      <c r="B5274" t="s">
        <v>5676</v>
      </c>
      <c r="C5274" t="s">
        <v>51</v>
      </c>
      <c r="D5274" t="s">
        <v>21</v>
      </c>
      <c r="E5274" t="str">
        <f t="shared" si="7189"/>
        <v>rmo.opt</v>
      </c>
      <c r="F5274" t="s">
        <v>24</v>
      </c>
      <c r="G5274">
        <v>0.66666666666666696</v>
      </c>
      <c r="H5274">
        <v>0.06</v>
      </c>
      <c r="I5274" s="1">
        <v>0.04</v>
      </c>
      <c r="J5274" t="s">
        <v>8357</v>
      </c>
      <c r="K5274">
        <f t="shared" ref="K5274:K5337" si="7222">SUMIF(E5266:E5279,"rmo.oepc",I5266:I5279)</f>
        <v>0.06</v>
      </c>
      <c r="L5274" t="s">
        <v>29</v>
      </c>
      <c r="M5274">
        <f t="shared" si="7219"/>
        <v>0.6</v>
      </c>
    </row>
    <row r="5275" spans="1:13">
      <c r="A5275" t="s">
        <v>5667</v>
      </c>
      <c r="B5275" t="s">
        <v>5676</v>
      </c>
      <c r="C5275" t="s">
        <v>55</v>
      </c>
      <c r="D5275" t="s">
        <v>56</v>
      </c>
      <c r="E5275" t="str">
        <f t="shared" si="7189"/>
        <v>sc.none</v>
      </c>
      <c r="F5275" t="s">
        <v>24</v>
      </c>
      <c r="I5275" s="1">
        <v>0.06</v>
      </c>
      <c r="J5275" t="s">
        <v>8358</v>
      </c>
      <c r="K5275">
        <f t="shared" ref="K5275:K5338" si="7223">SUMIF(E5266:E5279,"power.oepc",I5266:I5279)</f>
        <v>0.05</v>
      </c>
    </row>
    <row r="5276" spans="1:13">
      <c r="A5276" t="s">
        <v>5668</v>
      </c>
      <c r="B5276" t="s">
        <v>5676</v>
      </c>
      <c r="C5276" t="s">
        <v>58</v>
      </c>
      <c r="D5276" t="s">
        <v>59</v>
      </c>
      <c r="E5276" t="str">
        <f t="shared" si="7189"/>
        <v>tso.cav11</v>
      </c>
      <c r="F5276" t="s">
        <v>17</v>
      </c>
      <c r="G5276">
        <v>556.16666666666697</v>
      </c>
      <c r="H5276">
        <v>0.06</v>
      </c>
      <c r="I5276" s="1">
        <v>33.369999999999997</v>
      </c>
      <c r="J5276" t="s">
        <v>8359</v>
      </c>
      <c r="K5276">
        <f t="shared" ref="K5276:K5339" si="7224">SUMIF(E5266:E5279,"tso.opt",I5266:I5279)</f>
        <v>0.06</v>
      </c>
      <c r="L5276" t="s">
        <v>30</v>
      </c>
      <c r="M5276">
        <f t="shared" ref="M5276:M5339" si="7225">K5268/K5276</f>
        <v>1</v>
      </c>
    </row>
    <row r="5277" spans="1:13">
      <c r="A5277" t="s">
        <v>5669</v>
      </c>
      <c r="B5277" t="s">
        <v>5676</v>
      </c>
      <c r="C5277" t="s">
        <v>58</v>
      </c>
      <c r="D5277" t="s">
        <v>16</v>
      </c>
      <c r="E5277" t="str">
        <f t="shared" si="7189"/>
        <v>tso.full</v>
      </c>
      <c r="F5277" t="s">
        <v>24</v>
      </c>
      <c r="G5277">
        <v>1</v>
      </c>
      <c r="H5277">
        <v>0.06</v>
      </c>
      <c r="I5277" s="1">
        <v>0.06</v>
      </c>
      <c r="J5277" t="s">
        <v>8360</v>
      </c>
      <c r="K5277">
        <f t="shared" ref="K5277:K5340" si="7226">SUMIF(E5266:E5279,"pso.opt",I5266:I5279)</f>
        <v>0.04</v>
      </c>
      <c r="L5277" t="s">
        <v>33</v>
      </c>
      <c r="M5277">
        <f t="shared" si="7225"/>
        <v>1.7500000000000002</v>
      </c>
    </row>
    <row r="5278" spans="1:13">
      <c r="A5278" t="s">
        <v>5670</v>
      </c>
      <c r="B5278" t="s">
        <v>5676</v>
      </c>
      <c r="C5278" t="s">
        <v>58</v>
      </c>
      <c r="D5278" t="s">
        <v>19</v>
      </c>
      <c r="E5278" t="str">
        <f t="shared" si="7189"/>
        <v>tso.oepc</v>
      </c>
      <c r="F5278" t="s">
        <v>24</v>
      </c>
      <c r="G5278">
        <v>0.5</v>
      </c>
      <c r="H5278">
        <v>0.06</v>
      </c>
      <c r="I5278" s="1">
        <v>0.03</v>
      </c>
      <c r="J5278" t="s">
        <v>8361</v>
      </c>
      <c r="K5278">
        <f t="shared" ref="K5278:K5341" si="7227">SUMIF(E5266:E5279,"rmo.opt",I5266:I5279)</f>
        <v>0.04</v>
      </c>
      <c r="L5278" t="s">
        <v>32</v>
      </c>
      <c r="M5278">
        <f t="shared" si="7225"/>
        <v>1.25</v>
      </c>
    </row>
    <row r="5279" spans="1:13">
      <c r="A5279" t="s">
        <v>5690</v>
      </c>
      <c r="B5279" t="s">
        <v>5676</v>
      </c>
      <c r="C5279" t="s">
        <v>58</v>
      </c>
      <c r="D5279" t="s">
        <v>21</v>
      </c>
      <c r="E5279" t="str">
        <f t="shared" si="7189"/>
        <v>tso.opt</v>
      </c>
      <c r="F5279" t="s">
        <v>24</v>
      </c>
      <c r="G5279">
        <v>1</v>
      </c>
      <c r="H5279">
        <v>0.06</v>
      </c>
      <c r="I5279" s="1">
        <v>0.06</v>
      </c>
      <c r="J5279" t="s">
        <v>8362</v>
      </c>
      <c r="K5279">
        <f t="shared" ref="K5279:K5342" si="7228">SUMIF(E5266:E5279,"power.opt",I5266:I5279)</f>
        <v>0.05</v>
      </c>
      <c r="L5279" t="s">
        <v>31</v>
      </c>
      <c r="M5279">
        <f t="shared" si="7225"/>
        <v>0.6</v>
      </c>
    </row>
    <row r="5280" spans="1:13">
      <c r="A5280" t="s">
        <v>5691</v>
      </c>
      <c r="B5280" t="s">
        <v>5692</v>
      </c>
      <c r="C5280" t="s">
        <v>15</v>
      </c>
      <c r="D5280" t="s">
        <v>16</v>
      </c>
      <c r="E5280" t="str">
        <f t="shared" si="7189"/>
        <v>power.full</v>
      </c>
      <c r="F5280" t="s">
        <v>17</v>
      </c>
      <c r="G5280">
        <v>649.33333333333303</v>
      </c>
      <c r="H5280">
        <v>0.06</v>
      </c>
      <c r="I5280" s="1">
        <v>38.96</v>
      </c>
      <c r="L5280" t="s">
        <v>8363</v>
      </c>
      <c r="M5280">
        <f t="shared" ref="M5280:M5343" si="7229">K5281/K5290</f>
        <v>407.22222222222223</v>
      </c>
    </row>
    <row r="5281" spans="1:13">
      <c r="A5281" t="s">
        <v>5693</v>
      </c>
      <c r="B5281" t="s">
        <v>5692</v>
      </c>
      <c r="C5281" t="s">
        <v>15</v>
      </c>
      <c r="D5281" t="s">
        <v>19</v>
      </c>
      <c r="E5281" t="str">
        <f t="shared" si="7189"/>
        <v>power.oepc</v>
      </c>
      <c r="F5281" t="s">
        <v>17</v>
      </c>
      <c r="G5281">
        <v>652</v>
      </c>
      <c r="H5281">
        <v>0.06</v>
      </c>
      <c r="I5281" s="1">
        <v>39.119999999999997</v>
      </c>
      <c r="J5281" t="s">
        <v>8333</v>
      </c>
      <c r="K5281">
        <f t="shared" ref="K5281:K5344" si="7230">SUMIF(E5280:E5293,"tso.cav11",I5280:I5293)</f>
        <v>36.65</v>
      </c>
      <c r="L5281" t="s">
        <v>8364</v>
      </c>
      <c r="M5281">
        <f t="shared" ref="M5281:M5344" si="7231">K5282/K5286+K5283/K5287+K5284/K5288+K5285/K5289</f>
        <v>3.5197195442594218</v>
      </c>
    </row>
    <row r="5282" spans="1:13">
      <c r="A5282" t="s">
        <v>5694</v>
      </c>
      <c r="B5282" t="s">
        <v>5692</v>
      </c>
      <c r="C5282" t="s">
        <v>15</v>
      </c>
      <c r="D5282" t="s">
        <v>21</v>
      </c>
      <c r="E5282" t="str">
        <f t="shared" si="7189"/>
        <v>power.opt</v>
      </c>
      <c r="F5282" t="s">
        <v>17</v>
      </c>
      <c r="G5282">
        <v>652.16666666666697</v>
      </c>
      <c r="H5282">
        <v>0.06</v>
      </c>
      <c r="I5282" s="1">
        <v>39.130000000000003</v>
      </c>
      <c r="J5282" t="s">
        <v>8335</v>
      </c>
      <c r="K5282">
        <f t="shared" ref="K5282:K5345" si="7232">SUMIF(E5280:E5293,"tso.full",I5280:I5293)</f>
        <v>0.06</v>
      </c>
      <c r="L5282" t="s">
        <v>8365</v>
      </c>
      <c r="M5282">
        <f t="shared" ref="M5282:M5345" si="7233">K5282/K5290+K5283/K5291+K5284/K5292+K5285/K5293</f>
        <v>3.5289888406167473</v>
      </c>
    </row>
    <row r="5283" spans="1:13">
      <c r="A5283" t="s">
        <v>5695</v>
      </c>
      <c r="B5283" t="s">
        <v>5692</v>
      </c>
      <c r="C5283" t="s">
        <v>23</v>
      </c>
      <c r="D5283" t="s">
        <v>16</v>
      </c>
      <c r="E5283" t="str">
        <f t="shared" si="7189"/>
        <v>pso.full</v>
      </c>
      <c r="F5283" t="s">
        <v>24</v>
      </c>
      <c r="G5283">
        <v>1</v>
      </c>
      <c r="H5283">
        <v>0.06</v>
      </c>
      <c r="I5283" s="1">
        <v>0.06</v>
      </c>
      <c r="J5283" t="s">
        <v>8336</v>
      </c>
      <c r="K5283">
        <f t="shared" ref="K5283:K5346" si="7234">SUMIF(E5280:E5293,"pso.full",I5280:I5293)</f>
        <v>0.06</v>
      </c>
      <c r="L5283" t="s">
        <v>8369</v>
      </c>
      <c r="M5283">
        <f t="shared" ref="M5283:M5346" si="7235">K5286/K5290+K5287/K5291+K5288/K5292+K5289/K5293</f>
        <v>3.9775222193826845</v>
      </c>
    </row>
    <row r="5284" spans="1:13">
      <c r="A5284" t="s">
        <v>5696</v>
      </c>
      <c r="B5284" t="s">
        <v>5692</v>
      </c>
      <c r="C5284" t="s">
        <v>23</v>
      </c>
      <c r="D5284" t="s">
        <v>19</v>
      </c>
      <c r="E5284" t="str">
        <f t="shared" si="7189"/>
        <v>pso.oepc</v>
      </c>
      <c r="F5284" t="s">
        <v>24</v>
      </c>
      <c r="G5284">
        <v>1</v>
      </c>
      <c r="H5284">
        <v>0.06</v>
      </c>
      <c r="I5284" s="1">
        <v>0.06</v>
      </c>
      <c r="J5284" t="s">
        <v>8353</v>
      </c>
      <c r="K5284">
        <f t="shared" ref="K5284:K5347" si="7236">SUMIF(E5280:E5293,"rmo.full",I5280:I5293)</f>
        <v>0.04</v>
      </c>
    </row>
    <row r="5285" spans="1:13">
      <c r="A5285" t="s">
        <v>5697</v>
      </c>
      <c r="B5285" t="s">
        <v>5692</v>
      </c>
      <c r="C5285" t="s">
        <v>23</v>
      </c>
      <c r="D5285" t="s">
        <v>21</v>
      </c>
      <c r="E5285" t="str">
        <f t="shared" si="7189"/>
        <v>pso.opt</v>
      </c>
      <c r="F5285" t="s">
        <v>24</v>
      </c>
      <c r="G5285">
        <v>0.83333333333333304</v>
      </c>
      <c r="H5285">
        <v>0.06</v>
      </c>
      <c r="I5285" s="1">
        <v>0.05</v>
      </c>
      <c r="J5285" t="s">
        <v>8354</v>
      </c>
      <c r="K5285">
        <f t="shared" ref="K5285:K5348" si="7237">SUMIF(E5280:E5293,"power.full",I5280:I5293)</f>
        <v>38.96</v>
      </c>
      <c r="L5285" t="s">
        <v>26</v>
      </c>
      <c r="M5285">
        <f t="shared" ref="M5285:M5348" si="7238">K5282/K5286</f>
        <v>0.85714285714285698</v>
      </c>
    </row>
    <row r="5286" spans="1:13">
      <c r="A5286" t="s">
        <v>5698</v>
      </c>
      <c r="B5286" t="s">
        <v>5692</v>
      </c>
      <c r="C5286" t="s">
        <v>51</v>
      </c>
      <c r="D5286" t="s">
        <v>16</v>
      </c>
      <c r="E5286" t="str">
        <f t="shared" si="7189"/>
        <v>rmo.full</v>
      </c>
      <c r="F5286" t="s">
        <v>24</v>
      </c>
      <c r="G5286">
        <v>0.66666666666666696</v>
      </c>
      <c r="H5286">
        <v>0.06</v>
      </c>
      <c r="I5286" s="1">
        <v>0.04</v>
      </c>
      <c r="J5286" t="s">
        <v>8355</v>
      </c>
      <c r="K5286">
        <f t="shared" ref="K5286:K5349" si="7239">SUMIF(E5280:E5293,"tso.oepc",I5280:I5293)</f>
        <v>7.0000000000000007E-2</v>
      </c>
      <c r="L5286" t="s">
        <v>27</v>
      </c>
      <c r="M5286">
        <f t="shared" si="7238"/>
        <v>1</v>
      </c>
    </row>
    <row r="5287" spans="1:13">
      <c r="A5287" t="s">
        <v>5718</v>
      </c>
      <c r="B5287" t="s">
        <v>5692</v>
      </c>
      <c r="C5287" t="s">
        <v>51</v>
      </c>
      <c r="D5287" t="s">
        <v>19</v>
      </c>
      <c r="E5287" t="str">
        <f t="shared" si="7189"/>
        <v>rmo.oepc</v>
      </c>
      <c r="F5287" t="s">
        <v>24</v>
      </c>
      <c r="G5287">
        <v>1</v>
      </c>
      <c r="H5287">
        <v>0.06</v>
      </c>
      <c r="I5287" s="1">
        <v>0.06</v>
      </c>
      <c r="J5287" t="s">
        <v>8356</v>
      </c>
      <c r="K5287">
        <f t="shared" ref="K5287:K5350" si="7240">SUMIF(E5280:E5293,"pso.oepc",I5280:I5293)</f>
        <v>0.06</v>
      </c>
      <c r="L5287" t="s">
        <v>28</v>
      </c>
      <c r="M5287">
        <f t="shared" si="7238"/>
        <v>0.66666666666666674</v>
      </c>
    </row>
    <row r="5288" spans="1:13">
      <c r="A5288" t="s">
        <v>5719</v>
      </c>
      <c r="B5288" t="s">
        <v>5692</v>
      </c>
      <c r="C5288" t="s">
        <v>51</v>
      </c>
      <c r="D5288" t="s">
        <v>21</v>
      </c>
      <c r="E5288" t="str">
        <f t="shared" si="7189"/>
        <v>rmo.opt</v>
      </c>
      <c r="F5288" t="s">
        <v>24</v>
      </c>
      <c r="G5288">
        <v>1</v>
      </c>
      <c r="H5288">
        <v>0.06</v>
      </c>
      <c r="I5288" s="1">
        <v>0.06</v>
      </c>
      <c r="J5288" t="s">
        <v>8357</v>
      </c>
      <c r="K5288">
        <f t="shared" ref="K5288:K5351" si="7241">SUMIF(E5280:E5293,"rmo.oepc",I5280:I5293)</f>
        <v>0.06</v>
      </c>
      <c r="L5288" t="s">
        <v>29</v>
      </c>
      <c r="M5288">
        <f t="shared" si="7238"/>
        <v>0.99591002044989785</v>
      </c>
    </row>
    <row r="5289" spans="1:13">
      <c r="A5289" t="s">
        <v>5720</v>
      </c>
      <c r="B5289" t="s">
        <v>5692</v>
      </c>
      <c r="C5289" t="s">
        <v>55</v>
      </c>
      <c r="D5289" t="s">
        <v>56</v>
      </c>
      <c r="E5289" t="str">
        <f t="shared" si="7189"/>
        <v>sc.none</v>
      </c>
      <c r="F5289" t="s">
        <v>24</v>
      </c>
      <c r="I5289" s="1">
        <v>0.06</v>
      </c>
      <c r="J5289" t="s">
        <v>8358</v>
      </c>
      <c r="K5289">
        <f t="shared" ref="K5289:K5352" si="7242">SUMIF(E5280:E5293,"power.oepc",I5280:I5293)</f>
        <v>39.119999999999997</v>
      </c>
    </row>
    <row r="5290" spans="1:13">
      <c r="A5290" t="s">
        <v>5721</v>
      </c>
      <c r="B5290" t="s">
        <v>5692</v>
      </c>
      <c r="C5290" t="s">
        <v>58</v>
      </c>
      <c r="D5290" t="s">
        <v>59</v>
      </c>
      <c r="E5290" t="str">
        <f t="shared" si="7189"/>
        <v>tso.cav11</v>
      </c>
      <c r="F5290" t="s">
        <v>17</v>
      </c>
      <c r="G5290">
        <v>610.83333333333303</v>
      </c>
      <c r="H5290">
        <v>0.06</v>
      </c>
      <c r="I5290" s="1">
        <v>36.65</v>
      </c>
      <c r="J5290" t="s">
        <v>8359</v>
      </c>
      <c r="K5290">
        <f t="shared" ref="K5290:K5353" si="7243">SUMIF(E5280:E5293,"tso.opt",I5280:I5293)</f>
        <v>0.09</v>
      </c>
      <c r="L5290" t="s">
        <v>30</v>
      </c>
      <c r="M5290">
        <f t="shared" ref="M5290:M5353" si="7244">K5282/K5290</f>
        <v>0.66666666666666663</v>
      </c>
    </row>
    <row r="5291" spans="1:13">
      <c r="A5291" t="s">
        <v>5685</v>
      </c>
      <c r="B5291" t="s">
        <v>5692</v>
      </c>
      <c r="C5291" t="s">
        <v>58</v>
      </c>
      <c r="D5291" t="s">
        <v>16</v>
      </c>
      <c r="E5291" t="str">
        <f t="shared" si="7189"/>
        <v>tso.full</v>
      </c>
      <c r="F5291" t="s">
        <v>24</v>
      </c>
      <c r="G5291">
        <v>1</v>
      </c>
      <c r="H5291">
        <v>0.06</v>
      </c>
      <c r="I5291" s="1">
        <v>0.06</v>
      </c>
      <c r="J5291" t="s">
        <v>8360</v>
      </c>
      <c r="K5291">
        <f t="shared" ref="K5291:K5354" si="7245">SUMIF(E5280:E5293,"pso.opt",I5280:I5293)</f>
        <v>0.05</v>
      </c>
      <c r="L5291" t="s">
        <v>33</v>
      </c>
      <c r="M5291">
        <f t="shared" si="7244"/>
        <v>1.2</v>
      </c>
    </row>
    <row r="5292" spans="1:13">
      <c r="A5292" t="s">
        <v>5686</v>
      </c>
      <c r="B5292" t="s">
        <v>5692</v>
      </c>
      <c r="C5292" t="s">
        <v>58</v>
      </c>
      <c r="D5292" t="s">
        <v>19</v>
      </c>
      <c r="E5292" t="str">
        <f t="shared" si="7189"/>
        <v>tso.oepc</v>
      </c>
      <c r="F5292" t="s">
        <v>24</v>
      </c>
      <c r="G5292">
        <v>1.1666666666666701</v>
      </c>
      <c r="H5292">
        <v>0.06</v>
      </c>
      <c r="I5292" s="1">
        <v>7.0000000000000007E-2</v>
      </c>
      <c r="J5292" t="s">
        <v>8361</v>
      </c>
      <c r="K5292">
        <f t="shared" ref="K5292:K5355" si="7246">SUMIF(E5280:E5293,"rmo.opt",I5280:I5293)</f>
        <v>0.06</v>
      </c>
      <c r="L5292" t="s">
        <v>32</v>
      </c>
      <c r="M5292">
        <f t="shared" si="7244"/>
        <v>0.66666666666666674</v>
      </c>
    </row>
    <row r="5293" spans="1:13">
      <c r="A5293" t="s">
        <v>5687</v>
      </c>
      <c r="B5293" t="s">
        <v>5692</v>
      </c>
      <c r="C5293" t="s">
        <v>58</v>
      </c>
      <c r="D5293" t="s">
        <v>21</v>
      </c>
      <c r="E5293" t="str">
        <f t="shared" si="7189"/>
        <v>tso.opt</v>
      </c>
      <c r="F5293" t="s">
        <v>24</v>
      </c>
      <c r="G5293">
        <v>1.5</v>
      </c>
      <c r="H5293">
        <v>0.06</v>
      </c>
      <c r="I5293" s="1">
        <v>0.09</v>
      </c>
      <c r="J5293" t="s">
        <v>8362</v>
      </c>
      <c r="K5293">
        <f t="shared" ref="K5293:K5356" si="7247">SUMIF(E5280:E5293,"power.opt",I5280:I5293)</f>
        <v>39.130000000000003</v>
      </c>
      <c r="L5293" t="s">
        <v>31</v>
      </c>
      <c r="M5293">
        <f t="shared" si="7244"/>
        <v>0.99565550728341423</v>
      </c>
    </row>
    <row r="5294" spans="1:13">
      <c r="A5294" t="s">
        <v>5688</v>
      </c>
      <c r="B5294" t="s">
        <v>5689</v>
      </c>
      <c r="C5294" t="s">
        <v>15</v>
      </c>
      <c r="D5294" t="s">
        <v>16</v>
      </c>
      <c r="E5294" t="str">
        <f t="shared" si="7189"/>
        <v>power.full</v>
      </c>
      <c r="F5294" t="s">
        <v>24</v>
      </c>
      <c r="G5294">
        <v>0.57142857142857095</v>
      </c>
      <c r="H5294">
        <v>7.0000000000000007E-2</v>
      </c>
      <c r="I5294" s="1">
        <v>0.04</v>
      </c>
      <c r="L5294" t="s">
        <v>8363</v>
      </c>
      <c r="M5294">
        <f t="shared" ref="M5294:M5357" si="7248">K5295/K5304</f>
        <v>804.4</v>
      </c>
    </row>
    <row r="5295" spans="1:13">
      <c r="A5295" t="s">
        <v>5710</v>
      </c>
      <c r="B5295" t="s">
        <v>5689</v>
      </c>
      <c r="C5295" t="s">
        <v>15</v>
      </c>
      <c r="D5295" t="s">
        <v>19</v>
      </c>
      <c r="E5295" t="str">
        <f t="shared" si="7189"/>
        <v>power.oepc</v>
      </c>
      <c r="F5295" t="s">
        <v>24</v>
      </c>
      <c r="G5295">
        <v>0.71428571428571397</v>
      </c>
      <c r="H5295">
        <v>7.0000000000000007E-2</v>
      </c>
      <c r="I5295" s="1">
        <v>0.05</v>
      </c>
      <c r="J5295" t="s">
        <v>8333</v>
      </c>
      <c r="K5295">
        <f t="shared" ref="K5295:K5358" si="7249">SUMIF(E5294:E5307,"tso.cav11",I5294:I5307)</f>
        <v>40.22</v>
      </c>
      <c r="L5295" t="s">
        <v>8364</v>
      </c>
      <c r="M5295">
        <f t="shared" ref="M5295:M5358" si="7250">K5296/K5300+K5297/K5301+K5298/K5302+K5299/K5303</f>
        <v>4.6333333333333337</v>
      </c>
    </row>
    <row r="5296" spans="1:13">
      <c r="A5296" t="s">
        <v>5711</v>
      </c>
      <c r="B5296" t="s">
        <v>5689</v>
      </c>
      <c r="C5296" t="s">
        <v>15</v>
      </c>
      <c r="D5296" t="s">
        <v>21</v>
      </c>
      <c r="E5296" t="str">
        <f t="shared" si="7189"/>
        <v>power.opt</v>
      </c>
      <c r="F5296" t="s">
        <v>24</v>
      </c>
      <c r="G5296">
        <v>0.71428571428571397</v>
      </c>
      <c r="H5296">
        <v>7.0000000000000007E-2</v>
      </c>
      <c r="I5296" s="1">
        <v>0.05</v>
      </c>
      <c r="J5296" t="s">
        <v>8335</v>
      </c>
      <c r="K5296">
        <f t="shared" ref="K5296:K5359" si="7251">SUMIF(E5294:E5307,"tso.full",I5294:I5307)</f>
        <v>0.06</v>
      </c>
      <c r="L5296" t="s">
        <v>8365</v>
      </c>
      <c r="M5296">
        <f t="shared" ref="M5296:M5359" si="7252">K5296/K5304+K5297/K5305+K5298/K5306+K5299/K5307</f>
        <v>4</v>
      </c>
    </row>
    <row r="5297" spans="1:13">
      <c r="A5297" t="s">
        <v>5712</v>
      </c>
      <c r="B5297" t="s">
        <v>5689</v>
      </c>
      <c r="C5297" t="s">
        <v>23</v>
      </c>
      <c r="D5297" t="s">
        <v>16</v>
      </c>
      <c r="E5297" t="str">
        <f t="shared" si="7189"/>
        <v>pso.full</v>
      </c>
      <c r="F5297" t="s">
        <v>24</v>
      </c>
      <c r="G5297">
        <v>0.71428571428571397</v>
      </c>
      <c r="H5297">
        <v>7.0000000000000007E-2</v>
      </c>
      <c r="I5297" s="1">
        <v>0.05</v>
      </c>
      <c r="J5297" t="s">
        <v>8336</v>
      </c>
      <c r="K5297">
        <f t="shared" ref="K5297:K5360" si="7253">SUMIF(E5294:E5307,"pso.full",I5294:I5307)</f>
        <v>0.05</v>
      </c>
      <c r="L5297" t="s">
        <v>8369</v>
      </c>
      <c r="M5297">
        <f t="shared" ref="M5297:M5360" si="7254">K5300/K5304+K5301/K5305+K5302/K5306+K5303/K5307</f>
        <v>3.8</v>
      </c>
    </row>
    <row r="5298" spans="1:13">
      <c r="A5298" t="s">
        <v>5713</v>
      </c>
      <c r="B5298" t="s">
        <v>5689</v>
      </c>
      <c r="C5298" t="s">
        <v>23</v>
      </c>
      <c r="D5298" t="s">
        <v>19</v>
      </c>
      <c r="E5298" t="str">
        <f t="shared" si="7189"/>
        <v>pso.oepc</v>
      </c>
      <c r="F5298" t="s">
        <v>24</v>
      </c>
      <c r="G5298">
        <v>0.85714285714285698</v>
      </c>
      <c r="H5298">
        <v>7.0000000000000007E-2</v>
      </c>
      <c r="I5298" s="1">
        <v>0.06</v>
      </c>
      <c r="J5298" t="s">
        <v>8353</v>
      </c>
      <c r="K5298">
        <f t="shared" ref="K5298:K5361" si="7255">SUMIF(E5294:E5307,"rmo.full",I5294:I5307)</f>
        <v>0.05</v>
      </c>
    </row>
    <row r="5299" spans="1:13">
      <c r="A5299" t="s">
        <v>5714</v>
      </c>
      <c r="B5299" t="s">
        <v>5689</v>
      </c>
      <c r="C5299" t="s">
        <v>23</v>
      </c>
      <c r="D5299" t="s">
        <v>21</v>
      </c>
      <c r="E5299" t="str">
        <f t="shared" si="7189"/>
        <v>pso.opt</v>
      </c>
      <c r="F5299" t="s">
        <v>24</v>
      </c>
      <c r="G5299">
        <v>0.71428571428571397</v>
      </c>
      <c r="H5299">
        <v>7.0000000000000007E-2</v>
      </c>
      <c r="I5299" s="1">
        <v>0.05</v>
      </c>
      <c r="J5299" t="s">
        <v>8354</v>
      </c>
      <c r="K5299">
        <f t="shared" ref="K5299:K5362" si="7256">SUMIF(E5294:E5307,"power.full",I5294:I5307)</f>
        <v>0.04</v>
      </c>
      <c r="L5299" t="s">
        <v>26</v>
      </c>
      <c r="M5299">
        <f t="shared" ref="M5299:M5362" si="7257">K5296/K5300</f>
        <v>2</v>
      </c>
    </row>
    <row r="5300" spans="1:13">
      <c r="A5300" t="s">
        <v>5715</v>
      </c>
      <c r="B5300" t="s">
        <v>5689</v>
      </c>
      <c r="C5300" t="s">
        <v>51</v>
      </c>
      <c r="D5300" t="s">
        <v>16</v>
      </c>
      <c r="E5300" t="str">
        <f t="shared" si="7189"/>
        <v>rmo.full</v>
      </c>
      <c r="F5300" t="s">
        <v>24</v>
      </c>
      <c r="G5300">
        <v>0.71428571428571397</v>
      </c>
      <c r="H5300">
        <v>7.0000000000000007E-2</v>
      </c>
      <c r="I5300" s="1">
        <v>0.05</v>
      </c>
      <c r="J5300" t="s">
        <v>8355</v>
      </c>
      <c r="K5300">
        <f t="shared" ref="K5300:K5363" si="7258">SUMIF(E5294:E5307,"tso.oepc",I5294:I5307)</f>
        <v>0.03</v>
      </c>
      <c r="L5300" t="s">
        <v>27</v>
      </c>
      <c r="M5300">
        <f t="shared" si="7257"/>
        <v>0.83333333333333337</v>
      </c>
    </row>
    <row r="5301" spans="1:13">
      <c r="A5301" t="s">
        <v>5716</v>
      </c>
      <c r="B5301" t="s">
        <v>5689</v>
      </c>
      <c r="C5301" t="s">
        <v>51</v>
      </c>
      <c r="D5301" t="s">
        <v>19</v>
      </c>
      <c r="E5301" t="str">
        <f t="shared" si="7189"/>
        <v>rmo.oepc</v>
      </c>
      <c r="F5301" t="s">
        <v>24</v>
      </c>
      <c r="G5301">
        <v>0.71428571428571397</v>
      </c>
      <c r="H5301">
        <v>7.0000000000000007E-2</v>
      </c>
      <c r="I5301" s="1">
        <v>0.05</v>
      </c>
      <c r="J5301" t="s">
        <v>8356</v>
      </c>
      <c r="K5301">
        <f t="shared" ref="K5301:K5364" si="7259">SUMIF(E5294:E5307,"pso.oepc",I5294:I5307)</f>
        <v>0.06</v>
      </c>
      <c r="L5301" t="s">
        <v>28</v>
      </c>
      <c r="M5301">
        <f t="shared" si="7257"/>
        <v>1</v>
      </c>
    </row>
    <row r="5302" spans="1:13">
      <c r="A5302" t="s">
        <v>5717</v>
      </c>
      <c r="B5302" t="s">
        <v>5689</v>
      </c>
      <c r="C5302" t="s">
        <v>51</v>
      </c>
      <c r="D5302" t="s">
        <v>21</v>
      </c>
      <c r="E5302" t="str">
        <f t="shared" si="7189"/>
        <v>rmo.opt</v>
      </c>
      <c r="F5302" t="s">
        <v>24</v>
      </c>
      <c r="G5302">
        <v>0.71428571428571397</v>
      </c>
      <c r="H5302">
        <v>7.0000000000000007E-2</v>
      </c>
      <c r="I5302" s="1">
        <v>0.05</v>
      </c>
      <c r="J5302" t="s">
        <v>8357</v>
      </c>
      <c r="K5302">
        <f t="shared" ref="K5302:K5365" si="7260">SUMIF(E5294:E5307,"rmo.oepc",I5294:I5307)</f>
        <v>0.05</v>
      </c>
      <c r="L5302" t="s">
        <v>29</v>
      </c>
      <c r="M5302">
        <f t="shared" si="7257"/>
        <v>0.79999999999999993</v>
      </c>
    </row>
    <row r="5303" spans="1:13">
      <c r="A5303" t="s">
        <v>5737</v>
      </c>
      <c r="B5303" t="s">
        <v>5689</v>
      </c>
      <c r="C5303" t="s">
        <v>55</v>
      </c>
      <c r="D5303" t="s">
        <v>56</v>
      </c>
      <c r="E5303" t="str">
        <f t="shared" si="7189"/>
        <v>sc.none</v>
      </c>
      <c r="F5303" t="s">
        <v>24</v>
      </c>
      <c r="I5303" s="1">
        <v>7.0000000000000007E-2</v>
      </c>
      <c r="J5303" t="s">
        <v>8358</v>
      </c>
      <c r="K5303">
        <f t="shared" ref="K5303:K5366" si="7261">SUMIF(E5294:E5307,"power.oepc",I5294:I5307)</f>
        <v>0.05</v>
      </c>
    </row>
    <row r="5304" spans="1:13">
      <c r="A5304" t="s">
        <v>5738</v>
      </c>
      <c r="B5304" t="s">
        <v>5689</v>
      </c>
      <c r="C5304" t="s">
        <v>58</v>
      </c>
      <c r="D5304" t="s">
        <v>59</v>
      </c>
      <c r="E5304" t="str">
        <f t="shared" si="7189"/>
        <v>tso.cav11</v>
      </c>
      <c r="F5304" t="s">
        <v>17</v>
      </c>
      <c r="G5304">
        <v>574.57142857142901</v>
      </c>
      <c r="H5304">
        <v>7.0000000000000007E-2</v>
      </c>
      <c r="I5304" s="1">
        <v>40.22</v>
      </c>
      <c r="J5304" t="s">
        <v>8359</v>
      </c>
      <c r="K5304">
        <f t="shared" ref="K5304:K5367" si="7262">SUMIF(E5294:E5307,"tso.opt",I5294:I5307)</f>
        <v>0.05</v>
      </c>
      <c r="L5304" t="s">
        <v>30</v>
      </c>
      <c r="M5304">
        <f t="shared" ref="M5304:M5367" si="7263">K5296/K5304</f>
        <v>1.2</v>
      </c>
    </row>
    <row r="5305" spans="1:13">
      <c r="A5305" t="s">
        <v>5739</v>
      </c>
      <c r="B5305" t="s">
        <v>5689</v>
      </c>
      <c r="C5305" t="s">
        <v>58</v>
      </c>
      <c r="D5305" t="s">
        <v>16</v>
      </c>
      <c r="E5305" t="str">
        <f t="shared" si="7189"/>
        <v>tso.full</v>
      </c>
      <c r="F5305" t="s">
        <v>24</v>
      </c>
      <c r="G5305">
        <v>0.85714285714285698</v>
      </c>
      <c r="H5305">
        <v>7.0000000000000007E-2</v>
      </c>
      <c r="I5305" s="1">
        <v>0.06</v>
      </c>
      <c r="J5305" t="s">
        <v>8360</v>
      </c>
      <c r="K5305">
        <f t="shared" ref="K5305:K5368" si="7264">SUMIF(E5294:E5307,"pso.opt",I5294:I5307)</f>
        <v>0.05</v>
      </c>
      <c r="L5305" t="s">
        <v>33</v>
      </c>
      <c r="M5305">
        <f t="shared" si="7263"/>
        <v>1</v>
      </c>
    </row>
    <row r="5306" spans="1:13">
      <c r="A5306" t="s">
        <v>5704</v>
      </c>
      <c r="B5306" t="s">
        <v>5689</v>
      </c>
      <c r="C5306" t="s">
        <v>58</v>
      </c>
      <c r="D5306" t="s">
        <v>19</v>
      </c>
      <c r="E5306" t="str">
        <f t="shared" si="7189"/>
        <v>tso.oepc</v>
      </c>
      <c r="F5306" t="s">
        <v>24</v>
      </c>
      <c r="G5306">
        <v>0.42857142857142799</v>
      </c>
      <c r="H5306">
        <v>7.0000000000000007E-2</v>
      </c>
      <c r="I5306" s="1">
        <v>0.03</v>
      </c>
      <c r="J5306" t="s">
        <v>8361</v>
      </c>
      <c r="K5306">
        <f t="shared" ref="K5306:K5369" si="7265">SUMIF(E5294:E5307,"rmo.opt",I5294:I5307)</f>
        <v>0.05</v>
      </c>
      <c r="L5306" t="s">
        <v>32</v>
      </c>
      <c r="M5306">
        <f t="shared" si="7263"/>
        <v>1</v>
      </c>
    </row>
    <row r="5307" spans="1:13">
      <c r="A5307" t="s">
        <v>5705</v>
      </c>
      <c r="B5307" t="s">
        <v>5689</v>
      </c>
      <c r="C5307" t="s">
        <v>58</v>
      </c>
      <c r="D5307" t="s">
        <v>21</v>
      </c>
      <c r="E5307" t="str">
        <f t="shared" si="7189"/>
        <v>tso.opt</v>
      </c>
      <c r="F5307" t="s">
        <v>24</v>
      </c>
      <c r="G5307">
        <v>0.71428571428571397</v>
      </c>
      <c r="H5307">
        <v>7.0000000000000007E-2</v>
      </c>
      <c r="I5307" s="1">
        <v>0.05</v>
      </c>
      <c r="J5307" t="s">
        <v>8362</v>
      </c>
      <c r="K5307">
        <f t="shared" ref="K5307:K5370" si="7266">SUMIF(E5294:E5307,"power.opt",I5294:I5307)</f>
        <v>0.05</v>
      </c>
      <c r="L5307" t="s">
        <v>31</v>
      </c>
      <c r="M5307">
        <f t="shared" si="7263"/>
        <v>0.79999999999999993</v>
      </c>
    </row>
    <row r="5308" spans="1:13">
      <c r="A5308" t="s">
        <v>5706</v>
      </c>
      <c r="B5308" t="s">
        <v>5707</v>
      </c>
      <c r="C5308" t="s">
        <v>15</v>
      </c>
      <c r="D5308" t="s">
        <v>16</v>
      </c>
      <c r="E5308" t="str">
        <f t="shared" si="7189"/>
        <v>power.full</v>
      </c>
      <c r="F5308" t="s">
        <v>24</v>
      </c>
      <c r="G5308">
        <v>190.857142857143</v>
      </c>
      <c r="H5308">
        <v>7.0000000000000007E-2</v>
      </c>
      <c r="I5308" s="1">
        <v>13.36</v>
      </c>
      <c r="L5308" t="s">
        <v>8363</v>
      </c>
      <c r="M5308">
        <f t="shared" ref="M5308:M5371" si="7267">K5309/K5318</f>
        <v>955.8</v>
      </c>
    </row>
    <row r="5309" spans="1:13">
      <c r="A5309" t="s">
        <v>5708</v>
      </c>
      <c r="B5309" t="s">
        <v>5707</v>
      </c>
      <c r="C5309" t="s">
        <v>15</v>
      </c>
      <c r="D5309" t="s">
        <v>19</v>
      </c>
      <c r="E5309" t="str">
        <f t="shared" si="7189"/>
        <v>power.oepc</v>
      </c>
      <c r="F5309" t="s">
        <v>24</v>
      </c>
      <c r="G5309">
        <v>190.71428571428601</v>
      </c>
      <c r="H5309">
        <v>7.0000000000000007E-2</v>
      </c>
      <c r="I5309" s="1">
        <v>13.35</v>
      </c>
      <c r="J5309" t="s">
        <v>8333</v>
      </c>
      <c r="K5309">
        <f t="shared" ref="K5309:K5372" si="7268">SUMIF(E5308:E5321,"tso.cav11",I5308:I5321)</f>
        <v>47.79</v>
      </c>
      <c r="L5309" t="s">
        <v>8364</v>
      </c>
      <c r="M5309">
        <f t="shared" ref="M5309:M5372" si="7269">K5310/K5314+K5311/K5315+K5312/K5316+K5313/K5317</f>
        <v>3.6507490636704119</v>
      </c>
    </row>
    <row r="5310" spans="1:13">
      <c r="A5310" t="s">
        <v>5709</v>
      </c>
      <c r="B5310" t="s">
        <v>5707</v>
      </c>
      <c r="C5310" t="s">
        <v>15</v>
      </c>
      <c r="D5310" t="s">
        <v>21</v>
      </c>
      <c r="E5310" t="str">
        <f t="shared" si="7189"/>
        <v>power.opt</v>
      </c>
      <c r="F5310" t="s">
        <v>24</v>
      </c>
      <c r="G5310">
        <v>190.71428571428601</v>
      </c>
      <c r="H5310">
        <v>7.0000000000000007E-2</v>
      </c>
      <c r="I5310" s="1">
        <v>13.35</v>
      </c>
      <c r="J5310" t="s">
        <v>8335</v>
      </c>
      <c r="K5310">
        <f t="shared" ref="K5310:K5373" si="7270">SUMIF(E5308:E5321,"tso.full",I5308:I5321)</f>
        <v>0.03</v>
      </c>
      <c r="L5310" t="s">
        <v>8365</v>
      </c>
      <c r="M5310">
        <f t="shared" ref="M5310:M5373" si="7271">K5310/K5318+K5311/K5319+K5312/K5320+K5313/K5321</f>
        <v>3.4007490636704119</v>
      </c>
    </row>
    <row r="5311" spans="1:13">
      <c r="A5311" t="s">
        <v>5729</v>
      </c>
      <c r="B5311" t="s">
        <v>5707</v>
      </c>
      <c r="C5311" t="s">
        <v>23</v>
      </c>
      <c r="D5311" t="s">
        <v>16</v>
      </c>
      <c r="E5311" t="str">
        <f t="shared" si="7189"/>
        <v>pso.full</v>
      </c>
      <c r="F5311" t="s">
        <v>24</v>
      </c>
      <c r="G5311">
        <v>0.57142857142857095</v>
      </c>
      <c r="H5311">
        <v>7.0000000000000007E-2</v>
      </c>
      <c r="I5311" s="1">
        <v>0.04</v>
      </c>
      <c r="J5311" t="s">
        <v>8336</v>
      </c>
      <c r="K5311">
        <f t="shared" ref="K5311:K5374" si="7272">SUMIF(E5308:E5321,"pso.full",I5308:I5321)</f>
        <v>0.04</v>
      </c>
      <c r="L5311" t="s">
        <v>8369</v>
      </c>
      <c r="M5311">
        <f t="shared" ref="M5311:M5374" si="7273">K5314/K5318+K5315/K5319+K5316/K5320+K5317/K5321</f>
        <v>3.8</v>
      </c>
    </row>
    <row r="5312" spans="1:13">
      <c r="A5312" t="s">
        <v>5730</v>
      </c>
      <c r="B5312" t="s">
        <v>5707</v>
      </c>
      <c r="C5312" t="s">
        <v>23</v>
      </c>
      <c r="D5312" t="s">
        <v>19</v>
      </c>
      <c r="E5312" t="str">
        <f t="shared" si="7189"/>
        <v>pso.oepc</v>
      </c>
      <c r="F5312" t="s">
        <v>24</v>
      </c>
      <c r="G5312">
        <v>0.71428571428571397</v>
      </c>
      <c r="H5312">
        <v>7.0000000000000007E-2</v>
      </c>
      <c r="I5312" s="1">
        <v>0.05</v>
      </c>
      <c r="J5312" t="s">
        <v>8353</v>
      </c>
      <c r="K5312">
        <f t="shared" ref="K5312:K5375" si="7274">SUMIF(E5308:E5321,"rmo.full",I5308:I5321)</f>
        <v>0.05</v>
      </c>
    </row>
    <row r="5313" spans="1:13">
      <c r="A5313" t="s">
        <v>5731</v>
      </c>
      <c r="B5313" t="s">
        <v>5707</v>
      </c>
      <c r="C5313" t="s">
        <v>23</v>
      </c>
      <c r="D5313" t="s">
        <v>21</v>
      </c>
      <c r="E5313" t="str">
        <f t="shared" si="7189"/>
        <v>pso.opt</v>
      </c>
      <c r="F5313" t="s">
        <v>24</v>
      </c>
      <c r="G5313">
        <v>0.71428571428571397</v>
      </c>
      <c r="H5313">
        <v>7.0000000000000007E-2</v>
      </c>
      <c r="I5313" s="1">
        <v>0.05</v>
      </c>
      <c r="J5313" t="s">
        <v>8354</v>
      </c>
      <c r="K5313">
        <f t="shared" ref="K5313:K5376" si="7275">SUMIF(E5308:E5321,"power.full",I5308:I5321)</f>
        <v>13.36</v>
      </c>
      <c r="L5313" t="s">
        <v>26</v>
      </c>
      <c r="M5313">
        <f t="shared" ref="M5313:M5376" si="7276">K5310/K5314</f>
        <v>0.6</v>
      </c>
    </row>
    <row r="5314" spans="1:13">
      <c r="A5314" t="s">
        <v>5732</v>
      </c>
      <c r="B5314" t="s">
        <v>5707</v>
      </c>
      <c r="C5314" t="s">
        <v>51</v>
      </c>
      <c r="D5314" t="s">
        <v>16</v>
      </c>
      <c r="E5314" t="str">
        <f t="shared" si="7189"/>
        <v>rmo.full</v>
      </c>
      <c r="F5314" t="s">
        <v>24</v>
      </c>
      <c r="G5314">
        <v>0.71428571428571397</v>
      </c>
      <c r="H5314">
        <v>7.0000000000000007E-2</v>
      </c>
      <c r="I5314" s="1">
        <v>0.05</v>
      </c>
      <c r="J5314" t="s">
        <v>8355</v>
      </c>
      <c r="K5314">
        <f t="shared" ref="K5314:K5377" si="7277">SUMIF(E5308:E5321,"tso.oepc",I5308:I5321)</f>
        <v>0.05</v>
      </c>
      <c r="L5314" t="s">
        <v>27</v>
      </c>
      <c r="M5314">
        <f t="shared" si="7276"/>
        <v>0.79999999999999993</v>
      </c>
    </row>
    <row r="5315" spans="1:13">
      <c r="A5315" t="s">
        <v>5733</v>
      </c>
      <c r="B5315" t="s">
        <v>5707</v>
      </c>
      <c r="C5315" t="s">
        <v>51</v>
      </c>
      <c r="D5315" t="s">
        <v>19</v>
      </c>
      <c r="E5315" t="str">
        <f t="shared" ref="E5315:E5378" si="7278">CONCATENATE(C5315,".",D5315)</f>
        <v>rmo.oepc</v>
      </c>
      <c r="F5315" t="s">
        <v>24</v>
      </c>
      <c r="G5315">
        <v>0.57142857142857095</v>
      </c>
      <c r="H5315">
        <v>7.0000000000000007E-2</v>
      </c>
      <c r="I5315" s="1">
        <v>0.04</v>
      </c>
      <c r="J5315" t="s">
        <v>8356</v>
      </c>
      <c r="K5315">
        <f t="shared" ref="K5315:K5378" si="7279">SUMIF(E5308:E5321,"pso.oepc",I5308:I5321)</f>
        <v>0.05</v>
      </c>
      <c r="L5315" t="s">
        <v>28</v>
      </c>
      <c r="M5315">
        <f t="shared" si="7276"/>
        <v>1.25</v>
      </c>
    </row>
    <row r="5316" spans="1:13">
      <c r="A5316" t="s">
        <v>5734</v>
      </c>
      <c r="B5316" t="s">
        <v>5707</v>
      </c>
      <c r="C5316" t="s">
        <v>51</v>
      </c>
      <c r="D5316" t="s">
        <v>21</v>
      </c>
      <c r="E5316" t="str">
        <f t="shared" si="7278"/>
        <v>rmo.opt</v>
      </c>
      <c r="F5316" t="s">
        <v>24</v>
      </c>
      <c r="G5316">
        <v>0.71428571428571397</v>
      </c>
      <c r="H5316">
        <v>7.0000000000000007E-2</v>
      </c>
      <c r="I5316" s="1">
        <v>0.05</v>
      </c>
      <c r="J5316" t="s">
        <v>8357</v>
      </c>
      <c r="K5316">
        <f t="shared" ref="K5316:K5379" si="7280">SUMIF(E5308:E5321,"rmo.oepc",I5308:I5321)</f>
        <v>0.04</v>
      </c>
      <c r="L5316" t="s">
        <v>29</v>
      </c>
      <c r="M5316">
        <f t="shared" si="7276"/>
        <v>1.0007490636704119</v>
      </c>
    </row>
    <row r="5317" spans="1:13">
      <c r="A5317" t="s">
        <v>5735</v>
      </c>
      <c r="B5317" t="s">
        <v>5707</v>
      </c>
      <c r="C5317" t="s">
        <v>55</v>
      </c>
      <c r="D5317" t="s">
        <v>56</v>
      </c>
      <c r="E5317" t="str">
        <f t="shared" si="7278"/>
        <v>sc.none</v>
      </c>
      <c r="F5317" t="s">
        <v>24</v>
      </c>
      <c r="I5317" s="1">
        <v>7.0000000000000007E-2</v>
      </c>
      <c r="J5317" t="s">
        <v>8358</v>
      </c>
      <c r="K5317">
        <f t="shared" ref="K5317:K5380" si="7281">SUMIF(E5308:E5321,"power.oepc",I5308:I5321)</f>
        <v>13.35</v>
      </c>
    </row>
    <row r="5318" spans="1:13">
      <c r="A5318" t="s">
        <v>5736</v>
      </c>
      <c r="B5318" t="s">
        <v>5707</v>
      </c>
      <c r="C5318" t="s">
        <v>58</v>
      </c>
      <c r="D5318" t="s">
        <v>59</v>
      </c>
      <c r="E5318" t="str">
        <f t="shared" si="7278"/>
        <v>tso.cav11</v>
      </c>
      <c r="F5318" t="s">
        <v>17</v>
      </c>
      <c r="G5318">
        <v>682.71428571428601</v>
      </c>
      <c r="H5318">
        <v>7.0000000000000007E-2</v>
      </c>
      <c r="I5318" s="1">
        <v>47.79</v>
      </c>
      <c r="J5318" t="s">
        <v>8359</v>
      </c>
      <c r="K5318">
        <f t="shared" ref="K5318:K5381" si="7282">SUMIF(E5308:E5321,"tso.opt",I5308:I5321)</f>
        <v>0.05</v>
      </c>
      <c r="L5318" t="s">
        <v>30</v>
      </c>
      <c r="M5318">
        <f t="shared" ref="M5318:M5381" si="7283">K5310/K5318</f>
        <v>0.6</v>
      </c>
    </row>
    <row r="5319" spans="1:13">
      <c r="A5319" t="s">
        <v>5756</v>
      </c>
      <c r="B5319" t="s">
        <v>5707</v>
      </c>
      <c r="C5319" t="s">
        <v>58</v>
      </c>
      <c r="D5319" t="s">
        <v>16</v>
      </c>
      <c r="E5319" t="str">
        <f t="shared" si="7278"/>
        <v>tso.full</v>
      </c>
      <c r="F5319" t="s">
        <v>24</v>
      </c>
      <c r="G5319">
        <v>0.42857142857142799</v>
      </c>
      <c r="H5319">
        <v>7.0000000000000007E-2</v>
      </c>
      <c r="I5319" s="1">
        <v>0.03</v>
      </c>
      <c r="J5319" t="s">
        <v>8360</v>
      </c>
      <c r="K5319">
        <f t="shared" ref="K5319:K5382" si="7284">SUMIF(E5308:E5321,"pso.opt",I5308:I5321)</f>
        <v>0.05</v>
      </c>
      <c r="L5319" t="s">
        <v>33</v>
      </c>
      <c r="M5319">
        <f t="shared" si="7283"/>
        <v>0.79999999999999993</v>
      </c>
    </row>
    <row r="5320" spans="1:13">
      <c r="A5320" t="s">
        <v>5757</v>
      </c>
      <c r="B5320" t="s">
        <v>5707</v>
      </c>
      <c r="C5320" t="s">
        <v>58</v>
      </c>
      <c r="D5320" t="s">
        <v>19</v>
      </c>
      <c r="E5320" t="str">
        <f t="shared" si="7278"/>
        <v>tso.oepc</v>
      </c>
      <c r="F5320" t="s">
        <v>24</v>
      </c>
      <c r="G5320">
        <v>0.71428571428571397</v>
      </c>
      <c r="H5320">
        <v>7.0000000000000007E-2</v>
      </c>
      <c r="I5320" s="1">
        <v>0.05</v>
      </c>
      <c r="J5320" t="s">
        <v>8361</v>
      </c>
      <c r="K5320">
        <f t="shared" ref="K5320:K5383" si="7285">SUMIF(E5308:E5321,"rmo.opt",I5308:I5321)</f>
        <v>0.05</v>
      </c>
      <c r="L5320" t="s">
        <v>32</v>
      </c>
      <c r="M5320">
        <f t="shared" si="7283"/>
        <v>1</v>
      </c>
    </row>
    <row r="5321" spans="1:13">
      <c r="A5321" t="s">
        <v>5722</v>
      </c>
      <c r="B5321" t="s">
        <v>5707</v>
      </c>
      <c r="C5321" t="s">
        <v>58</v>
      </c>
      <c r="D5321" t="s">
        <v>21</v>
      </c>
      <c r="E5321" t="str">
        <f t="shared" si="7278"/>
        <v>tso.opt</v>
      </c>
      <c r="F5321" t="s">
        <v>24</v>
      </c>
      <c r="G5321">
        <v>0.71428571428571397</v>
      </c>
      <c r="H5321">
        <v>7.0000000000000007E-2</v>
      </c>
      <c r="I5321" s="1">
        <v>0.05</v>
      </c>
      <c r="J5321" t="s">
        <v>8362</v>
      </c>
      <c r="K5321">
        <f t="shared" ref="K5321:K5384" si="7286">SUMIF(E5308:E5321,"power.opt",I5308:I5321)</f>
        <v>13.35</v>
      </c>
      <c r="L5321" t="s">
        <v>31</v>
      </c>
      <c r="M5321">
        <f t="shared" si="7283"/>
        <v>1.0007490636704119</v>
      </c>
    </row>
    <row r="5322" spans="1:13">
      <c r="A5322" t="s">
        <v>5723</v>
      </c>
      <c r="B5322" t="s">
        <v>5724</v>
      </c>
      <c r="C5322" t="s">
        <v>15</v>
      </c>
      <c r="D5322" t="s">
        <v>16</v>
      </c>
      <c r="E5322" t="str">
        <f t="shared" si="7278"/>
        <v>power.full</v>
      </c>
      <c r="F5322" t="s">
        <v>24</v>
      </c>
      <c r="G5322">
        <v>1</v>
      </c>
      <c r="H5322">
        <v>0.05</v>
      </c>
      <c r="I5322" s="1">
        <v>0.05</v>
      </c>
      <c r="L5322" t="s">
        <v>8363</v>
      </c>
      <c r="M5322">
        <f t="shared" ref="M5322:M5385" si="7287">K5323/K5332</f>
        <v>851.75</v>
      </c>
    </row>
    <row r="5323" spans="1:13">
      <c r="A5323" t="s">
        <v>5725</v>
      </c>
      <c r="B5323" t="s">
        <v>5724</v>
      </c>
      <c r="C5323" t="s">
        <v>15</v>
      </c>
      <c r="D5323" t="s">
        <v>19</v>
      </c>
      <c r="E5323" t="str">
        <f t="shared" si="7278"/>
        <v>power.oepc</v>
      </c>
      <c r="F5323" t="s">
        <v>24</v>
      </c>
      <c r="G5323">
        <v>0.8</v>
      </c>
      <c r="H5323">
        <v>0.05</v>
      </c>
      <c r="I5323" s="1">
        <v>0.04</v>
      </c>
      <c r="J5323" t="s">
        <v>8333</v>
      </c>
      <c r="K5323">
        <f t="shared" ref="K5323:K5386" si="7288">SUMIF(E5322:E5335,"tso.cav11",I5322:I5335)</f>
        <v>34.07</v>
      </c>
      <c r="L5323" t="s">
        <v>8364</v>
      </c>
      <c r="M5323">
        <f t="shared" ref="M5323:M5386" si="7289">K5324/K5328+K5325/K5329+K5326/K5330+K5327/K5331</f>
        <v>3.8499999999999996</v>
      </c>
    </row>
    <row r="5324" spans="1:13">
      <c r="A5324" t="s">
        <v>5726</v>
      </c>
      <c r="B5324" t="s">
        <v>5724</v>
      </c>
      <c r="C5324" t="s">
        <v>15</v>
      </c>
      <c r="D5324" t="s">
        <v>21</v>
      </c>
      <c r="E5324" t="str">
        <f t="shared" si="7278"/>
        <v>power.opt</v>
      </c>
      <c r="F5324" t="s">
        <v>24</v>
      </c>
      <c r="G5324">
        <v>1</v>
      </c>
      <c r="H5324">
        <v>0.05</v>
      </c>
      <c r="I5324" s="1">
        <v>0.05</v>
      </c>
      <c r="J5324" t="s">
        <v>8335</v>
      </c>
      <c r="K5324">
        <f t="shared" ref="K5324:K5387" si="7290">SUMIF(E5322:E5335,"tso.full",I5322:I5335)</f>
        <v>0.04</v>
      </c>
      <c r="L5324" t="s">
        <v>8365</v>
      </c>
      <c r="M5324">
        <f t="shared" ref="M5324:M5387" si="7291">K5324/K5332+K5325/K5333+K5326/K5334+K5327/K5335</f>
        <v>4</v>
      </c>
    </row>
    <row r="5325" spans="1:13">
      <c r="A5325" t="s">
        <v>5727</v>
      </c>
      <c r="B5325" t="s">
        <v>5724</v>
      </c>
      <c r="C5325" t="s">
        <v>23</v>
      </c>
      <c r="D5325" t="s">
        <v>16</v>
      </c>
      <c r="E5325" t="str">
        <f t="shared" si="7278"/>
        <v>pso.full</v>
      </c>
      <c r="F5325" t="s">
        <v>24</v>
      </c>
      <c r="G5325">
        <v>0.8</v>
      </c>
      <c r="H5325">
        <v>0.05</v>
      </c>
      <c r="I5325" s="1">
        <v>0.04</v>
      </c>
      <c r="J5325" t="s">
        <v>8336</v>
      </c>
      <c r="K5325">
        <f t="shared" ref="K5325:K5388" si="7292">SUMIF(E5322:E5335,"pso.full",I5322:I5335)</f>
        <v>0.04</v>
      </c>
      <c r="L5325" t="s">
        <v>8369</v>
      </c>
      <c r="M5325">
        <f t="shared" ref="M5325:M5388" si="7293">K5328/K5332+K5329/K5333+K5330/K5334+K5331/K5335</f>
        <v>4.3</v>
      </c>
    </row>
    <row r="5326" spans="1:13">
      <c r="A5326" t="s">
        <v>5728</v>
      </c>
      <c r="B5326" t="s">
        <v>5724</v>
      </c>
      <c r="C5326" t="s">
        <v>23</v>
      </c>
      <c r="D5326" t="s">
        <v>19</v>
      </c>
      <c r="E5326" t="str">
        <f t="shared" si="7278"/>
        <v>pso.oepc</v>
      </c>
      <c r="F5326" t="s">
        <v>24</v>
      </c>
      <c r="G5326">
        <v>1</v>
      </c>
      <c r="H5326">
        <v>0.05</v>
      </c>
      <c r="I5326" s="1">
        <v>0.05</v>
      </c>
      <c r="J5326" t="s">
        <v>8353</v>
      </c>
      <c r="K5326">
        <f t="shared" ref="K5326:K5389" si="7294">SUMIF(E5322:E5335,"rmo.full",I5322:I5335)</f>
        <v>0.05</v>
      </c>
    </row>
    <row r="5327" spans="1:13">
      <c r="A5327" t="s">
        <v>5748</v>
      </c>
      <c r="B5327" t="s">
        <v>5724</v>
      </c>
      <c r="C5327" t="s">
        <v>23</v>
      </c>
      <c r="D5327" t="s">
        <v>21</v>
      </c>
      <c r="E5327" t="str">
        <f t="shared" si="7278"/>
        <v>pso.opt</v>
      </c>
      <c r="F5327" t="s">
        <v>24</v>
      </c>
      <c r="G5327">
        <v>0.8</v>
      </c>
      <c r="H5327">
        <v>0.05</v>
      </c>
      <c r="I5327" s="1">
        <v>0.04</v>
      </c>
      <c r="J5327" t="s">
        <v>8354</v>
      </c>
      <c r="K5327">
        <f t="shared" ref="K5327:K5390" si="7295">SUMIF(E5322:E5335,"power.full",I5322:I5335)</f>
        <v>0.05</v>
      </c>
      <c r="L5327" t="s">
        <v>26</v>
      </c>
      <c r="M5327">
        <f t="shared" ref="M5327:M5390" si="7296">K5324/K5328</f>
        <v>0.79999999999999993</v>
      </c>
    </row>
    <row r="5328" spans="1:13">
      <c r="A5328" t="s">
        <v>5749</v>
      </c>
      <c r="B5328" t="s">
        <v>5724</v>
      </c>
      <c r="C5328" t="s">
        <v>51</v>
      </c>
      <c r="D5328" t="s">
        <v>16</v>
      </c>
      <c r="E5328" t="str">
        <f t="shared" si="7278"/>
        <v>rmo.full</v>
      </c>
      <c r="F5328" t="s">
        <v>24</v>
      </c>
      <c r="G5328">
        <v>1</v>
      </c>
      <c r="H5328">
        <v>0.05</v>
      </c>
      <c r="I5328" s="1">
        <v>0.05</v>
      </c>
      <c r="J5328" t="s">
        <v>8355</v>
      </c>
      <c r="K5328">
        <f t="shared" ref="K5328:K5391" si="7297">SUMIF(E5322:E5335,"tso.oepc",I5322:I5335)</f>
        <v>0.05</v>
      </c>
      <c r="L5328" t="s">
        <v>27</v>
      </c>
      <c r="M5328">
        <f t="shared" si="7296"/>
        <v>0.79999999999999993</v>
      </c>
    </row>
    <row r="5329" spans="1:13">
      <c r="A5329" t="s">
        <v>5750</v>
      </c>
      <c r="B5329" t="s">
        <v>5724</v>
      </c>
      <c r="C5329" t="s">
        <v>51</v>
      </c>
      <c r="D5329" t="s">
        <v>19</v>
      </c>
      <c r="E5329" t="str">
        <f t="shared" si="7278"/>
        <v>rmo.oepc</v>
      </c>
      <c r="F5329" t="s">
        <v>24</v>
      </c>
      <c r="G5329">
        <v>1</v>
      </c>
      <c r="H5329">
        <v>0.05</v>
      </c>
      <c r="I5329" s="1">
        <v>0.05</v>
      </c>
      <c r="J5329" t="s">
        <v>8356</v>
      </c>
      <c r="K5329">
        <f t="shared" ref="K5329:K5392" si="7298">SUMIF(E5322:E5335,"pso.oepc",I5322:I5335)</f>
        <v>0.05</v>
      </c>
      <c r="L5329" t="s">
        <v>28</v>
      </c>
      <c r="M5329">
        <f t="shared" si="7296"/>
        <v>1</v>
      </c>
    </row>
    <row r="5330" spans="1:13">
      <c r="A5330" t="s">
        <v>5751</v>
      </c>
      <c r="B5330" t="s">
        <v>5724</v>
      </c>
      <c r="C5330" t="s">
        <v>51</v>
      </c>
      <c r="D5330" t="s">
        <v>21</v>
      </c>
      <c r="E5330" t="str">
        <f t="shared" si="7278"/>
        <v>rmo.opt</v>
      </c>
      <c r="F5330" t="s">
        <v>24</v>
      </c>
      <c r="G5330">
        <v>1</v>
      </c>
      <c r="H5330">
        <v>0.05</v>
      </c>
      <c r="I5330" s="1">
        <v>0.05</v>
      </c>
      <c r="J5330" t="s">
        <v>8357</v>
      </c>
      <c r="K5330">
        <f t="shared" ref="K5330:K5393" si="7299">SUMIF(E5322:E5335,"rmo.oepc",I5322:I5335)</f>
        <v>0.05</v>
      </c>
      <c r="L5330" t="s">
        <v>29</v>
      </c>
      <c r="M5330">
        <f t="shared" si="7296"/>
        <v>1.25</v>
      </c>
    </row>
    <row r="5331" spans="1:13">
      <c r="A5331" t="s">
        <v>5752</v>
      </c>
      <c r="B5331" t="s">
        <v>5724</v>
      </c>
      <c r="C5331" t="s">
        <v>55</v>
      </c>
      <c r="D5331" t="s">
        <v>56</v>
      </c>
      <c r="E5331" t="str">
        <f t="shared" si="7278"/>
        <v>sc.none</v>
      </c>
      <c r="F5331" t="s">
        <v>24</v>
      </c>
      <c r="I5331" s="1">
        <v>0.05</v>
      </c>
      <c r="J5331" t="s">
        <v>8358</v>
      </c>
      <c r="K5331">
        <f t="shared" ref="K5331:K5394" si="7300">SUMIF(E5322:E5335,"power.oepc",I5322:I5335)</f>
        <v>0.04</v>
      </c>
    </row>
    <row r="5332" spans="1:13">
      <c r="A5332" t="s">
        <v>5753</v>
      </c>
      <c r="B5332" t="s">
        <v>5724</v>
      </c>
      <c r="C5332" t="s">
        <v>58</v>
      </c>
      <c r="D5332" t="s">
        <v>59</v>
      </c>
      <c r="E5332" t="str">
        <f t="shared" si="7278"/>
        <v>tso.cav11</v>
      </c>
      <c r="F5332" t="s">
        <v>17</v>
      </c>
      <c r="G5332">
        <v>681.4</v>
      </c>
      <c r="H5332">
        <v>0.05</v>
      </c>
      <c r="I5332" s="1">
        <v>34.07</v>
      </c>
      <c r="J5332" t="s">
        <v>8359</v>
      </c>
      <c r="K5332">
        <f t="shared" ref="K5332:K5395" si="7301">SUMIF(E5322:E5335,"tso.opt",I5322:I5335)</f>
        <v>0.04</v>
      </c>
      <c r="L5332" t="s">
        <v>30</v>
      </c>
      <c r="M5332">
        <f t="shared" ref="M5332:M5395" si="7302">K5324/K5332</f>
        <v>1</v>
      </c>
    </row>
    <row r="5333" spans="1:13">
      <c r="A5333" t="s">
        <v>5754</v>
      </c>
      <c r="B5333" t="s">
        <v>5724</v>
      </c>
      <c r="C5333" t="s">
        <v>58</v>
      </c>
      <c r="D5333" t="s">
        <v>16</v>
      </c>
      <c r="E5333" t="str">
        <f t="shared" si="7278"/>
        <v>tso.full</v>
      </c>
      <c r="F5333" t="s">
        <v>24</v>
      </c>
      <c r="G5333">
        <v>0.8</v>
      </c>
      <c r="H5333">
        <v>0.05</v>
      </c>
      <c r="I5333" s="1">
        <v>0.04</v>
      </c>
      <c r="J5333" t="s">
        <v>8360</v>
      </c>
      <c r="K5333">
        <f t="shared" ref="K5333:K5396" si="7303">SUMIF(E5322:E5335,"pso.opt",I5322:I5335)</f>
        <v>0.04</v>
      </c>
      <c r="L5333" t="s">
        <v>33</v>
      </c>
      <c r="M5333">
        <f t="shared" si="7302"/>
        <v>1</v>
      </c>
    </row>
    <row r="5334" spans="1:13">
      <c r="A5334" t="s">
        <v>5755</v>
      </c>
      <c r="B5334" t="s">
        <v>5724</v>
      </c>
      <c r="C5334" t="s">
        <v>58</v>
      </c>
      <c r="D5334" t="s">
        <v>19</v>
      </c>
      <c r="E5334" t="str">
        <f t="shared" si="7278"/>
        <v>tso.oepc</v>
      </c>
      <c r="F5334" t="s">
        <v>24</v>
      </c>
      <c r="G5334">
        <v>1</v>
      </c>
      <c r="H5334">
        <v>0.05</v>
      </c>
      <c r="I5334" s="1">
        <v>0.05</v>
      </c>
      <c r="J5334" t="s">
        <v>8361</v>
      </c>
      <c r="K5334">
        <f t="shared" ref="K5334:K5397" si="7304">SUMIF(E5322:E5335,"rmo.opt",I5322:I5335)</f>
        <v>0.05</v>
      </c>
      <c r="L5334" t="s">
        <v>32</v>
      </c>
      <c r="M5334">
        <f t="shared" si="7302"/>
        <v>1</v>
      </c>
    </row>
    <row r="5335" spans="1:13">
      <c r="A5335" t="s">
        <v>5775</v>
      </c>
      <c r="B5335" t="s">
        <v>5724</v>
      </c>
      <c r="C5335" t="s">
        <v>58</v>
      </c>
      <c r="D5335" t="s">
        <v>21</v>
      </c>
      <c r="E5335" t="str">
        <f t="shared" si="7278"/>
        <v>tso.opt</v>
      </c>
      <c r="F5335" t="s">
        <v>24</v>
      </c>
      <c r="G5335">
        <v>0.8</v>
      </c>
      <c r="H5335">
        <v>0.05</v>
      </c>
      <c r="I5335" s="1">
        <v>0.04</v>
      </c>
      <c r="J5335" t="s">
        <v>8362</v>
      </c>
      <c r="K5335">
        <f t="shared" ref="K5335:K5398" si="7305">SUMIF(E5322:E5335,"power.opt",I5322:I5335)</f>
        <v>0.05</v>
      </c>
      <c r="L5335" t="s">
        <v>31</v>
      </c>
      <c r="M5335">
        <f t="shared" si="7302"/>
        <v>1</v>
      </c>
    </row>
    <row r="5336" spans="1:13">
      <c r="A5336" t="s">
        <v>5740</v>
      </c>
      <c r="B5336" t="s">
        <v>5741</v>
      </c>
      <c r="C5336" t="s">
        <v>15</v>
      </c>
      <c r="D5336" t="s">
        <v>16</v>
      </c>
      <c r="E5336" t="str">
        <f t="shared" si="7278"/>
        <v>power.full</v>
      </c>
      <c r="F5336" t="s">
        <v>24</v>
      </c>
      <c r="G5336">
        <v>1</v>
      </c>
      <c r="H5336">
        <v>0.05</v>
      </c>
      <c r="I5336" s="1">
        <v>0.05</v>
      </c>
      <c r="L5336" t="s">
        <v>8363</v>
      </c>
      <c r="M5336">
        <f t="shared" ref="M5336:M5399" si="7306">K5337/K5346</f>
        <v>812.6</v>
      </c>
    </row>
    <row r="5337" spans="1:13">
      <c r="A5337" t="s">
        <v>5742</v>
      </c>
      <c r="B5337" t="s">
        <v>5741</v>
      </c>
      <c r="C5337" t="s">
        <v>15</v>
      </c>
      <c r="D5337" t="s">
        <v>19</v>
      </c>
      <c r="E5337" t="str">
        <f t="shared" si="7278"/>
        <v>power.oepc</v>
      </c>
      <c r="F5337" t="s">
        <v>24</v>
      </c>
      <c r="G5337">
        <v>1</v>
      </c>
      <c r="H5337">
        <v>0.05</v>
      </c>
      <c r="I5337" s="1">
        <v>0.05</v>
      </c>
      <c r="J5337" t="s">
        <v>8333</v>
      </c>
      <c r="K5337">
        <f t="shared" ref="K5337:K5400" si="7307">SUMIF(E5336:E5349,"tso.cav11",I5336:I5349)</f>
        <v>40.630000000000003</v>
      </c>
      <c r="L5337" t="s">
        <v>8364</v>
      </c>
      <c r="M5337">
        <f t="shared" ref="M5337:M5400" si="7308">K5338/K5342+K5339/K5343+K5340/K5344+K5341/K5345</f>
        <v>3.5999999999999996</v>
      </c>
    </row>
    <row r="5338" spans="1:13">
      <c r="A5338" t="s">
        <v>5743</v>
      </c>
      <c r="B5338" t="s">
        <v>5741</v>
      </c>
      <c r="C5338" t="s">
        <v>15</v>
      </c>
      <c r="D5338" t="s">
        <v>21</v>
      </c>
      <c r="E5338" t="str">
        <f t="shared" si="7278"/>
        <v>power.opt</v>
      </c>
      <c r="F5338" t="s">
        <v>24</v>
      </c>
      <c r="G5338">
        <v>0.4</v>
      </c>
      <c r="H5338">
        <v>0.05</v>
      </c>
      <c r="I5338" s="1">
        <v>0.02</v>
      </c>
      <c r="J5338" t="s">
        <v>8335</v>
      </c>
      <c r="K5338">
        <f t="shared" ref="K5338:K5401" si="7309">SUMIF(E5336:E5349,"tso.full",I5336:I5349)</f>
        <v>0.04</v>
      </c>
      <c r="L5338" t="s">
        <v>8365</v>
      </c>
      <c r="M5338">
        <f t="shared" ref="M5338:M5401" si="7310">K5338/K5346+K5339/K5347+K5340/K5348+K5341/K5349</f>
        <v>5.0999999999999996</v>
      </c>
    </row>
    <row r="5339" spans="1:13">
      <c r="A5339" t="s">
        <v>5744</v>
      </c>
      <c r="B5339" t="s">
        <v>5741</v>
      </c>
      <c r="C5339" t="s">
        <v>23</v>
      </c>
      <c r="D5339" t="s">
        <v>16</v>
      </c>
      <c r="E5339" t="str">
        <f t="shared" si="7278"/>
        <v>pso.full</v>
      </c>
      <c r="F5339" t="s">
        <v>24</v>
      </c>
      <c r="G5339">
        <v>0.8</v>
      </c>
      <c r="H5339">
        <v>0.05</v>
      </c>
      <c r="I5339" s="1">
        <v>0.04</v>
      </c>
      <c r="J5339" t="s">
        <v>8336</v>
      </c>
      <c r="K5339">
        <f t="shared" ref="K5339:K5402" si="7311">SUMIF(E5336:E5349,"pso.full",I5336:I5349)</f>
        <v>0.04</v>
      </c>
      <c r="L5339" t="s">
        <v>8369</v>
      </c>
      <c r="M5339">
        <f t="shared" ref="M5339:M5402" si="7312">K5342/K5346+K5343/K5347+K5344/K5348+K5345/K5349</f>
        <v>5.5</v>
      </c>
    </row>
    <row r="5340" spans="1:13">
      <c r="A5340" t="s">
        <v>5745</v>
      </c>
      <c r="B5340" t="s">
        <v>5741</v>
      </c>
      <c r="C5340" t="s">
        <v>23</v>
      </c>
      <c r="D5340" t="s">
        <v>19</v>
      </c>
      <c r="E5340" t="str">
        <f t="shared" si="7278"/>
        <v>pso.oepc</v>
      </c>
      <c r="F5340" t="s">
        <v>24</v>
      </c>
      <c r="G5340">
        <v>1</v>
      </c>
      <c r="H5340">
        <v>0.05</v>
      </c>
      <c r="I5340" s="1">
        <v>0.05</v>
      </c>
      <c r="J5340" t="s">
        <v>8353</v>
      </c>
      <c r="K5340">
        <f t="shared" ref="K5340:K5403" si="7313">SUMIF(E5336:E5349,"rmo.full",I5336:I5349)</f>
        <v>0.05</v>
      </c>
    </row>
    <row r="5341" spans="1:13">
      <c r="A5341" t="s">
        <v>5746</v>
      </c>
      <c r="B5341" t="s">
        <v>5741</v>
      </c>
      <c r="C5341" t="s">
        <v>23</v>
      </c>
      <c r="D5341" t="s">
        <v>21</v>
      </c>
      <c r="E5341" t="str">
        <f t="shared" si="7278"/>
        <v>pso.opt</v>
      </c>
      <c r="F5341" t="s">
        <v>24</v>
      </c>
      <c r="G5341">
        <v>1</v>
      </c>
      <c r="H5341">
        <v>0.05</v>
      </c>
      <c r="I5341" s="1">
        <v>0.05</v>
      </c>
      <c r="J5341" t="s">
        <v>8354</v>
      </c>
      <c r="K5341">
        <f t="shared" ref="K5341:K5404" si="7314">SUMIF(E5336:E5349,"power.full",I5336:I5349)</f>
        <v>0.05</v>
      </c>
      <c r="L5341" t="s">
        <v>26</v>
      </c>
      <c r="M5341">
        <f t="shared" ref="M5341:M5404" si="7315">K5338/K5342</f>
        <v>0.79999999999999993</v>
      </c>
    </row>
    <row r="5342" spans="1:13">
      <c r="A5342" t="s">
        <v>5747</v>
      </c>
      <c r="B5342" t="s">
        <v>5741</v>
      </c>
      <c r="C5342" t="s">
        <v>51</v>
      </c>
      <c r="D5342" t="s">
        <v>16</v>
      </c>
      <c r="E5342" t="str">
        <f t="shared" si="7278"/>
        <v>rmo.full</v>
      </c>
      <c r="F5342" t="s">
        <v>24</v>
      </c>
      <c r="G5342">
        <v>1</v>
      </c>
      <c r="H5342">
        <v>0.05</v>
      </c>
      <c r="I5342" s="1">
        <v>0.05</v>
      </c>
      <c r="J5342" t="s">
        <v>8355</v>
      </c>
      <c r="K5342">
        <f t="shared" ref="K5342:K5405" si="7316">SUMIF(E5336:E5349,"tso.oepc",I5336:I5349)</f>
        <v>0.05</v>
      </c>
      <c r="L5342" t="s">
        <v>27</v>
      </c>
      <c r="M5342">
        <f t="shared" si="7315"/>
        <v>0.79999999999999993</v>
      </c>
    </row>
    <row r="5343" spans="1:13">
      <c r="A5343" t="s">
        <v>5766</v>
      </c>
      <c r="B5343" t="s">
        <v>5741</v>
      </c>
      <c r="C5343" t="s">
        <v>51</v>
      </c>
      <c r="D5343" t="s">
        <v>19</v>
      </c>
      <c r="E5343" t="str">
        <f t="shared" si="7278"/>
        <v>rmo.oepc</v>
      </c>
      <c r="F5343" t="s">
        <v>24</v>
      </c>
      <c r="G5343">
        <v>1</v>
      </c>
      <c r="H5343">
        <v>0.05</v>
      </c>
      <c r="I5343" s="1">
        <v>0.05</v>
      </c>
      <c r="J5343" t="s">
        <v>8356</v>
      </c>
      <c r="K5343">
        <f t="shared" ref="K5343:K5406" si="7317">SUMIF(E5336:E5349,"pso.oepc",I5336:I5349)</f>
        <v>0.05</v>
      </c>
      <c r="L5343" t="s">
        <v>28</v>
      </c>
      <c r="M5343">
        <f t="shared" si="7315"/>
        <v>1</v>
      </c>
    </row>
    <row r="5344" spans="1:13">
      <c r="A5344" t="s">
        <v>5767</v>
      </c>
      <c r="B5344" t="s">
        <v>5741</v>
      </c>
      <c r="C5344" t="s">
        <v>51</v>
      </c>
      <c r="D5344" t="s">
        <v>21</v>
      </c>
      <c r="E5344" t="str">
        <f t="shared" si="7278"/>
        <v>rmo.opt</v>
      </c>
      <c r="F5344" t="s">
        <v>24</v>
      </c>
      <c r="G5344">
        <v>1</v>
      </c>
      <c r="H5344">
        <v>0.05</v>
      </c>
      <c r="I5344" s="1">
        <v>0.05</v>
      </c>
      <c r="J5344" t="s">
        <v>8357</v>
      </c>
      <c r="K5344">
        <f t="shared" ref="K5344:K5407" si="7318">SUMIF(E5336:E5349,"rmo.oepc",I5336:I5349)</f>
        <v>0.05</v>
      </c>
      <c r="L5344" t="s">
        <v>29</v>
      </c>
      <c r="M5344">
        <f t="shared" si="7315"/>
        <v>1</v>
      </c>
    </row>
    <row r="5345" spans="1:13">
      <c r="A5345" t="s">
        <v>5768</v>
      </c>
      <c r="B5345" t="s">
        <v>5741</v>
      </c>
      <c r="C5345" t="s">
        <v>55</v>
      </c>
      <c r="D5345" t="s">
        <v>56</v>
      </c>
      <c r="E5345" t="str">
        <f t="shared" si="7278"/>
        <v>sc.none</v>
      </c>
      <c r="F5345" t="s">
        <v>24</v>
      </c>
      <c r="I5345" s="1">
        <v>0.05</v>
      </c>
      <c r="J5345" t="s">
        <v>8358</v>
      </c>
      <c r="K5345">
        <f t="shared" ref="K5345:K5408" si="7319">SUMIF(E5336:E5349,"power.oepc",I5336:I5349)</f>
        <v>0.05</v>
      </c>
    </row>
    <row r="5346" spans="1:13">
      <c r="A5346" t="s">
        <v>5769</v>
      </c>
      <c r="B5346" t="s">
        <v>5741</v>
      </c>
      <c r="C5346" t="s">
        <v>58</v>
      </c>
      <c r="D5346" t="s">
        <v>59</v>
      </c>
      <c r="E5346" t="str">
        <f t="shared" si="7278"/>
        <v>tso.cav11</v>
      </c>
      <c r="F5346" t="s">
        <v>17</v>
      </c>
      <c r="G5346">
        <v>812.6</v>
      </c>
      <c r="H5346">
        <v>0.05</v>
      </c>
      <c r="I5346" s="1">
        <v>40.630000000000003</v>
      </c>
      <c r="J5346" t="s">
        <v>8359</v>
      </c>
      <c r="K5346">
        <f t="shared" ref="K5346:K5409" si="7320">SUMIF(E5336:E5349,"tso.opt",I5336:I5349)</f>
        <v>0.05</v>
      </c>
      <c r="L5346" t="s">
        <v>30</v>
      </c>
      <c r="M5346">
        <f t="shared" ref="M5346:M5409" si="7321">K5338/K5346</f>
        <v>0.79999999999999993</v>
      </c>
    </row>
    <row r="5347" spans="1:13">
      <c r="A5347" t="s">
        <v>5770</v>
      </c>
      <c r="B5347" t="s">
        <v>5741</v>
      </c>
      <c r="C5347" t="s">
        <v>58</v>
      </c>
      <c r="D5347" t="s">
        <v>16</v>
      </c>
      <c r="E5347" t="str">
        <f t="shared" si="7278"/>
        <v>tso.full</v>
      </c>
      <c r="F5347" t="s">
        <v>24</v>
      </c>
      <c r="G5347">
        <v>0.8</v>
      </c>
      <c r="H5347">
        <v>0.05</v>
      </c>
      <c r="I5347" s="1">
        <v>0.04</v>
      </c>
      <c r="J5347" t="s">
        <v>8360</v>
      </c>
      <c r="K5347">
        <f t="shared" ref="K5347:K5410" si="7322">SUMIF(E5336:E5349,"pso.opt",I5336:I5349)</f>
        <v>0.05</v>
      </c>
      <c r="L5347" t="s">
        <v>33</v>
      </c>
      <c r="M5347">
        <f t="shared" si="7321"/>
        <v>0.79999999999999993</v>
      </c>
    </row>
    <row r="5348" spans="1:13">
      <c r="A5348" t="s">
        <v>5771</v>
      </c>
      <c r="B5348" t="s">
        <v>5741</v>
      </c>
      <c r="C5348" t="s">
        <v>58</v>
      </c>
      <c r="D5348" t="s">
        <v>19</v>
      </c>
      <c r="E5348" t="str">
        <f t="shared" si="7278"/>
        <v>tso.oepc</v>
      </c>
      <c r="F5348" t="s">
        <v>24</v>
      </c>
      <c r="G5348">
        <v>1</v>
      </c>
      <c r="H5348">
        <v>0.05</v>
      </c>
      <c r="I5348" s="1">
        <v>0.05</v>
      </c>
      <c r="J5348" t="s">
        <v>8361</v>
      </c>
      <c r="K5348">
        <f t="shared" ref="K5348:K5411" si="7323">SUMIF(E5336:E5349,"rmo.opt",I5336:I5349)</f>
        <v>0.05</v>
      </c>
      <c r="L5348" t="s">
        <v>32</v>
      </c>
      <c r="M5348">
        <f t="shared" si="7321"/>
        <v>1</v>
      </c>
    </row>
    <row r="5349" spans="1:13">
      <c r="A5349" t="s">
        <v>5772</v>
      </c>
      <c r="B5349" t="s">
        <v>5741</v>
      </c>
      <c r="C5349" t="s">
        <v>58</v>
      </c>
      <c r="D5349" t="s">
        <v>21</v>
      </c>
      <c r="E5349" t="str">
        <f t="shared" si="7278"/>
        <v>tso.opt</v>
      </c>
      <c r="F5349" t="s">
        <v>24</v>
      </c>
      <c r="G5349">
        <v>1</v>
      </c>
      <c r="H5349">
        <v>0.05</v>
      </c>
      <c r="I5349" s="1">
        <v>0.05</v>
      </c>
      <c r="J5349" t="s">
        <v>8362</v>
      </c>
      <c r="K5349">
        <f t="shared" ref="K5349:K5412" si="7324">SUMIF(E5336:E5349,"power.opt",I5336:I5349)</f>
        <v>0.02</v>
      </c>
      <c r="L5349" t="s">
        <v>31</v>
      </c>
      <c r="M5349">
        <f t="shared" si="7321"/>
        <v>2.5</v>
      </c>
    </row>
    <row r="5350" spans="1:13">
      <c r="A5350" t="s">
        <v>5773</v>
      </c>
      <c r="B5350" t="s">
        <v>5774</v>
      </c>
      <c r="C5350" t="s">
        <v>15</v>
      </c>
      <c r="D5350" t="s">
        <v>16</v>
      </c>
      <c r="E5350" t="str">
        <f t="shared" si="7278"/>
        <v>power.full</v>
      </c>
      <c r="F5350" t="s">
        <v>17</v>
      </c>
      <c r="G5350">
        <v>880.16666666666697</v>
      </c>
      <c r="H5350">
        <v>0.06</v>
      </c>
      <c r="I5350" s="1">
        <v>52.81</v>
      </c>
      <c r="L5350" t="s">
        <v>8363</v>
      </c>
      <c r="M5350">
        <f t="shared" ref="M5350:M5413" si="7325">K5351/K5360</f>
        <v>1422.1999999999998</v>
      </c>
    </row>
    <row r="5351" spans="1:13">
      <c r="A5351" t="s">
        <v>5758</v>
      </c>
      <c r="B5351" t="s">
        <v>5774</v>
      </c>
      <c r="C5351" t="s">
        <v>15</v>
      </c>
      <c r="D5351" t="s">
        <v>19</v>
      </c>
      <c r="E5351" t="str">
        <f t="shared" si="7278"/>
        <v>power.oepc</v>
      </c>
      <c r="F5351" t="s">
        <v>17</v>
      </c>
      <c r="G5351">
        <v>880.5</v>
      </c>
      <c r="H5351">
        <v>0.06</v>
      </c>
      <c r="I5351" s="1">
        <v>52.83</v>
      </c>
      <c r="J5351" t="s">
        <v>8333</v>
      </c>
      <c r="K5351">
        <f t="shared" ref="K5351:K5414" si="7326">SUMIF(E5350:E5363,"tso.cav11",I5350:I5363)</f>
        <v>71.11</v>
      </c>
      <c r="L5351" t="s">
        <v>8364</v>
      </c>
      <c r="M5351">
        <f t="shared" ref="M5351:M5414" si="7327">K5352/K5356+K5353/K5357+K5354/K5358+K5355/K5359</f>
        <v>4.4996214272193829</v>
      </c>
    </row>
    <row r="5352" spans="1:13">
      <c r="A5352" t="s">
        <v>5759</v>
      </c>
      <c r="B5352" t="s">
        <v>5774</v>
      </c>
      <c r="C5352" t="s">
        <v>15</v>
      </c>
      <c r="D5352" t="s">
        <v>21</v>
      </c>
      <c r="E5352" t="str">
        <f t="shared" si="7278"/>
        <v>power.opt</v>
      </c>
      <c r="F5352" t="s">
        <v>17</v>
      </c>
      <c r="G5352">
        <v>537.66666666666697</v>
      </c>
      <c r="H5352">
        <v>0.06</v>
      </c>
      <c r="I5352" s="1">
        <v>32.26</v>
      </c>
      <c r="J5352" t="s">
        <v>8335</v>
      </c>
      <c r="K5352">
        <f t="shared" ref="K5352:K5415" si="7328">SUMIF(E5350:E5363,"tso.full",I5350:I5363)</f>
        <v>0.06</v>
      </c>
      <c r="L5352" t="s">
        <v>8365</v>
      </c>
      <c r="M5352">
        <f t="shared" ref="M5352:M5415" si="7329">K5352/K5360+K5353/K5361+K5354/K5362+K5355/K5363</f>
        <v>5.037011779293243</v>
      </c>
    </row>
    <row r="5353" spans="1:13">
      <c r="A5353" t="s">
        <v>5760</v>
      </c>
      <c r="B5353" t="s">
        <v>5774</v>
      </c>
      <c r="C5353" t="s">
        <v>23</v>
      </c>
      <c r="D5353" t="s">
        <v>16</v>
      </c>
      <c r="E5353" t="str">
        <f t="shared" si="7278"/>
        <v>pso.full</v>
      </c>
      <c r="F5353" t="s">
        <v>24</v>
      </c>
      <c r="G5353">
        <v>1</v>
      </c>
      <c r="H5353">
        <v>0.06</v>
      </c>
      <c r="I5353" s="1">
        <v>0.06</v>
      </c>
      <c r="J5353" t="s">
        <v>8336</v>
      </c>
      <c r="K5353">
        <f t="shared" ref="K5353:K5416" si="7330">SUMIF(E5350:E5363,"pso.full",I5350:I5363)</f>
        <v>0.06</v>
      </c>
      <c r="L5353" t="s">
        <v>8369</v>
      </c>
      <c r="M5353">
        <f t="shared" ref="M5353:M5416" si="7331">K5356/K5360+K5357/K5361+K5358/K5362+K5359/K5363</f>
        <v>4.7042984087621402</v>
      </c>
    </row>
    <row r="5354" spans="1:13">
      <c r="A5354" t="s">
        <v>5761</v>
      </c>
      <c r="B5354" t="s">
        <v>5774</v>
      </c>
      <c r="C5354" t="s">
        <v>23</v>
      </c>
      <c r="D5354" t="s">
        <v>19</v>
      </c>
      <c r="E5354" t="str">
        <f t="shared" si="7278"/>
        <v>pso.oepc</v>
      </c>
      <c r="F5354" t="s">
        <v>24</v>
      </c>
      <c r="G5354">
        <v>1</v>
      </c>
      <c r="H5354">
        <v>0.06</v>
      </c>
      <c r="I5354" s="1">
        <v>0.06</v>
      </c>
      <c r="J5354" t="s">
        <v>8353</v>
      </c>
      <c r="K5354">
        <f t="shared" ref="K5354:K5417" si="7332">SUMIF(E5350:E5363,"rmo.full",I5350:I5363)</f>
        <v>0.06</v>
      </c>
    </row>
    <row r="5355" spans="1:13">
      <c r="A5355" t="s">
        <v>5762</v>
      </c>
      <c r="B5355" t="s">
        <v>5774</v>
      </c>
      <c r="C5355" t="s">
        <v>23</v>
      </c>
      <c r="D5355" t="s">
        <v>21</v>
      </c>
      <c r="E5355" t="str">
        <f t="shared" si="7278"/>
        <v>pso.opt</v>
      </c>
      <c r="F5355" t="s">
        <v>24</v>
      </c>
      <c r="G5355">
        <v>0.83333333333333304</v>
      </c>
      <c r="H5355">
        <v>0.06</v>
      </c>
      <c r="I5355" s="1">
        <v>0.05</v>
      </c>
      <c r="J5355" t="s">
        <v>8354</v>
      </c>
      <c r="K5355">
        <f t="shared" ref="K5355:K5418" si="7333">SUMIF(E5350:E5363,"power.full",I5350:I5363)</f>
        <v>52.81</v>
      </c>
      <c r="L5355" t="s">
        <v>26</v>
      </c>
      <c r="M5355">
        <f t="shared" ref="M5355:M5418" si="7334">K5352/K5356</f>
        <v>1</v>
      </c>
    </row>
    <row r="5356" spans="1:13">
      <c r="A5356" t="s">
        <v>5763</v>
      </c>
      <c r="B5356" t="s">
        <v>5774</v>
      </c>
      <c r="C5356" t="s">
        <v>51</v>
      </c>
      <c r="D5356" t="s">
        <v>16</v>
      </c>
      <c r="E5356" t="str">
        <f t="shared" si="7278"/>
        <v>rmo.full</v>
      </c>
      <c r="F5356" t="s">
        <v>24</v>
      </c>
      <c r="G5356">
        <v>1</v>
      </c>
      <c r="H5356">
        <v>0.06</v>
      </c>
      <c r="I5356" s="1">
        <v>0.06</v>
      </c>
      <c r="J5356" t="s">
        <v>8355</v>
      </c>
      <c r="K5356">
        <f t="shared" ref="K5356:K5419" si="7335">SUMIF(E5350:E5363,"tso.oepc",I5350:I5363)</f>
        <v>0.06</v>
      </c>
      <c r="L5356" t="s">
        <v>27</v>
      </c>
      <c r="M5356">
        <f t="shared" si="7334"/>
        <v>1</v>
      </c>
    </row>
    <row r="5357" spans="1:13">
      <c r="A5357" t="s">
        <v>5764</v>
      </c>
      <c r="B5357" t="s">
        <v>5774</v>
      </c>
      <c r="C5357" t="s">
        <v>51</v>
      </c>
      <c r="D5357" t="s">
        <v>19</v>
      </c>
      <c r="E5357" t="str">
        <f t="shared" si="7278"/>
        <v>rmo.oepc</v>
      </c>
      <c r="F5357" t="s">
        <v>24</v>
      </c>
      <c r="G5357">
        <v>0.66666666666666696</v>
      </c>
      <c r="H5357">
        <v>0.06</v>
      </c>
      <c r="I5357" s="1">
        <v>0.04</v>
      </c>
      <c r="J5357" t="s">
        <v>8356</v>
      </c>
      <c r="K5357">
        <f t="shared" ref="K5357:K5420" si="7336">SUMIF(E5350:E5363,"pso.oepc",I5350:I5363)</f>
        <v>0.06</v>
      </c>
      <c r="L5357" t="s">
        <v>28</v>
      </c>
      <c r="M5357">
        <f t="shared" si="7334"/>
        <v>1.5</v>
      </c>
    </row>
    <row r="5358" spans="1:13">
      <c r="A5358" t="s">
        <v>5765</v>
      </c>
      <c r="B5358" t="s">
        <v>5774</v>
      </c>
      <c r="C5358" t="s">
        <v>51</v>
      </c>
      <c r="D5358" t="s">
        <v>21</v>
      </c>
      <c r="E5358" t="str">
        <f t="shared" si="7278"/>
        <v>rmo.opt</v>
      </c>
      <c r="F5358" t="s">
        <v>24</v>
      </c>
      <c r="G5358">
        <v>1</v>
      </c>
      <c r="H5358">
        <v>0.06</v>
      </c>
      <c r="I5358" s="1">
        <v>0.06</v>
      </c>
      <c r="J5358" t="s">
        <v>8357</v>
      </c>
      <c r="K5358">
        <f t="shared" ref="K5358:K5421" si="7337">SUMIF(E5350:E5363,"rmo.oepc",I5350:I5363)</f>
        <v>0.04</v>
      </c>
      <c r="L5358" t="s">
        <v>29</v>
      </c>
      <c r="M5358">
        <f t="shared" si="7334"/>
        <v>0.99962142721938296</v>
      </c>
    </row>
    <row r="5359" spans="1:13">
      <c r="A5359" t="s">
        <v>5785</v>
      </c>
      <c r="B5359" t="s">
        <v>5774</v>
      </c>
      <c r="C5359" t="s">
        <v>55</v>
      </c>
      <c r="D5359" t="s">
        <v>56</v>
      </c>
      <c r="E5359" t="str">
        <f t="shared" si="7278"/>
        <v>sc.none</v>
      </c>
      <c r="F5359" t="s">
        <v>24</v>
      </c>
      <c r="I5359" s="1">
        <v>0.06</v>
      </c>
      <c r="J5359" t="s">
        <v>8358</v>
      </c>
      <c r="K5359">
        <f t="shared" ref="K5359:K5422" si="7338">SUMIF(E5350:E5363,"power.oepc",I5350:I5363)</f>
        <v>52.83</v>
      </c>
    </row>
    <row r="5360" spans="1:13">
      <c r="A5360" t="s">
        <v>5786</v>
      </c>
      <c r="B5360" t="s">
        <v>5774</v>
      </c>
      <c r="C5360" t="s">
        <v>58</v>
      </c>
      <c r="D5360" t="s">
        <v>59</v>
      </c>
      <c r="E5360" t="str">
        <f t="shared" si="7278"/>
        <v>tso.cav11</v>
      </c>
      <c r="F5360" t="s">
        <v>24</v>
      </c>
      <c r="G5360">
        <v>1185.1666666666699</v>
      </c>
      <c r="H5360">
        <v>0.06</v>
      </c>
      <c r="I5360" s="1">
        <v>71.11</v>
      </c>
      <c r="J5360" t="s">
        <v>8359</v>
      </c>
      <c r="K5360">
        <f t="shared" ref="K5360:K5423" si="7339">SUMIF(E5350:E5363,"tso.opt",I5350:I5363)</f>
        <v>0.05</v>
      </c>
      <c r="L5360" t="s">
        <v>30</v>
      </c>
      <c r="M5360">
        <f t="shared" ref="M5360:M5423" si="7340">K5352/K5360</f>
        <v>1.2</v>
      </c>
    </row>
    <row r="5361" spans="1:13">
      <c r="A5361" t="s">
        <v>5787</v>
      </c>
      <c r="B5361" t="s">
        <v>5774</v>
      </c>
      <c r="C5361" t="s">
        <v>58</v>
      </c>
      <c r="D5361" t="s">
        <v>16</v>
      </c>
      <c r="E5361" t="str">
        <f t="shared" si="7278"/>
        <v>tso.full</v>
      </c>
      <c r="F5361" t="s">
        <v>24</v>
      </c>
      <c r="G5361">
        <v>1</v>
      </c>
      <c r="H5361">
        <v>0.06</v>
      </c>
      <c r="I5361" s="1">
        <v>0.06</v>
      </c>
      <c r="J5361" t="s">
        <v>8360</v>
      </c>
      <c r="K5361">
        <f t="shared" ref="K5361:K5424" si="7341">SUMIF(E5350:E5363,"pso.opt",I5350:I5363)</f>
        <v>0.05</v>
      </c>
      <c r="L5361" t="s">
        <v>33</v>
      </c>
      <c r="M5361">
        <f t="shared" si="7340"/>
        <v>1.2</v>
      </c>
    </row>
    <row r="5362" spans="1:13">
      <c r="A5362" t="s">
        <v>5788</v>
      </c>
      <c r="B5362" t="s">
        <v>5774</v>
      </c>
      <c r="C5362" t="s">
        <v>58</v>
      </c>
      <c r="D5362" t="s">
        <v>19</v>
      </c>
      <c r="E5362" t="str">
        <f t="shared" si="7278"/>
        <v>tso.oepc</v>
      </c>
      <c r="F5362" t="s">
        <v>24</v>
      </c>
      <c r="G5362">
        <v>1</v>
      </c>
      <c r="H5362">
        <v>0.06</v>
      </c>
      <c r="I5362" s="1">
        <v>0.06</v>
      </c>
      <c r="J5362" t="s">
        <v>8361</v>
      </c>
      <c r="K5362">
        <f t="shared" ref="K5362:K5425" si="7342">SUMIF(E5350:E5363,"rmo.opt",I5350:I5363)</f>
        <v>0.06</v>
      </c>
      <c r="L5362" t="s">
        <v>32</v>
      </c>
      <c r="M5362">
        <f t="shared" si="7340"/>
        <v>1</v>
      </c>
    </row>
    <row r="5363" spans="1:13">
      <c r="A5363" t="s">
        <v>5789</v>
      </c>
      <c r="B5363" t="s">
        <v>5774</v>
      </c>
      <c r="C5363" t="s">
        <v>58</v>
      </c>
      <c r="D5363" t="s">
        <v>21</v>
      </c>
      <c r="E5363" t="str">
        <f t="shared" si="7278"/>
        <v>tso.opt</v>
      </c>
      <c r="F5363" t="s">
        <v>24</v>
      </c>
      <c r="G5363">
        <v>0.83333333333333304</v>
      </c>
      <c r="H5363">
        <v>0.06</v>
      </c>
      <c r="I5363" s="1">
        <v>0.05</v>
      </c>
      <c r="J5363" t="s">
        <v>8362</v>
      </c>
      <c r="K5363">
        <f t="shared" ref="K5363:K5426" si="7343">SUMIF(E5350:E5363,"power.opt",I5350:I5363)</f>
        <v>32.26</v>
      </c>
      <c r="L5363" t="s">
        <v>31</v>
      </c>
      <c r="M5363">
        <f t="shared" si="7340"/>
        <v>1.6370117792932426</v>
      </c>
    </row>
    <row r="5364" spans="1:13">
      <c r="A5364" t="s">
        <v>5790</v>
      </c>
      <c r="B5364" t="s">
        <v>5791</v>
      </c>
      <c r="C5364" t="s">
        <v>15</v>
      </c>
      <c r="D5364" t="s">
        <v>16</v>
      </c>
      <c r="E5364" t="str">
        <f t="shared" si="7278"/>
        <v>power.full</v>
      </c>
      <c r="F5364" t="s">
        <v>17</v>
      </c>
      <c r="G5364">
        <v>64.1666666666667</v>
      </c>
      <c r="H5364">
        <v>0.06</v>
      </c>
      <c r="I5364" s="1">
        <v>3.85</v>
      </c>
      <c r="L5364" t="s">
        <v>8363</v>
      </c>
      <c r="M5364">
        <f t="shared" ref="M5364:M5427" si="7344">K5365/K5374</f>
        <v>779</v>
      </c>
    </row>
    <row r="5365" spans="1:13">
      <c r="A5365" t="s">
        <v>5792</v>
      </c>
      <c r="B5365" t="s">
        <v>5791</v>
      </c>
      <c r="C5365" t="s">
        <v>15</v>
      </c>
      <c r="D5365" t="s">
        <v>19</v>
      </c>
      <c r="E5365" t="str">
        <f t="shared" si="7278"/>
        <v>power.oepc</v>
      </c>
      <c r="F5365" t="s">
        <v>17</v>
      </c>
      <c r="G5365">
        <v>63</v>
      </c>
      <c r="H5365">
        <v>0.06</v>
      </c>
      <c r="I5365" s="1">
        <v>3.78</v>
      </c>
      <c r="J5365" t="s">
        <v>8333</v>
      </c>
      <c r="K5365">
        <f t="shared" ref="K5365:K5428" si="7345">SUMIF(E5364:E5377,"tso.cav11",I5364:I5377)</f>
        <v>31.16</v>
      </c>
      <c r="L5365" t="s">
        <v>8364</v>
      </c>
      <c r="M5365">
        <f t="shared" ref="M5365:M5428" si="7346">K5366/K5370+K5367/K5371+K5368/K5372+K5369/K5373</f>
        <v>4.2185185185185183</v>
      </c>
    </row>
    <row r="5366" spans="1:13">
      <c r="A5366" t="s">
        <v>5793</v>
      </c>
      <c r="B5366" t="s">
        <v>5791</v>
      </c>
      <c r="C5366" t="s">
        <v>15</v>
      </c>
      <c r="D5366" t="s">
        <v>21</v>
      </c>
      <c r="E5366" t="str">
        <f t="shared" si="7278"/>
        <v>power.opt</v>
      </c>
      <c r="F5366" t="s">
        <v>17</v>
      </c>
      <c r="G5366">
        <v>62.8333333333333</v>
      </c>
      <c r="H5366">
        <v>0.06</v>
      </c>
      <c r="I5366" s="1">
        <v>3.77</v>
      </c>
      <c r="J5366" t="s">
        <v>8335</v>
      </c>
      <c r="K5366">
        <f t="shared" ref="K5366:K5429" si="7347">SUMIF(E5364:E5377,"tso.full",I5364:I5377)</f>
        <v>0.06</v>
      </c>
      <c r="L5366" t="s">
        <v>8365</v>
      </c>
      <c r="M5366">
        <f t="shared" ref="M5366:M5429" si="7348">K5366/K5374+K5367/K5375+K5368/K5376+K5369/K5377</f>
        <v>4.7212201591511942</v>
      </c>
    </row>
    <row r="5367" spans="1:13">
      <c r="A5367" t="s">
        <v>5777</v>
      </c>
      <c r="B5367" t="s">
        <v>5791</v>
      </c>
      <c r="C5367" t="s">
        <v>23</v>
      </c>
      <c r="D5367" t="s">
        <v>16</v>
      </c>
      <c r="E5367" t="str">
        <f t="shared" si="7278"/>
        <v>pso.full</v>
      </c>
      <c r="F5367" t="s">
        <v>24</v>
      </c>
      <c r="G5367">
        <v>1</v>
      </c>
      <c r="H5367">
        <v>0.06</v>
      </c>
      <c r="I5367" s="1">
        <v>0.06</v>
      </c>
      <c r="J5367" t="s">
        <v>8336</v>
      </c>
      <c r="K5367">
        <f t="shared" ref="K5367:K5430" si="7349">SUMIF(E5364:E5377,"pso.full",I5364:I5377)</f>
        <v>0.06</v>
      </c>
      <c r="L5367" t="s">
        <v>8369</v>
      </c>
      <c r="M5367">
        <f t="shared" ref="M5367:M5430" si="7350">K5370/K5374+K5371/K5375+K5372/K5376+K5373/K5377</f>
        <v>4.5026525198938989</v>
      </c>
    </row>
    <row r="5368" spans="1:13">
      <c r="A5368" t="s">
        <v>5778</v>
      </c>
      <c r="B5368" t="s">
        <v>5791</v>
      </c>
      <c r="C5368" t="s">
        <v>23</v>
      </c>
      <c r="D5368" t="s">
        <v>19</v>
      </c>
      <c r="E5368" t="str">
        <f t="shared" si="7278"/>
        <v>pso.oepc</v>
      </c>
      <c r="F5368" t="s">
        <v>24</v>
      </c>
      <c r="G5368">
        <v>1</v>
      </c>
      <c r="H5368">
        <v>0.06</v>
      </c>
      <c r="I5368" s="1">
        <v>0.06</v>
      </c>
      <c r="J5368" t="s">
        <v>8353</v>
      </c>
      <c r="K5368">
        <f t="shared" ref="K5368:K5431" si="7351">SUMIF(E5364:E5377,"rmo.full",I5364:I5377)</f>
        <v>0.06</v>
      </c>
    </row>
    <row r="5369" spans="1:13">
      <c r="A5369" t="s">
        <v>5779</v>
      </c>
      <c r="B5369" t="s">
        <v>5791</v>
      </c>
      <c r="C5369" t="s">
        <v>23</v>
      </c>
      <c r="D5369" t="s">
        <v>21</v>
      </c>
      <c r="E5369" t="str">
        <f t="shared" si="7278"/>
        <v>pso.opt</v>
      </c>
      <c r="F5369" t="s">
        <v>24</v>
      </c>
      <c r="G5369">
        <v>1</v>
      </c>
      <c r="H5369">
        <v>0.06</v>
      </c>
      <c r="I5369" s="1">
        <v>0.06</v>
      </c>
      <c r="J5369" t="s">
        <v>8354</v>
      </c>
      <c r="K5369">
        <f t="shared" ref="K5369:K5432" si="7352">SUMIF(E5364:E5377,"power.full",I5364:I5377)</f>
        <v>3.85</v>
      </c>
      <c r="L5369" t="s">
        <v>26</v>
      </c>
      <c r="M5369">
        <f t="shared" ref="M5369:M5432" si="7353">K5366/K5370</f>
        <v>1</v>
      </c>
    </row>
    <row r="5370" spans="1:13">
      <c r="A5370" t="s">
        <v>5780</v>
      </c>
      <c r="B5370" t="s">
        <v>5791</v>
      </c>
      <c r="C5370" t="s">
        <v>51</v>
      </c>
      <c r="D5370" t="s">
        <v>16</v>
      </c>
      <c r="E5370" t="str">
        <f t="shared" si="7278"/>
        <v>rmo.full</v>
      </c>
      <c r="F5370" t="s">
        <v>24</v>
      </c>
      <c r="G5370">
        <v>1</v>
      </c>
      <c r="H5370">
        <v>0.06</v>
      </c>
      <c r="I5370" s="1">
        <v>0.06</v>
      </c>
      <c r="J5370" t="s">
        <v>8355</v>
      </c>
      <c r="K5370">
        <f t="shared" ref="K5370:K5433" si="7354">SUMIF(E5364:E5377,"tso.oepc",I5364:I5377)</f>
        <v>0.06</v>
      </c>
      <c r="L5370" t="s">
        <v>27</v>
      </c>
      <c r="M5370">
        <f t="shared" si="7353"/>
        <v>1</v>
      </c>
    </row>
    <row r="5371" spans="1:13">
      <c r="A5371" t="s">
        <v>5781</v>
      </c>
      <c r="B5371" t="s">
        <v>5791</v>
      </c>
      <c r="C5371" t="s">
        <v>51</v>
      </c>
      <c r="D5371" t="s">
        <v>19</v>
      </c>
      <c r="E5371" t="str">
        <f t="shared" si="7278"/>
        <v>rmo.oepc</v>
      </c>
      <c r="F5371" t="s">
        <v>24</v>
      </c>
      <c r="G5371">
        <v>0.83333333333333304</v>
      </c>
      <c r="H5371">
        <v>0.06</v>
      </c>
      <c r="I5371" s="1">
        <v>0.05</v>
      </c>
      <c r="J5371" t="s">
        <v>8356</v>
      </c>
      <c r="K5371">
        <f t="shared" ref="K5371:K5434" si="7355">SUMIF(E5364:E5377,"pso.oepc",I5364:I5377)</f>
        <v>0.06</v>
      </c>
      <c r="L5371" t="s">
        <v>28</v>
      </c>
      <c r="M5371">
        <f t="shared" si="7353"/>
        <v>1.2</v>
      </c>
    </row>
    <row r="5372" spans="1:13">
      <c r="A5372" t="s">
        <v>5782</v>
      </c>
      <c r="B5372" t="s">
        <v>5791</v>
      </c>
      <c r="C5372" t="s">
        <v>51</v>
      </c>
      <c r="D5372" t="s">
        <v>21</v>
      </c>
      <c r="E5372" t="str">
        <f t="shared" si="7278"/>
        <v>rmo.opt</v>
      </c>
      <c r="F5372" t="s">
        <v>24</v>
      </c>
      <c r="G5372">
        <v>0.83333333333333304</v>
      </c>
      <c r="H5372">
        <v>0.06</v>
      </c>
      <c r="I5372" s="1">
        <v>0.05</v>
      </c>
      <c r="J5372" t="s">
        <v>8357</v>
      </c>
      <c r="K5372">
        <f t="shared" ref="K5372:K5435" si="7356">SUMIF(E5364:E5377,"rmo.oepc",I5364:I5377)</f>
        <v>0.05</v>
      </c>
      <c r="L5372" t="s">
        <v>29</v>
      </c>
      <c r="M5372">
        <f t="shared" si="7353"/>
        <v>1.0185185185185186</v>
      </c>
    </row>
    <row r="5373" spans="1:13">
      <c r="A5373" t="s">
        <v>5783</v>
      </c>
      <c r="B5373" t="s">
        <v>5791</v>
      </c>
      <c r="C5373" t="s">
        <v>55</v>
      </c>
      <c r="D5373" t="s">
        <v>56</v>
      </c>
      <c r="E5373" t="str">
        <f t="shared" si="7278"/>
        <v>sc.none</v>
      </c>
      <c r="F5373" t="s">
        <v>24</v>
      </c>
      <c r="I5373" s="1">
        <v>0.06</v>
      </c>
      <c r="J5373" t="s">
        <v>8358</v>
      </c>
      <c r="K5373">
        <f t="shared" ref="K5373:K5436" si="7357">SUMIF(E5364:E5377,"power.oepc",I5364:I5377)</f>
        <v>3.78</v>
      </c>
    </row>
    <row r="5374" spans="1:13">
      <c r="A5374" t="s">
        <v>5784</v>
      </c>
      <c r="B5374" t="s">
        <v>5791</v>
      </c>
      <c r="C5374" t="s">
        <v>58</v>
      </c>
      <c r="D5374" t="s">
        <v>59</v>
      </c>
      <c r="E5374" t="str">
        <f t="shared" si="7278"/>
        <v>tso.cav11</v>
      </c>
      <c r="F5374" t="s">
        <v>17</v>
      </c>
      <c r="G5374">
        <v>519.33333333333303</v>
      </c>
      <c r="H5374">
        <v>0.06</v>
      </c>
      <c r="I5374" s="1">
        <v>31.16</v>
      </c>
      <c r="J5374" t="s">
        <v>8359</v>
      </c>
      <c r="K5374">
        <f t="shared" ref="K5374:K5437" si="7358">SUMIF(E5364:E5377,"tso.opt",I5364:I5377)</f>
        <v>0.04</v>
      </c>
      <c r="L5374" t="s">
        <v>30</v>
      </c>
      <c r="M5374">
        <f t="shared" ref="M5374:M5437" si="7359">K5366/K5374</f>
        <v>1.5</v>
      </c>
    </row>
    <row r="5375" spans="1:13">
      <c r="A5375" t="s">
        <v>5804</v>
      </c>
      <c r="B5375" t="s">
        <v>5791</v>
      </c>
      <c r="C5375" t="s">
        <v>58</v>
      </c>
      <c r="D5375" t="s">
        <v>16</v>
      </c>
      <c r="E5375" t="str">
        <f t="shared" si="7278"/>
        <v>tso.full</v>
      </c>
      <c r="F5375" t="s">
        <v>24</v>
      </c>
      <c r="G5375">
        <v>1</v>
      </c>
      <c r="H5375">
        <v>0.06</v>
      </c>
      <c r="I5375" s="1">
        <v>0.06</v>
      </c>
      <c r="J5375" t="s">
        <v>8360</v>
      </c>
      <c r="K5375">
        <f t="shared" ref="K5375:K5438" si="7360">SUMIF(E5364:E5377,"pso.opt",I5364:I5377)</f>
        <v>0.06</v>
      </c>
      <c r="L5375" t="s">
        <v>33</v>
      </c>
      <c r="M5375">
        <f t="shared" si="7359"/>
        <v>1</v>
      </c>
    </row>
    <row r="5376" spans="1:13">
      <c r="A5376" t="s">
        <v>5805</v>
      </c>
      <c r="B5376" t="s">
        <v>5791</v>
      </c>
      <c r="C5376" t="s">
        <v>58</v>
      </c>
      <c r="D5376" t="s">
        <v>19</v>
      </c>
      <c r="E5376" t="str">
        <f t="shared" si="7278"/>
        <v>tso.oepc</v>
      </c>
      <c r="F5376" t="s">
        <v>24</v>
      </c>
      <c r="G5376">
        <v>1</v>
      </c>
      <c r="H5376">
        <v>0.06</v>
      </c>
      <c r="I5376" s="1">
        <v>0.06</v>
      </c>
      <c r="J5376" t="s">
        <v>8361</v>
      </c>
      <c r="K5376">
        <f t="shared" ref="K5376:K5439" si="7361">SUMIF(E5364:E5377,"rmo.opt",I5364:I5377)</f>
        <v>0.05</v>
      </c>
      <c r="L5376" t="s">
        <v>32</v>
      </c>
      <c r="M5376">
        <f t="shared" si="7359"/>
        <v>1.2</v>
      </c>
    </row>
    <row r="5377" spans="1:13">
      <c r="A5377" t="s">
        <v>5806</v>
      </c>
      <c r="B5377" t="s">
        <v>5791</v>
      </c>
      <c r="C5377" t="s">
        <v>58</v>
      </c>
      <c r="D5377" t="s">
        <v>21</v>
      </c>
      <c r="E5377" t="str">
        <f t="shared" si="7278"/>
        <v>tso.opt</v>
      </c>
      <c r="F5377" t="s">
        <v>24</v>
      </c>
      <c r="G5377">
        <v>0.66666666666666696</v>
      </c>
      <c r="H5377">
        <v>0.06</v>
      </c>
      <c r="I5377" s="1">
        <v>0.04</v>
      </c>
      <c r="J5377" t="s">
        <v>8362</v>
      </c>
      <c r="K5377">
        <f t="shared" ref="K5377:K5440" si="7362">SUMIF(E5364:E5377,"power.opt",I5364:I5377)</f>
        <v>3.77</v>
      </c>
      <c r="L5377" t="s">
        <v>31</v>
      </c>
      <c r="M5377">
        <f t="shared" si="7359"/>
        <v>1.0212201591511936</v>
      </c>
    </row>
    <row r="5378" spans="1:13">
      <c r="A5378" t="s">
        <v>5807</v>
      </c>
      <c r="B5378" t="s">
        <v>5808</v>
      </c>
      <c r="C5378" t="s">
        <v>15</v>
      </c>
      <c r="D5378" t="s">
        <v>16</v>
      </c>
      <c r="E5378" t="str">
        <f t="shared" si="7278"/>
        <v>power.full</v>
      </c>
      <c r="F5378" t="s">
        <v>24</v>
      </c>
      <c r="G5378">
        <v>0.5</v>
      </c>
      <c r="H5378">
        <v>0.04</v>
      </c>
      <c r="I5378" s="1">
        <v>0.02</v>
      </c>
      <c r="L5378" t="s">
        <v>8363</v>
      </c>
      <c r="M5378">
        <f t="shared" ref="M5378:M5441" si="7363">K5379/K5388</f>
        <v>115.99999999999999</v>
      </c>
    </row>
    <row r="5379" spans="1:13">
      <c r="A5379" t="s">
        <v>5809</v>
      </c>
      <c r="B5379" t="s">
        <v>5808</v>
      </c>
      <c r="C5379" t="s">
        <v>15</v>
      </c>
      <c r="D5379" t="s">
        <v>19</v>
      </c>
      <c r="E5379" t="str">
        <f t="shared" ref="E5379:E5442" si="7364">CONCATENATE(C5379,".",D5379)</f>
        <v>power.oepc</v>
      </c>
      <c r="F5379" t="s">
        <v>24</v>
      </c>
      <c r="G5379">
        <v>1</v>
      </c>
      <c r="H5379">
        <v>0.04</v>
      </c>
      <c r="I5379" s="1">
        <v>0.04</v>
      </c>
      <c r="J5379" t="s">
        <v>8333</v>
      </c>
      <c r="K5379">
        <f t="shared" ref="K5379:K5442" si="7365">SUMIF(E5378:E5391,"tso.cav11",I5378:I5391)</f>
        <v>4.6399999999999997</v>
      </c>
      <c r="L5379" t="s">
        <v>8364</v>
      </c>
      <c r="M5379">
        <f t="shared" ref="M5379:M5442" si="7366">K5380/K5384+K5381/K5385+K5382/K5386+K5383/K5387</f>
        <v>4.166666666666667</v>
      </c>
    </row>
    <row r="5380" spans="1:13">
      <c r="A5380" t="s">
        <v>5810</v>
      </c>
      <c r="B5380" t="s">
        <v>5808</v>
      </c>
      <c r="C5380" t="s">
        <v>15</v>
      </c>
      <c r="D5380" t="s">
        <v>21</v>
      </c>
      <c r="E5380" t="str">
        <f t="shared" si="7364"/>
        <v>power.opt</v>
      </c>
      <c r="F5380" t="s">
        <v>24</v>
      </c>
      <c r="G5380">
        <v>1</v>
      </c>
      <c r="H5380">
        <v>0.04</v>
      </c>
      <c r="I5380" s="1">
        <v>0.04</v>
      </c>
      <c r="J5380" t="s">
        <v>8335</v>
      </c>
      <c r="K5380">
        <f t="shared" ref="K5380:K5443" si="7367">SUMIF(E5378:E5391,"tso.full",I5378:I5391)</f>
        <v>0.04</v>
      </c>
      <c r="L5380" t="s">
        <v>8365</v>
      </c>
      <c r="M5380">
        <f t="shared" ref="M5380:M5443" si="7368">K5380/K5388+K5381/K5389+K5382/K5390+K5383/K5391</f>
        <v>3.5</v>
      </c>
    </row>
    <row r="5381" spans="1:13">
      <c r="A5381" t="s">
        <v>5811</v>
      </c>
      <c r="B5381" t="s">
        <v>5808</v>
      </c>
      <c r="C5381" t="s">
        <v>23</v>
      </c>
      <c r="D5381" t="s">
        <v>16</v>
      </c>
      <c r="E5381" t="str">
        <f t="shared" si="7364"/>
        <v>pso.full</v>
      </c>
      <c r="F5381" t="s">
        <v>24</v>
      </c>
      <c r="G5381">
        <v>1</v>
      </c>
      <c r="H5381">
        <v>0.04</v>
      </c>
      <c r="I5381" s="1">
        <v>0.04</v>
      </c>
      <c r="J5381" t="s">
        <v>8336</v>
      </c>
      <c r="K5381">
        <f t="shared" ref="K5381:K5444" si="7369">SUMIF(E5378:E5391,"pso.full",I5378:I5391)</f>
        <v>0.04</v>
      </c>
      <c r="L5381" t="s">
        <v>8369</v>
      </c>
      <c r="M5381">
        <f t="shared" ref="M5381:M5444" si="7370">K5384/K5388+K5385/K5389+K5386/K5390+K5387/K5391</f>
        <v>3.5</v>
      </c>
    </row>
    <row r="5382" spans="1:13">
      <c r="A5382" t="s">
        <v>5776</v>
      </c>
      <c r="B5382" t="s">
        <v>5808</v>
      </c>
      <c r="C5382" t="s">
        <v>23</v>
      </c>
      <c r="D5382" t="s">
        <v>19</v>
      </c>
      <c r="E5382" t="str">
        <f t="shared" si="7364"/>
        <v>pso.oepc</v>
      </c>
      <c r="F5382" t="s">
        <v>24</v>
      </c>
      <c r="G5382">
        <v>0.75</v>
      </c>
      <c r="H5382">
        <v>0.04</v>
      </c>
      <c r="I5382" s="1">
        <v>0.03</v>
      </c>
      <c r="J5382" t="s">
        <v>8353</v>
      </c>
      <c r="K5382">
        <f t="shared" ref="K5382:K5445" si="7371">SUMIF(E5378:E5391,"rmo.full",I5378:I5391)</f>
        <v>0.04</v>
      </c>
    </row>
    <row r="5383" spans="1:13">
      <c r="A5383" t="s">
        <v>5796</v>
      </c>
      <c r="B5383" t="s">
        <v>5808</v>
      </c>
      <c r="C5383" t="s">
        <v>23</v>
      </c>
      <c r="D5383" t="s">
        <v>21</v>
      </c>
      <c r="E5383" t="str">
        <f t="shared" si="7364"/>
        <v>pso.opt</v>
      </c>
      <c r="F5383" t="s">
        <v>24</v>
      </c>
      <c r="G5383">
        <v>1</v>
      </c>
      <c r="H5383">
        <v>0.04</v>
      </c>
      <c r="I5383" s="1">
        <v>0.04</v>
      </c>
      <c r="J5383" t="s">
        <v>8354</v>
      </c>
      <c r="K5383">
        <f t="shared" ref="K5383:K5446" si="7372">SUMIF(E5378:E5391,"power.full",I5378:I5391)</f>
        <v>0.02</v>
      </c>
      <c r="L5383" t="s">
        <v>26</v>
      </c>
      <c r="M5383">
        <f t="shared" ref="M5383:M5446" si="7373">K5380/K5384</f>
        <v>1</v>
      </c>
    </row>
    <row r="5384" spans="1:13">
      <c r="A5384" t="s">
        <v>5797</v>
      </c>
      <c r="B5384" t="s">
        <v>5808</v>
      </c>
      <c r="C5384" t="s">
        <v>51</v>
      </c>
      <c r="D5384" t="s">
        <v>16</v>
      </c>
      <c r="E5384" t="str">
        <f t="shared" si="7364"/>
        <v>rmo.full</v>
      </c>
      <c r="F5384" t="s">
        <v>24</v>
      </c>
      <c r="G5384">
        <v>1</v>
      </c>
      <c r="H5384">
        <v>0.04</v>
      </c>
      <c r="I5384" s="1">
        <v>0.04</v>
      </c>
      <c r="J5384" t="s">
        <v>8355</v>
      </c>
      <c r="K5384">
        <f t="shared" ref="K5384:K5447" si="7374">SUMIF(E5378:E5391,"tso.oepc",I5378:I5391)</f>
        <v>0.04</v>
      </c>
      <c r="L5384" t="s">
        <v>27</v>
      </c>
      <c r="M5384">
        <f t="shared" si="7373"/>
        <v>1.3333333333333335</v>
      </c>
    </row>
    <row r="5385" spans="1:13">
      <c r="A5385" t="s">
        <v>5798</v>
      </c>
      <c r="B5385" t="s">
        <v>5808</v>
      </c>
      <c r="C5385" t="s">
        <v>51</v>
      </c>
      <c r="D5385" t="s">
        <v>19</v>
      </c>
      <c r="E5385" t="str">
        <f t="shared" si="7364"/>
        <v>rmo.oepc</v>
      </c>
      <c r="F5385" t="s">
        <v>24</v>
      </c>
      <c r="G5385">
        <v>0.75</v>
      </c>
      <c r="H5385">
        <v>0.04</v>
      </c>
      <c r="I5385" s="1">
        <v>0.03</v>
      </c>
      <c r="J5385" t="s">
        <v>8356</v>
      </c>
      <c r="K5385">
        <f t="shared" ref="K5385:K5448" si="7375">SUMIF(E5378:E5391,"pso.oepc",I5378:I5391)</f>
        <v>0.03</v>
      </c>
      <c r="L5385" t="s">
        <v>28</v>
      </c>
      <c r="M5385">
        <f t="shared" si="7373"/>
        <v>1.3333333333333335</v>
      </c>
    </row>
    <row r="5386" spans="1:13">
      <c r="A5386" t="s">
        <v>5799</v>
      </c>
      <c r="B5386" t="s">
        <v>5808</v>
      </c>
      <c r="C5386" t="s">
        <v>51</v>
      </c>
      <c r="D5386" t="s">
        <v>21</v>
      </c>
      <c r="E5386" t="str">
        <f t="shared" si="7364"/>
        <v>rmo.opt</v>
      </c>
      <c r="F5386" t="s">
        <v>24</v>
      </c>
      <c r="G5386">
        <v>1</v>
      </c>
      <c r="H5386">
        <v>0.04</v>
      </c>
      <c r="I5386" s="1">
        <v>0.04</v>
      </c>
      <c r="J5386" t="s">
        <v>8357</v>
      </c>
      <c r="K5386">
        <f t="shared" ref="K5386:K5449" si="7376">SUMIF(E5378:E5391,"rmo.oepc",I5378:I5391)</f>
        <v>0.03</v>
      </c>
      <c r="L5386" t="s">
        <v>29</v>
      </c>
      <c r="M5386">
        <f t="shared" si="7373"/>
        <v>0.5</v>
      </c>
    </row>
    <row r="5387" spans="1:13">
      <c r="A5387" t="s">
        <v>5800</v>
      </c>
      <c r="B5387" t="s">
        <v>5808</v>
      </c>
      <c r="C5387" t="s">
        <v>55</v>
      </c>
      <c r="D5387" t="s">
        <v>56</v>
      </c>
      <c r="E5387" t="str">
        <f t="shared" si="7364"/>
        <v>sc.none</v>
      </c>
      <c r="F5387" t="s">
        <v>24</v>
      </c>
      <c r="I5387" s="1">
        <v>0.04</v>
      </c>
      <c r="J5387" t="s">
        <v>8358</v>
      </c>
      <c r="K5387">
        <f t="shared" ref="K5387:K5450" si="7377">SUMIF(E5378:E5391,"power.oepc",I5378:I5391)</f>
        <v>0.04</v>
      </c>
    </row>
    <row r="5388" spans="1:13">
      <c r="A5388" t="s">
        <v>5801</v>
      </c>
      <c r="B5388" t="s">
        <v>5808</v>
      </c>
      <c r="C5388" t="s">
        <v>58</v>
      </c>
      <c r="D5388" t="s">
        <v>59</v>
      </c>
      <c r="E5388" t="str">
        <f t="shared" si="7364"/>
        <v>tso.cav11</v>
      </c>
      <c r="F5388" t="s">
        <v>24</v>
      </c>
      <c r="G5388">
        <v>116</v>
      </c>
      <c r="H5388">
        <v>0.04</v>
      </c>
      <c r="I5388" s="1">
        <v>4.6399999999999997</v>
      </c>
      <c r="J5388" t="s">
        <v>8359</v>
      </c>
      <c r="K5388">
        <f t="shared" ref="K5388:K5451" si="7378">SUMIF(E5378:E5391,"tso.opt",I5378:I5391)</f>
        <v>0.04</v>
      </c>
      <c r="L5388" t="s">
        <v>30</v>
      </c>
      <c r="M5388">
        <f t="shared" ref="M5388:M5451" si="7379">K5380/K5388</f>
        <v>1</v>
      </c>
    </row>
    <row r="5389" spans="1:13">
      <c r="A5389" t="s">
        <v>5802</v>
      </c>
      <c r="B5389" t="s">
        <v>5808</v>
      </c>
      <c r="C5389" t="s">
        <v>58</v>
      </c>
      <c r="D5389" t="s">
        <v>16</v>
      </c>
      <c r="E5389" t="str">
        <f t="shared" si="7364"/>
        <v>tso.full</v>
      </c>
      <c r="F5389" t="s">
        <v>24</v>
      </c>
      <c r="G5389">
        <v>1</v>
      </c>
      <c r="H5389">
        <v>0.04</v>
      </c>
      <c r="I5389" s="1">
        <v>0.04</v>
      </c>
      <c r="J5389" t="s">
        <v>8360</v>
      </c>
      <c r="K5389">
        <f t="shared" ref="K5389:K5452" si="7380">SUMIF(E5378:E5391,"pso.opt",I5378:I5391)</f>
        <v>0.04</v>
      </c>
      <c r="L5389" t="s">
        <v>33</v>
      </c>
      <c r="M5389">
        <f t="shared" si="7379"/>
        <v>1</v>
      </c>
    </row>
    <row r="5390" spans="1:13">
      <c r="A5390" t="s">
        <v>5803</v>
      </c>
      <c r="B5390" t="s">
        <v>5808</v>
      </c>
      <c r="C5390" t="s">
        <v>58</v>
      </c>
      <c r="D5390" t="s">
        <v>19</v>
      </c>
      <c r="E5390" t="str">
        <f t="shared" si="7364"/>
        <v>tso.oepc</v>
      </c>
      <c r="F5390" t="s">
        <v>24</v>
      </c>
      <c r="G5390">
        <v>1</v>
      </c>
      <c r="H5390">
        <v>0.04</v>
      </c>
      <c r="I5390" s="1">
        <v>0.04</v>
      </c>
      <c r="J5390" t="s">
        <v>8361</v>
      </c>
      <c r="K5390">
        <f t="shared" ref="K5390:K5453" si="7381">SUMIF(E5378:E5391,"rmo.opt",I5378:I5391)</f>
        <v>0.04</v>
      </c>
      <c r="L5390" t="s">
        <v>32</v>
      </c>
      <c r="M5390">
        <f t="shared" si="7379"/>
        <v>1</v>
      </c>
    </row>
    <row r="5391" spans="1:13">
      <c r="A5391" t="s">
        <v>5824</v>
      </c>
      <c r="B5391" t="s">
        <v>5808</v>
      </c>
      <c r="C5391" t="s">
        <v>58</v>
      </c>
      <c r="D5391" t="s">
        <v>21</v>
      </c>
      <c r="E5391" t="str">
        <f t="shared" si="7364"/>
        <v>tso.opt</v>
      </c>
      <c r="F5391" t="s">
        <v>24</v>
      </c>
      <c r="G5391">
        <v>1</v>
      </c>
      <c r="H5391">
        <v>0.04</v>
      </c>
      <c r="I5391" s="1">
        <v>0.04</v>
      </c>
      <c r="J5391" t="s">
        <v>8362</v>
      </c>
      <c r="K5391">
        <f t="shared" ref="K5391:K5454" si="7382">SUMIF(E5378:E5391,"power.opt",I5378:I5391)</f>
        <v>0.04</v>
      </c>
      <c r="L5391" t="s">
        <v>31</v>
      </c>
      <c r="M5391">
        <f t="shared" si="7379"/>
        <v>0.5</v>
      </c>
    </row>
    <row r="5392" spans="1:13">
      <c r="A5392" t="s">
        <v>5825</v>
      </c>
      <c r="B5392" t="s">
        <v>5826</v>
      </c>
      <c r="C5392" t="s">
        <v>15</v>
      </c>
      <c r="D5392" t="s">
        <v>16</v>
      </c>
      <c r="E5392" t="str">
        <f t="shared" si="7364"/>
        <v>power.full</v>
      </c>
      <c r="F5392" t="s">
        <v>24</v>
      </c>
      <c r="G5392">
        <v>1</v>
      </c>
      <c r="H5392">
        <v>0.06</v>
      </c>
      <c r="I5392" s="1">
        <v>0.06</v>
      </c>
      <c r="L5392" t="s">
        <v>8363</v>
      </c>
      <c r="M5392">
        <f t="shared" ref="M5392:M5455" si="7383">K5393/K5402</f>
        <v>324.33333333333337</v>
      </c>
    </row>
    <row r="5393" spans="1:13">
      <c r="A5393" t="s">
        <v>5827</v>
      </c>
      <c r="B5393" t="s">
        <v>5826</v>
      </c>
      <c r="C5393" t="s">
        <v>15</v>
      </c>
      <c r="D5393" t="s">
        <v>19</v>
      </c>
      <c r="E5393" t="str">
        <f t="shared" si="7364"/>
        <v>power.oepc</v>
      </c>
      <c r="F5393" t="s">
        <v>24</v>
      </c>
      <c r="G5393">
        <v>1</v>
      </c>
      <c r="H5393">
        <v>0.06</v>
      </c>
      <c r="I5393" s="1">
        <v>0.06</v>
      </c>
      <c r="J5393" t="s">
        <v>8333</v>
      </c>
      <c r="K5393">
        <f t="shared" ref="K5393:K5456" si="7384">SUMIF(E5392:E5405,"tso.cav11",I5392:I5405)</f>
        <v>19.46</v>
      </c>
      <c r="L5393" t="s">
        <v>8364</v>
      </c>
      <c r="M5393">
        <f t="shared" ref="M5393:M5456" si="7385">K5394/K5398+K5395/K5399+K5396/K5400+K5397/K5401</f>
        <v>3.666666666666667</v>
      </c>
    </row>
    <row r="5394" spans="1:13">
      <c r="A5394" t="s">
        <v>5828</v>
      </c>
      <c r="B5394" t="s">
        <v>5826</v>
      </c>
      <c r="C5394" t="s">
        <v>15</v>
      </c>
      <c r="D5394" t="s">
        <v>21</v>
      </c>
      <c r="E5394" t="str">
        <f t="shared" si="7364"/>
        <v>power.opt</v>
      </c>
      <c r="F5394" t="s">
        <v>24</v>
      </c>
      <c r="G5394">
        <v>1</v>
      </c>
      <c r="H5394">
        <v>0.06</v>
      </c>
      <c r="I5394" s="1">
        <v>0.06</v>
      </c>
      <c r="J5394" t="s">
        <v>8335</v>
      </c>
      <c r="K5394">
        <f t="shared" ref="K5394:K5457" si="7386">SUMIF(E5392:E5405,"tso.full",I5392:I5405)</f>
        <v>0.06</v>
      </c>
      <c r="L5394" t="s">
        <v>8365</v>
      </c>
      <c r="M5394">
        <f t="shared" ref="M5394:M5457" si="7387">K5394/K5402+K5395/K5403+K5396/K5404+K5397/K5405</f>
        <v>3.3333333333333335</v>
      </c>
    </row>
    <row r="5395" spans="1:13">
      <c r="A5395" t="s">
        <v>5829</v>
      </c>
      <c r="B5395" t="s">
        <v>5826</v>
      </c>
      <c r="C5395" t="s">
        <v>23</v>
      </c>
      <c r="D5395" t="s">
        <v>16</v>
      </c>
      <c r="E5395" t="str">
        <f t="shared" si="7364"/>
        <v>pso.full</v>
      </c>
      <c r="F5395" t="s">
        <v>24</v>
      </c>
      <c r="G5395">
        <v>0.66666666666666696</v>
      </c>
      <c r="H5395">
        <v>0.06</v>
      </c>
      <c r="I5395" s="1">
        <v>0.04</v>
      </c>
      <c r="J5395" t="s">
        <v>8336</v>
      </c>
      <c r="K5395">
        <f t="shared" ref="K5395:K5458" si="7388">SUMIF(E5392:E5405,"pso.full",I5392:I5405)</f>
        <v>0.04</v>
      </c>
      <c r="L5395" t="s">
        <v>8369</v>
      </c>
      <c r="M5395">
        <f t="shared" ref="M5395:M5458" si="7389">K5398/K5402+K5399/K5403+K5400/K5404+K5401/K5405</f>
        <v>3.666666666666667</v>
      </c>
    </row>
    <row r="5396" spans="1:13">
      <c r="A5396" t="s">
        <v>5830</v>
      </c>
      <c r="B5396" t="s">
        <v>5826</v>
      </c>
      <c r="C5396" t="s">
        <v>23</v>
      </c>
      <c r="D5396" t="s">
        <v>19</v>
      </c>
      <c r="E5396" t="str">
        <f t="shared" si="7364"/>
        <v>pso.oepc</v>
      </c>
      <c r="F5396" t="s">
        <v>24</v>
      </c>
      <c r="G5396">
        <v>0.66666666666666696</v>
      </c>
      <c r="H5396">
        <v>0.06</v>
      </c>
      <c r="I5396" s="1">
        <v>0.04</v>
      </c>
      <c r="J5396" t="s">
        <v>8353</v>
      </c>
      <c r="K5396">
        <f t="shared" ref="K5396:K5459" si="7390">SUMIF(E5392:E5405,"rmo.full",I5392:I5405)</f>
        <v>0.04</v>
      </c>
    </row>
    <row r="5397" spans="1:13">
      <c r="A5397" t="s">
        <v>5794</v>
      </c>
      <c r="B5397" t="s">
        <v>5826</v>
      </c>
      <c r="C5397" t="s">
        <v>23</v>
      </c>
      <c r="D5397" t="s">
        <v>21</v>
      </c>
      <c r="E5397" t="str">
        <f t="shared" si="7364"/>
        <v>pso.opt</v>
      </c>
      <c r="F5397" t="s">
        <v>24</v>
      </c>
      <c r="G5397">
        <v>1</v>
      </c>
      <c r="H5397">
        <v>0.06</v>
      </c>
      <c r="I5397" s="1">
        <v>0.06</v>
      </c>
      <c r="J5397" t="s">
        <v>8354</v>
      </c>
      <c r="K5397">
        <f t="shared" ref="K5397:K5460" si="7391">SUMIF(E5392:E5405,"power.full",I5392:I5405)</f>
        <v>0.06</v>
      </c>
      <c r="L5397" t="s">
        <v>26</v>
      </c>
      <c r="M5397">
        <f t="shared" ref="M5397:M5460" si="7392">K5394/K5398</f>
        <v>1</v>
      </c>
    </row>
    <row r="5398" spans="1:13">
      <c r="A5398" t="s">
        <v>5795</v>
      </c>
      <c r="B5398" t="s">
        <v>5826</v>
      </c>
      <c r="C5398" t="s">
        <v>51</v>
      </c>
      <c r="D5398" t="s">
        <v>16</v>
      </c>
      <c r="E5398" t="str">
        <f t="shared" si="7364"/>
        <v>rmo.full</v>
      </c>
      <c r="F5398" t="s">
        <v>24</v>
      </c>
      <c r="G5398">
        <v>0.66666666666666696</v>
      </c>
      <c r="H5398">
        <v>0.06</v>
      </c>
      <c r="I5398" s="1">
        <v>0.04</v>
      </c>
      <c r="J5398" t="s">
        <v>8355</v>
      </c>
      <c r="K5398">
        <f t="shared" ref="K5398:K5461" si="7393">SUMIF(E5392:E5405,"tso.oepc",I5392:I5405)</f>
        <v>0.06</v>
      </c>
      <c r="L5398" t="s">
        <v>27</v>
      </c>
      <c r="M5398">
        <f t="shared" si="7392"/>
        <v>1</v>
      </c>
    </row>
    <row r="5399" spans="1:13">
      <c r="A5399" t="s">
        <v>5815</v>
      </c>
      <c r="B5399" t="s">
        <v>5826</v>
      </c>
      <c r="C5399" t="s">
        <v>51</v>
      </c>
      <c r="D5399" t="s">
        <v>19</v>
      </c>
      <c r="E5399" t="str">
        <f t="shared" si="7364"/>
        <v>rmo.oepc</v>
      </c>
      <c r="F5399" t="s">
        <v>24</v>
      </c>
      <c r="G5399">
        <v>1</v>
      </c>
      <c r="H5399">
        <v>0.06</v>
      </c>
      <c r="I5399" s="1">
        <v>0.06</v>
      </c>
      <c r="J5399" t="s">
        <v>8356</v>
      </c>
      <c r="K5399">
        <f t="shared" ref="K5399:K5462" si="7394">SUMIF(E5392:E5405,"pso.oepc",I5392:I5405)</f>
        <v>0.04</v>
      </c>
      <c r="L5399" t="s">
        <v>28</v>
      </c>
      <c r="M5399">
        <f t="shared" si="7392"/>
        <v>0.66666666666666674</v>
      </c>
    </row>
    <row r="5400" spans="1:13">
      <c r="A5400" t="s">
        <v>5816</v>
      </c>
      <c r="B5400" t="s">
        <v>5826</v>
      </c>
      <c r="C5400" t="s">
        <v>51</v>
      </c>
      <c r="D5400" t="s">
        <v>21</v>
      </c>
      <c r="E5400" t="str">
        <f t="shared" si="7364"/>
        <v>rmo.opt</v>
      </c>
      <c r="F5400" t="s">
        <v>24</v>
      </c>
      <c r="G5400">
        <v>1</v>
      </c>
      <c r="H5400">
        <v>0.06</v>
      </c>
      <c r="I5400" s="1">
        <v>0.06</v>
      </c>
      <c r="J5400" t="s">
        <v>8357</v>
      </c>
      <c r="K5400">
        <f t="shared" ref="K5400:K5463" si="7395">SUMIF(E5392:E5405,"rmo.oepc",I5392:I5405)</f>
        <v>0.06</v>
      </c>
      <c r="L5400" t="s">
        <v>29</v>
      </c>
      <c r="M5400">
        <f t="shared" si="7392"/>
        <v>1</v>
      </c>
    </row>
    <row r="5401" spans="1:13">
      <c r="A5401" t="s">
        <v>5817</v>
      </c>
      <c r="B5401" t="s">
        <v>5826</v>
      </c>
      <c r="C5401" t="s">
        <v>55</v>
      </c>
      <c r="D5401" t="s">
        <v>56</v>
      </c>
      <c r="E5401" t="str">
        <f t="shared" si="7364"/>
        <v>sc.none</v>
      </c>
      <c r="F5401" t="s">
        <v>24</v>
      </c>
      <c r="I5401" s="1">
        <v>0.06</v>
      </c>
      <c r="J5401" t="s">
        <v>8358</v>
      </c>
      <c r="K5401">
        <f t="shared" ref="K5401:K5464" si="7396">SUMIF(E5392:E5405,"power.oepc",I5392:I5405)</f>
        <v>0.06</v>
      </c>
    </row>
    <row r="5402" spans="1:13">
      <c r="A5402" t="s">
        <v>5818</v>
      </c>
      <c r="B5402" t="s">
        <v>5826</v>
      </c>
      <c r="C5402" t="s">
        <v>58</v>
      </c>
      <c r="D5402" t="s">
        <v>59</v>
      </c>
      <c r="E5402" t="str">
        <f t="shared" si="7364"/>
        <v>tso.cav11</v>
      </c>
      <c r="F5402" t="s">
        <v>24</v>
      </c>
      <c r="G5402">
        <v>324.33333333333297</v>
      </c>
      <c r="H5402">
        <v>0.06</v>
      </c>
      <c r="I5402" s="1">
        <v>19.46</v>
      </c>
      <c r="J5402" t="s">
        <v>8359</v>
      </c>
      <c r="K5402">
        <f t="shared" ref="K5402:K5465" si="7397">SUMIF(E5392:E5405,"tso.opt",I5392:I5405)</f>
        <v>0.06</v>
      </c>
      <c r="L5402" t="s">
        <v>30</v>
      </c>
      <c r="M5402">
        <f t="shared" ref="M5402:M5465" si="7398">K5394/K5402</f>
        <v>1</v>
      </c>
    </row>
    <row r="5403" spans="1:13">
      <c r="A5403" t="s">
        <v>5819</v>
      </c>
      <c r="B5403" t="s">
        <v>5826</v>
      </c>
      <c r="C5403" t="s">
        <v>58</v>
      </c>
      <c r="D5403" t="s">
        <v>16</v>
      </c>
      <c r="E5403" t="str">
        <f t="shared" si="7364"/>
        <v>tso.full</v>
      </c>
      <c r="F5403" t="s">
        <v>24</v>
      </c>
      <c r="G5403">
        <v>1</v>
      </c>
      <c r="H5403">
        <v>0.06</v>
      </c>
      <c r="I5403" s="1">
        <v>0.06</v>
      </c>
      <c r="J5403" t="s">
        <v>8360</v>
      </c>
      <c r="K5403">
        <f t="shared" ref="K5403:K5466" si="7399">SUMIF(E5392:E5405,"pso.opt",I5392:I5405)</f>
        <v>0.06</v>
      </c>
      <c r="L5403" t="s">
        <v>33</v>
      </c>
      <c r="M5403">
        <f t="shared" si="7398"/>
        <v>0.66666666666666674</v>
      </c>
    </row>
    <row r="5404" spans="1:13">
      <c r="A5404" t="s">
        <v>5820</v>
      </c>
      <c r="B5404" t="s">
        <v>5826</v>
      </c>
      <c r="C5404" t="s">
        <v>58</v>
      </c>
      <c r="D5404" t="s">
        <v>19</v>
      </c>
      <c r="E5404" t="str">
        <f t="shared" si="7364"/>
        <v>tso.oepc</v>
      </c>
      <c r="F5404" t="s">
        <v>24</v>
      </c>
      <c r="G5404">
        <v>1</v>
      </c>
      <c r="H5404">
        <v>0.06</v>
      </c>
      <c r="I5404" s="1">
        <v>0.06</v>
      </c>
      <c r="J5404" t="s">
        <v>8361</v>
      </c>
      <c r="K5404">
        <f t="shared" ref="K5404:K5467" si="7400">SUMIF(E5392:E5405,"rmo.opt",I5392:I5405)</f>
        <v>0.06</v>
      </c>
      <c r="L5404" t="s">
        <v>32</v>
      </c>
      <c r="M5404">
        <f t="shared" si="7398"/>
        <v>0.66666666666666674</v>
      </c>
    </row>
    <row r="5405" spans="1:13">
      <c r="A5405" t="s">
        <v>5821</v>
      </c>
      <c r="B5405" t="s">
        <v>5826</v>
      </c>
      <c r="C5405" t="s">
        <v>58</v>
      </c>
      <c r="D5405" t="s">
        <v>21</v>
      </c>
      <c r="E5405" t="str">
        <f t="shared" si="7364"/>
        <v>tso.opt</v>
      </c>
      <c r="F5405" t="s">
        <v>24</v>
      </c>
      <c r="G5405">
        <v>1</v>
      </c>
      <c r="H5405">
        <v>0.06</v>
      </c>
      <c r="I5405" s="1">
        <v>0.06</v>
      </c>
      <c r="J5405" t="s">
        <v>8362</v>
      </c>
      <c r="K5405">
        <f t="shared" ref="K5405:K5468" si="7401">SUMIF(E5392:E5405,"power.opt",I5392:I5405)</f>
        <v>0.06</v>
      </c>
      <c r="L5405" t="s">
        <v>31</v>
      </c>
      <c r="M5405">
        <f t="shared" si="7398"/>
        <v>1</v>
      </c>
    </row>
    <row r="5406" spans="1:13">
      <c r="A5406" t="s">
        <v>5822</v>
      </c>
      <c r="B5406" t="s">
        <v>5823</v>
      </c>
      <c r="C5406" t="s">
        <v>15</v>
      </c>
      <c r="D5406" t="s">
        <v>16</v>
      </c>
      <c r="E5406" t="str">
        <f t="shared" si="7364"/>
        <v>power.full</v>
      </c>
      <c r="F5406" t="s">
        <v>24</v>
      </c>
      <c r="G5406">
        <v>194.333333333333</v>
      </c>
      <c r="H5406">
        <v>0.06</v>
      </c>
      <c r="I5406" s="1">
        <v>11.66</v>
      </c>
      <c r="L5406" t="s">
        <v>8363</v>
      </c>
      <c r="M5406">
        <f t="shared" ref="M5406:M5469" si="7402">K5407/K5416</f>
        <v>1881.2</v>
      </c>
    </row>
    <row r="5407" spans="1:13">
      <c r="A5407" t="s">
        <v>5844</v>
      </c>
      <c r="B5407" t="s">
        <v>5823</v>
      </c>
      <c r="C5407" t="s">
        <v>15</v>
      </c>
      <c r="D5407" t="s">
        <v>19</v>
      </c>
      <c r="E5407" t="str">
        <f t="shared" si="7364"/>
        <v>power.oepc</v>
      </c>
      <c r="F5407" t="s">
        <v>24</v>
      </c>
      <c r="G5407">
        <v>194.666666666667</v>
      </c>
      <c r="H5407">
        <v>0.06</v>
      </c>
      <c r="I5407" s="1">
        <v>11.68</v>
      </c>
      <c r="J5407" t="s">
        <v>8333</v>
      </c>
      <c r="K5407">
        <f t="shared" ref="K5407:K5470" si="7403">SUMIF(E5406:E5419,"tso.cav11",I5406:I5419)</f>
        <v>94.06</v>
      </c>
      <c r="L5407" t="s">
        <v>8364</v>
      </c>
      <c r="M5407">
        <f t="shared" ref="M5407:M5470" si="7404">K5408/K5412+K5409/K5413+K5410/K5414+K5411/K5415</f>
        <v>4.3316210045662107</v>
      </c>
    </row>
    <row r="5408" spans="1:13">
      <c r="A5408" t="s">
        <v>5845</v>
      </c>
      <c r="B5408" t="s">
        <v>5823</v>
      </c>
      <c r="C5408" t="s">
        <v>15</v>
      </c>
      <c r="D5408" t="s">
        <v>21</v>
      </c>
      <c r="E5408" t="str">
        <f t="shared" si="7364"/>
        <v>power.opt</v>
      </c>
      <c r="F5408" t="s">
        <v>24</v>
      </c>
      <c r="G5408">
        <v>193.833333333333</v>
      </c>
      <c r="H5408">
        <v>0.06</v>
      </c>
      <c r="I5408" s="1">
        <v>11.63</v>
      </c>
      <c r="J5408" t="s">
        <v>8335</v>
      </c>
      <c r="K5408">
        <f t="shared" ref="K5408:K5471" si="7405">SUMIF(E5406:E5419,"tso.full",I5406:I5419)</f>
        <v>0.05</v>
      </c>
      <c r="L5408" t="s">
        <v>8365</v>
      </c>
      <c r="M5408">
        <f t="shared" ref="M5408:M5471" si="7406">K5408/K5416+K5409/K5417+K5410/K5418+K5411/K5419</f>
        <v>4.0025795356835765</v>
      </c>
    </row>
    <row r="5409" spans="1:13">
      <c r="A5409" t="s">
        <v>5846</v>
      </c>
      <c r="B5409" t="s">
        <v>5823</v>
      </c>
      <c r="C5409" t="s">
        <v>23</v>
      </c>
      <c r="D5409" t="s">
        <v>16</v>
      </c>
      <c r="E5409" t="str">
        <f t="shared" si="7364"/>
        <v>pso.full</v>
      </c>
      <c r="F5409" t="s">
        <v>24</v>
      </c>
      <c r="G5409">
        <v>1</v>
      </c>
      <c r="H5409">
        <v>0.06</v>
      </c>
      <c r="I5409" s="1">
        <v>0.06</v>
      </c>
      <c r="J5409" t="s">
        <v>8336</v>
      </c>
      <c r="K5409">
        <f t="shared" ref="K5409:K5472" si="7407">SUMIF(E5406:E5419,"pso.full",I5406:I5419)</f>
        <v>0.06</v>
      </c>
      <c r="L5409" t="s">
        <v>8369</v>
      </c>
      <c r="M5409">
        <f t="shared" ref="M5409:M5472" si="7408">K5412/K5416+K5413/K5417+K5414/K5418+K5415/K5419</f>
        <v>3.8709658928059616</v>
      </c>
    </row>
    <row r="5410" spans="1:13">
      <c r="A5410" t="s">
        <v>5847</v>
      </c>
      <c r="B5410" t="s">
        <v>5823</v>
      </c>
      <c r="C5410" t="s">
        <v>23</v>
      </c>
      <c r="D5410" t="s">
        <v>19</v>
      </c>
      <c r="E5410" t="str">
        <f t="shared" si="7364"/>
        <v>pso.oepc</v>
      </c>
      <c r="F5410" t="s">
        <v>24</v>
      </c>
      <c r="G5410">
        <v>0.66666666666666696</v>
      </c>
      <c r="H5410">
        <v>0.06</v>
      </c>
      <c r="I5410" s="1">
        <v>0.04</v>
      </c>
      <c r="J5410" t="s">
        <v>8353</v>
      </c>
      <c r="K5410">
        <f t="shared" ref="K5410:K5473" si="7409">SUMIF(E5406:E5419,"rmo.full",I5406:I5419)</f>
        <v>0.06</v>
      </c>
    </row>
    <row r="5411" spans="1:13">
      <c r="A5411" t="s">
        <v>5848</v>
      </c>
      <c r="B5411" t="s">
        <v>5823</v>
      </c>
      <c r="C5411" t="s">
        <v>23</v>
      </c>
      <c r="D5411" t="s">
        <v>21</v>
      </c>
      <c r="E5411" t="str">
        <f t="shared" si="7364"/>
        <v>pso.opt</v>
      </c>
      <c r="F5411" t="s">
        <v>24</v>
      </c>
      <c r="G5411">
        <v>1</v>
      </c>
      <c r="H5411">
        <v>0.06</v>
      </c>
      <c r="I5411" s="1">
        <v>0.06</v>
      </c>
      <c r="J5411" t="s">
        <v>8354</v>
      </c>
      <c r="K5411">
        <f t="shared" ref="K5411:K5474" si="7410">SUMIF(E5406:E5419,"power.full",I5406:I5419)</f>
        <v>11.66</v>
      </c>
      <c r="L5411" t="s">
        <v>26</v>
      </c>
      <c r="M5411">
        <f t="shared" ref="M5411:M5474" si="7411">K5408/K5412</f>
        <v>0.83333333333333337</v>
      </c>
    </row>
    <row r="5412" spans="1:13">
      <c r="A5412" t="s">
        <v>5812</v>
      </c>
      <c r="B5412" t="s">
        <v>5823</v>
      </c>
      <c r="C5412" t="s">
        <v>51</v>
      </c>
      <c r="D5412" t="s">
        <v>16</v>
      </c>
      <c r="E5412" t="str">
        <f t="shared" si="7364"/>
        <v>rmo.full</v>
      </c>
      <c r="F5412" t="s">
        <v>24</v>
      </c>
      <c r="G5412">
        <v>1</v>
      </c>
      <c r="H5412">
        <v>0.06</v>
      </c>
      <c r="I5412" s="1">
        <v>0.06</v>
      </c>
      <c r="J5412" t="s">
        <v>8355</v>
      </c>
      <c r="K5412">
        <f t="shared" ref="K5412:K5475" si="7412">SUMIF(E5406:E5419,"tso.oepc",I5406:I5419)</f>
        <v>0.06</v>
      </c>
      <c r="L5412" t="s">
        <v>27</v>
      </c>
      <c r="M5412">
        <f t="shared" si="7411"/>
        <v>1.5</v>
      </c>
    </row>
    <row r="5413" spans="1:13">
      <c r="A5413" t="s">
        <v>5813</v>
      </c>
      <c r="B5413" t="s">
        <v>5823</v>
      </c>
      <c r="C5413" t="s">
        <v>51</v>
      </c>
      <c r="D5413" t="s">
        <v>19</v>
      </c>
      <c r="E5413" t="str">
        <f t="shared" si="7364"/>
        <v>rmo.oepc</v>
      </c>
      <c r="F5413" t="s">
        <v>24</v>
      </c>
      <c r="G5413">
        <v>1</v>
      </c>
      <c r="H5413">
        <v>0.06</v>
      </c>
      <c r="I5413" s="1">
        <v>0.06</v>
      </c>
      <c r="J5413" t="s">
        <v>8356</v>
      </c>
      <c r="K5413">
        <f t="shared" ref="K5413:K5476" si="7413">SUMIF(E5406:E5419,"pso.oepc",I5406:I5419)</f>
        <v>0.04</v>
      </c>
      <c r="L5413" t="s">
        <v>28</v>
      </c>
      <c r="M5413">
        <f t="shared" si="7411"/>
        <v>1</v>
      </c>
    </row>
    <row r="5414" spans="1:13">
      <c r="A5414" t="s">
        <v>5814</v>
      </c>
      <c r="B5414" t="s">
        <v>5823</v>
      </c>
      <c r="C5414" t="s">
        <v>51</v>
      </c>
      <c r="D5414" t="s">
        <v>21</v>
      </c>
      <c r="E5414" t="str">
        <f t="shared" si="7364"/>
        <v>rmo.opt</v>
      </c>
      <c r="F5414" t="s">
        <v>24</v>
      </c>
      <c r="G5414">
        <v>1</v>
      </c>
      <c r="H5414">
        <v>0.06</v>
      </c>
      <c r="I5414" s="1">
        <v>0.06</v>
      </c>
      <c r="J5414" t="s">
        <v>8357</v>
      </c>
      <c r="K5414">
        <f t="shared" ref="K5414:K5477" si="7414">SUMIF(E5406:E5419,"rmo.oepc",I5406:I5419)</f>
        <v>0.06</v>
      </c>
      <c r="L5414" t="s">
        <v>29</v>
      </c>
      <c r="M5414">
        <f t="shared" si="7411"/>
        <v>0.99828767123287676</v>
      </c>
    </row>
    <row r="5415" spans="1:13">
      <c r="A5415" t="s">
        <v>5835</v>
      </c>
      <c r="B5415" t="s">
        <v>5823</v>
      </c>
      <c r="C5415" t="s">
        <v>55</v>
      </c>
      <c r="D5415" t="s">
        <v>56</v>
      </c>
      <c r="E5415" t="str">
        <f t="shared" si="7364"/>
        <v>sc.none</v>
      </c>
      <c r="F5415" t="s">
        <v>24</v>
      </c>
      <c r="I5415" s="1">
        <v>0.06</v>
      </c>
      <c r="J5415" t="s">
        <v>8358</v>
      </c>
      <c r="K5415">
        <f t="shared" ref="K5415:K5478" si="7415">SUMIF(E5406:E5419,"power.oepc",I5406:I5419)</f>
        <v>11.68</v>
      </c>
    </row>
    <row r="5416" spans="1:13">
      <c r="A5416" t="s">
        <v>5836</v>
      </c>
      <c r="B5416" t="s">
        <v>5823</v>
      </c>
      <c r="C5416" t="s">
        <v>58</v>
      </c>
      <c r="D5416" t="s">
        <v>59</v>
      </c>
      <c r="E5416" t="str">
        <f t="shared" si="7364"/>
        <v>tso.cav11</v>
      </c>
      <c r="F5416" t="s">
        <v>17</v>
      </c>
      <c r="G5416">
        <v>1567.6666666666699</v>
      </c>
      <c r="H5416">
        <v>0.06</v>
      </c>
      <c r="I5416" s="1">
        <v>94.06</v>
      </c>
      <c r="J5416" t="s">
        <v>8359</v>
      </c>
      <c r="K5416">
        <f t="shared" ref="K5416:K5479" si="7416">SUMIF(E5406:E5419,"tso.opt",I5406:I5419)</f>
        <v>0.05</v>
      </c>
      <c r="L5416" t="s">
        <v>30</v>
      </c>
      <c r="M5416">
        <f t="shared" ref="M5416:M5479" si="7417">K5408/K5416</f>
        <v>1</v>
      </c>
    </row>
    <row r="5417" spans="1:13">
      <c r="A5417" t="s">
        <v>5837</v>
      </c>
      <c r="B5417" t="s">
        <v>5823</v>
      </c>
      <c r="C5417" t="s">
        <v>58</v>
      </c>
      <c r="D5417" t="s">
        <v>16</v>
      </c>
      <c r="E5417" t="str">
        <f t="shared" si="7364"/>
        <v>tso.full</v>
      </c>
      <c r="F5417" t="s">
        <v>24</v>
      </c>
      <c r="G5417">
        <v>0.83333333333333304</v>
      </c>
      <c r="H5417">
        <v>0.06</v>
      </c>
      <c r="I5417" s="1">
        <v>0.05</v>
      </c>
      <c r="J5417" t="s">
        <v>8360</v>
      </c>
      <c r="K5417">
        <f t="shared" ref="K5417:K5480" si="7418">SUMIF(E5406:E5419,"pso.opt",I5406:I5419)</f>
        <v>0.06</v>
      </c>
      <c r="L5417" t="s">
        <v>33</v>
      </c>
      <c r="M5417">
        <f t="shared" si="7417"/>
        <v>1</v>
      </c>
    </row>
    <row r="5418" spans="1:13">
      <c r="A5418" t="s">
        <v>5838</v>
      </c>
      <c r="B5418" t="s">
        <v>5823</v>
      </c>
      <c r="C5418" t="s">
        <v>58</v>
      </c>
      <c r="D5418" t="s">
        <v>19</v>
      </c>
      <c r="E5418" t="str">
        <f t="shared" si="7364"/>
        <v>tso.oepc</v>
      </c>
      <c r="F5418" t="s">
        <v>24</v>
      </c>
      <c r="G5418">
        <v>1</v>
      </c>
      <c r="H5418">
        <v>0.06</v>
      </c>
      <c r="I5418" s="1">
        <v>0.06</v>
      </c>
      <c r="J5418" t="s">
        <v>8361</v>
      </c>
      <c r="K5418">
        <f t="shared" ref="K5418:K5481" si="7419">SUMIF(E5406:E5419,"rmo.opt",I5406:I5419)</f>
        <v>0.06</v>
      </c>
      <c r="L5418" t="s">
        <v>32</v>
      </c>
      <c r="M5418">
        <f t="shared" si="7417"/>
        <v>1</v>
      </c>
    </row>
    <row r="5419" spans="1:13">
      <c r="A5419" t="s">
        <v>5839</v>
      </c>
      <c r="B5419" t="s">
        <v>5823</v>
      </c>
      <c r="C5419" t="s">
        <v>58</v>
      </c>
      <c r="D5419" t="s">
        <v>21</v>
      </c>
      <c r="E5419" t="str">
        <f t="shared" si="7364"/>
        <v>tso.opt</v>
      </c>
      <c r="F5419" t="s">
        <v>24</v>
      </c>
      <c r="G5419">
        <v>0.83333333333333304</v>
      </c>
      <c r="H5419">
        <v>0.06</v>
      </c>
      <c r="I5419" s="1">
        <v>0.05</v>
      </c>
      <c r="J5419" t="s">
        <v>8362</v>
      </c>
      <c r="K5419">
        <f t="shared" ref="K5419:K5482" si="7420">SUMIF(E5406:E5419,"power.opt",I5406:I5419)</f>
        <v>11.63</v>
      </c>
      <c r="L5419" t="s">
        <v>31</v>
      </c>
      <c r="M5419">
        <f t="shared" si="7417"/>
        <v>1.0025795356835769</v>
      </c>
    </row>
    <row r="5420" spans="1:13">
      <c r="A5420" t="s">
        <v>5840</v>
      </c>
      <c r="B5420" t="s">
        <v>5841</v>
      </c>
      <c r="C5420" t="s">
        <v>15</v>
      </c>
      <c r="D5420" t="s">
        <v>16</v>
      </c>
      <c r="E5420" t="str">
        <f t="shared" si="7364"/>
        <v>power.full</v>
      </c>
      <c r="F5420" t="s">
        <v>24</v>
      </c>
      <c r="G5420">
        <v>1512.5</v>
      </c>
      <c r="H5420">
        <v>0.06</v>
      </c>
      <c r="I5420" s="1">
        <v>90.75</v>
      </c>
      <c r="L5420" t="s">
        <v>8363</v>
      </c>
      <c r="M5420">
        <f t="shared" ref="M5420:M5483" si="7421">K5421/K5430</f>
        <v>1843.8333333333333</v>
      </c>
    </row>
    <row r="5421" spans="1:13">
      <c r="A5421" t="s">
        <v>5842</v>
      </c>
      <c r="B5421" t="s">
        <v>5841</v>
      </c>
      <c r="C5421" t="s">
        <v>15</v>
      </c>
      <c r="D5421" t="s">
        <v>19</v>
      </c>
      <c r="E5421" t="str">
        <f t="shared" si="7364"/>
        <v>power.oepc</v>
      </c>
      <c r="F5421" t="s">
        <v>24</v>
      </c>
      <c r="G5421">
        <v>1512.3333333333301</v>
      </c>
      <c r="H5421">
        <v>0.06</v>
      </c>
      <c r="I5421" s="1">
        <v>90.74</v>
      </c>
      <c r="J5421" t="s">
        <v>8333</v>
      </c>
      <c r="K5421">
        <f t="shared" ref="K5421:K5484" si="7422">SUMIF(E5420:E5433,"tso.cav11",I5420:I5433)</f>
        <v>110.63</v>
      </c>
      <c r="L5421" t="s">
        <v>8364</v>
      </c>
      <c r="M5421">
        <f t="shared" ref="M5421:M5484" si="7423">K5422/K5426+K5423/K5427+K5424/K5428+K5425/K5429</f>
        <v>4.8334435383145991</v>
      </c>
    </row>
    <row r="5422" spans="1:13">
      <c r="A5422" t="s">
        <v>5843</v>
      </c>
      <c r="B5422" t="s">
        <v>5841</v>
      </c>
      <c r="C5422" t="s">
        <v>15</v>
      </c>
      <c r="D5422" t="s">
        <v>21</v>
      </c>
      <c r="E5422" t="str">
        <f t="shared" si="7364"/>
        <v>power.opt</v>
      </c>
      <c r="F5422" t="s">
        <v>24</v>
      </c>
      <c r="G5422">
        <v>1512.5</v>
      </c>
      <c r="H5422">
        <v>0.06</v>
      </c>
      <c r="I5422" s="1">
        <v>90.75</v>
      </c>
      <c r="J5422" t="s">
        <v>8335</v>
      </c>
      <c r="K5422">
        <f t="shared" ref="K5422:K5485" si="7424">SUMIF(E5420:E5433,"tso.full",I5420:I5433)</f>
        <v>0.05</v>
      </c>
      <c r="L5422" t="s">
        <v>8365</v>
      </c>
      <c r="M5422">
        <f t="shared" ref="M5422:M5485" si="7425">K5422/K5430+K5423/K5431+K5424/K5432+K5425/K5433</f>
        <v>4.3333333333333339</v>
      </c>
    </row>
    <row r="5423" spans="1:13">
      <c r="A5423" t="s">
        <v>5863</v>
      </c>
      <c r="B5423" t="s">
        <v>5841</v>
      </c>
      <c r="C5423" t="s">
        <v>23</v>
      </c>
      <c r="D5423" t="s">
        <v>16</v>
      </c>
      <c r="E5423" t="str">
        <f t="shared" si="7364"/>
        <v>pso.full</v>
      </c>
      <c r="F5423" t="s">
        <v>24</v>
      </c>
      <c r="G5423">
        <v>1</v>
      </c>
      <c r="H5423">
        <v>0.06</v>
      </c>
      <c r="I5423" s="1">
        <v>0.06</v>
      </c>
      <c r="J5423" t="s">
        <v>8336</v>
      </c>
      <c r="K5423">
        <f t="shared" ref="K5423:K5486" si="7426">SUMIF(E5420:E5433,"pso.full",I5420:I5433)</f>
        <v>0.06</v>
      </c>
      <c r="L5423" t="s">
        <v>8369</v>
      </c>
      <c r="M5423">
        <f t="shared" ref="M5423:M5486" si="7427">K5426/K5430+K5427/K5431+K5428/K5432+K5429/K5433</f>
        <v>3.6665564738292016</v>
      </c>
    </row>
    <row r="5424" spans="1:13">
      <c r="A5424" t="s">
        <v>5864</v>
      </c>
      <c r="B5424" t="s">
        <v>5841</v>
      </c>
      <c r="C5424" t="s">
        <v>23</v>
      </c>
      <c r="D5424" t="s">
        <v>19</v>
      </c>
      <c r="E5424" t="str">
        <f t="shared" si="7364"/>
        <v>pso.oepc</v>
      </c>
      <c r="F5424" t="s">
        <v>24</v>
      </c>
      <c r="G5424">
        <v>0.66666666666666696</v>
      </c>
      <c r="H5424">
        <v>0.06</v>
      </c>
      <c r="I5424" s="1">
        <v>0.04</v>
      </c>
      <c r="J5424" t="s">
        <v>8353</v>
      </c>
      <c r="K5424">
        <f t="shared" ref="K5424:K5487" si="7428">SUMIF(E5420:E5433,"rmo.full",I5420:I5433)</f>
        <v>0.06</v>
      </c>
    </row>
    <row r="5425" spans="1:13">
      <c r="A5425" t="s">
        <v>5865</v>
      </c>
      <c r="B5425" t="s">
        <v>5841</v>
      </c>
      <c r="C5425" t="s">
        <v>23</v>
      </c>
      <c r="D5425" t="s">
        <v>21</v>
      </c>
      <c r="E5425" t="str">
        <f t="shared" si="7364"/>
        <v>pso.opt</v>
      </c>
      <c r="F5425" t="s">
        <v>24</v>
      </c>
      <c r="G5425">
        <v>0.66666666666666696</v>
      </c>
      <c r="H5425">
        <v>0.06</v>
      </c>
      <c r="I5425" s="1">
        <v>0.04</v>
      </c>
      <c r="J5425" t="s">
        <v>8354</v>
      </c>
      <c r="K5425">
        <f t="shared" ref="K5425:K5488" si="7429">SUMIF(E5420:E5433,"power.full",I5420:I5433)</f>
        <v>90.75</v>
      </c>
      <c r="L5425" t="s">
        <v>26</v>
      </c>
      <c r="M5425">
        <f t="shared" ref="M5425:M5488" si="7430">K5422/K5426</f>
        <v>0.83333333333333337</v>
      </c>
    </row>
    <row r="5426" spans="1:13">
      <c r="A5426" t="s">
        <v>5866</v>
      </c>
      <c r="B5426" t="s">
        <v>5841</v>
      </c>
      <c r="C5426" t="s">
        <v>51</v>
      </c>
      <c r="D5426" t="s">
        <v>16</v>
      </c>
      <c r="E5426" t="str">
        <f t="shared" si="7364"/>
        <v>rmo.full</v>
      </c>
      <c r="F5426" t="s">
        <v>24</v>
      </c>
      <c r="G5426">
        <v>1</v>
      </c>
      <c r="H5426">
        <v>0.06</v>
      </c>
      <c r="I5426" s="1">
        <v>0.06</v>
      </c>
      <c r="J5426" t="s">
        <v>8355</v>
      </c>
      <c r="K5426">
        <f t="shared" ref="K5426:K5489" si="7431">SUMIF(E5420:E5433,"tso.oepc",I5420:I5433)</f>
        <v>0.06</v>
      </c>
      <c r="L5426" t="s">
        <v>27</v>
      </c>
      <c r="M5426">
        <f t="shared" si="7430"/>
        <v>1.5</v>
      </c>
    </row>
    <row r="5427" spans="1:13">
      <c r="A5427" t="s">
        <v>5831</v>
      </c>
      <c r="B5427" t="s">
        <v>5841</v>
      </c>
      <c r="C5427" t="s">
        <v>51</v>
      </c>
      <c r="D5427" t="s">
        <v>19</v>
      </c>
      <c r="E5427" t="str">
        <f t="shared" si="7364"/>
        <v>rmo.oepc</v>
      </c>
      <c r="F5427" t="s">
        <v>24</v>
      </c>
      <c r="G5427">
        <v>0.66666666666666696</v>
      </c>
      <c r="H5427">
        <v>0.06</v>
      </c>
      <c r="I5427" s="1">
        <v>0.04</v>
      </c>
      <c r="J5427" t="s">
        <v>8356</v>
      </c>
      <c r="K5427">
        <f t="shared" ref="K5427:K5490" si="7432">SUMIF(E5420:E5433,"pso.oepc",I5420:I5433)</f>
        <v>0.04</v>
      </c>
      <c r="L5427" t="s">
        <v>28</v>
      </c>
      <c r="M5427">
        <f t="shared" si="7430"/>
        <v>1.5</v>
      </c>
    </row>
    <row r="5428" spans="1:13">
      <c r="A5428" t="s">
        <v>5832</v>
      </c>
      <c r="B5428" t="s">
        <v>5841</v>
      </c>
      <c r="C5428" t="s">
        <v>51</v>
      </c>
      <c r="D5428" t="s">
        <v>21</v>
      </c>
      <c r="E5428" t="str">
        <f t="shared" si="7364"/>
        <v>rmo.opt</v>
      </c>
      <c r="F5428" t="s">
        <v>24</v>
      </c>
      <c r="G5428">
        <v>1</v>
      </c>
      <c r="H5428">
        <v>0.06</v>
      </c>
      <c r="I5428" s="1">
        <v>0.06</v>
      </c>
      <c r="J5428" t="s">
        <v>8357</v>
      </c>
      <c r="K5428">
        <f t="shared" ref="K5428:K5491" si="7433">SUMIF(E5420:E5433,"rmo.oepc",I5420:I5433)</f>
        <v>0.04</v>
      </c>
      <c r="L5428" t="s">
        <v>29</v>
      </c>
      <c r="M5428">
        <f t="shared" si="7430"/>
        <v>1.0001102049812651</v>
      </c>
    </row>
    <row r="5429" spans="1:13">
      <c r="A5429" t="s">
        <v>5833</v>
      </c>
      <c r="B5429" t="s">
        <v>5841</v>
      </c>
      <c r="C5429" t="s">
        <v>55</v>
      </c>
      <c r="D5429" t="s">
        <v>56</v>
      </c>
      <c r="E5429" t="str">
        <f t="shared" si="7364"/>
        <v>sc.none</v>
      </c>
      <c r="F5429" t="s">
        <v>24</v>
      </c>
      <c r="I5429" s="1">
        <v>0.06</v>
      </c>
      <c r="J5429" t="s">
        <v>8358</v>
      </c>
      <c r="K5429">
        <f t="shared" ref="K5429:K5492" si="7434">SUMIF(E5420:E5433,"power.oepc",I5420:I5433)</f>
        <v>90.74</v>
      </c>
    </row>
    <row r="5430" spans="1:13">
      <c r="A5430" t="s">
        <v>5834</v>
      </c>
      <c r="B5430" t="s">
        <v>5841</v>
      </c>
      <c r="C5430" t="s">
        <v>58</v>
      </c>
      <c r="D5430" t="s">
        <v>59</v>
      </c>
      <c r="E5430" t="str">
        <f t="shared" si="7364"/>
        <v>tso.cav11</v>
      </c>
      <c r="F5430" t="s">
        <v>24</v>
      </c>
      <c r="G5430">
        <v>1843.8333333333301</v>
      </c>
      <c r="H5430">
        <v>0.06</v>
      </c>
      <c r="I5430" s="1">
        <v>110.63</v>
      </c>
      <c r="J5430" t="s">
        <v>8359</v>
      </c>
      <c r="K5430">
        <f t="shared" ref="K5430:K5493" si="7435">SUMIF(E5420:E5433,"tso.opt",I5420:I5433)</f>
        <v>0.06</v>
      </c>
      <c r="L5430" t="s">
        <v>30</v>
      </c>
      <c r="M5430">
        <f t="shared" ref="M5430:M5493" si="7436">K5422/K5430</f>
        <v>0.83333333333333337</v>
      </c>
    </row>
    <row r="5431" spans="1:13">
      <c r="A5431" t="s">
        <v>5854</v>
      </c>
      <c r="B5431" t="s">
        <v>5841</v>
      </c>
      <c r="C5431" t="s">
        <v>58</v>
      </c>
      <c r="D5431" t="s">
        <v>16</v>
      </c>
      <c r="E5431" t="str">
        <f t="shared" si="7364"/>
        <v>tso.full</v>
      </c>
      <c r="F5431" t="s">
        <v>24</v>
      </c>
      <c r="G5431">
        <v>0.83333333333333304</v>
      </c>
      <c r="H5431">
        <v>0.06</v>
      </c>
      <c r="I5431" s="1">
        <v>0.05</v>
      </c>
      <c r="J5431" t="s">
        <v>8360</v>
      </c>
      <c r="K5431">
        <f t="shared" ref="K5431:K5494" si="7437">SUMIF(E5420:E5433,"pso.opt",I5420:I5433)</f>
        <v>0.04</v>
      </c>
      <c r="L5431" t="s">
        <v>33</v>
      </c>
      <c r="M5431">
        <f t="shared" si="7436"/>
        <v>1.5</v>
      </c>
    </row>
    <row r="5432" spans="1:13">
      <c r="A5432" t="s">
        <v>5855</v>
      </c>
      <c r="B5432" t="s">
        <v>5841</v>
      </c>
      <c r="C5432" t="s">
        <v>58</v>
      </c>
      <c r="D5432" t="s">
        <v>19</v>
      </c>
      <c r="E5432" t="str">
        <f t="shared" si="7364"/>
        <v>tso.oepc</v>
      </c>
      <c r="F5432" t="s">
        <v>24</v>
      </c>
      <c r="G5432">
        <v>1</v>
      </c>
      <c r="H5432">
        <v>0.06</v>
      </c>
      <c r="I5432" s="1">
        <v>0.06</v>
      </c>
      <c r="J5432" t="s">
        <v>8361</v>
      </c>
      <c r="K5432">
        <f t="shared" ref="K5432:K5495" si="7438">SUMIF(E5420:E5433,"rmo.opt",I5420:I5433)</f>
        <v>0.06</v>
      </c>
      <c r="L5432" t="s">
        <v>32</v>
      </c>
      <c r="M5432">
        <f t="shared" si="7436"/>
        <v>1</v>
      </c>
    </row>
    <row r="5433" spans="1:13">
      <c r="A5433" t="s">
        <v>5856</v>
      </c>
      <c r="B5433" t="s">
        <v>5841</v>
      </c>
      <c r="C5433" t="s">
        <v>58</v>
      </c>
      <c r="D5433" t="s">
        <v>21</v>
      </c>
      <c r="E5433" t="str">
        <f t="shared" si="7364"/>
        <v>tso.opt</v>
      </c>
      <c r="F5433" t="s">
        <v>24</v>
      </c>
      <c r="G5433">
        <v>1</v>
      </c>
      <c r="H5433">
        <v>0.06</v>
      </c>
      <c r="I5433" s="1">
        <v>0.06</v>
      </c>
      <c r="J5433" t="s">
        <v>8362</v>
      </c>
      <c r="K5433">
        <f t="shared" ref="K5433:K5496" si="7439">SUMIF(E5420:E5433,"power.opt",I5420:I5433)</f>
        <v>90.75</v>
      </c>
      <c r="L5433" t="s">
        <v>31</v>
      </c>
      <c r="M5433">
        <f t="shared" si="7436"/>
        <v>1</v>
      </c>
    </row>
    <row r="5434" spans="1:13">
      <c r="A5434" t="s">
        <v>5857</v>
      </c>
      <c r="B5434" t="s">
        <v>5858</v>
      </c>
      <c r="C5434" t="s">
        <v>15</v>
      </c>
      <c r="D5434" t="s">
        <v>16</v>
      </c>
      <c r="E5434" t="str">
        <f t="shared" si="7364"/>
        <v>power.full</v>
      </c>
      <c r="F5434" t="s">
        <v>24</v>
      </c>
      <c r="G5434">
        <v>0.66666666666666696</v>
      </c>
      <c r="H5434">
        <v>0.06</v>
      </c>
      <c r="I5434" s="1">
        <v>0.04</v>
      </c>
      <c r="L5434" t="s">
        <v>8363</v>
      </c>
      <c r="M5434">
        <f t="shared" ref="M5434:M5497" si="7440">K5435/K5444</f>
        <v>402.4</v>
      </c>
    </row>
    <row r="5435" spans="1:13">
      <c r="A5435" t="s">
        <v>5859</v>
      </c>
      <c r="B5435" t="s">
        <v>5858</v>
      </c>
      <c r="C5435" t="s">
        <v>15</v>
      </c>
      <c r="D5435" t="s">
        <v>19</v>
      </c>
      <c r="E5435" t="str">
        <f t="shared" si="7364"/>
        <v>power.oepc</v>
      </c>
      <c r="F5435" t="s">
        <v>24</v>
      </c>
      <c r="G5435">
        <v>0.83333333333333304</v>
      </c>
      <c r="H5435">
        <v>0.06</v>
      </c>
      <c r="I5435" s="1">
        <v>0.05</v>
      </c>
      <c r="J5435" t="s">
        <v>8333</v>
      </c>
      <c r="K5435">
        <f t="shared" ref="K5435:K5498" si="7441">SUMIF(E5434:E5447,"tso.cav11",I5434:I5447)</f>
        <v>20.12</v>
      </c>
      <c r="L5435" t="s">
        <v>8364</v>
      </c>
      <c r="M5435">
        <f t="shared" ref="M5435:M5498" si="7442">K5436/K5440+K5437/K5441+K5438/K5442+K5439/K5443</f>
        <v>3.8</v>
      </c>
    </row>
    <row r="5436" spans="1:13">
      <c r="A5436" t="s">
        <v>5860</v>
      </c>
      <c r="B5436" t="s">
        <v>5858</v>
      </c>
      <c r="C5436" t="s">
        <v>15</v>
      </c>
      <c r="D5436" t="s">
        <v>21</v>
      </c>
      <c r="E5436" t="str">
        <f t="shared" si="7364"/>
        <v>power.opt</v>
      </c>
      <c r="F5436" t="s">
        <v>24</v>
      </c>
      <c r="G5436">
        <v>0.83333333333333304</v>
      </c>
      <c r="H5436">
        <v>0.06</v>
      </c>
      <c r="I5436" s="1">
        <v>0.05</v>
      </c>
      <c r="J5436" t="s">
        <v>8335</v>
      </c>
      <c r="K5436">
        <f t="shared" ref="K5436:K5499" si="7443">SUMIF(E5434:E5447,"tso.full",I5434:I5447)</f>
        <v>0.05</v>
      </c>
      <c r="L5436" t="s">
        <v>8365</v>
      </c>
      <c r="M5436">
        <f t="shared" ref="M5436:M5499" si="7444">K5436/K5444+K5437/K5445+K5438/K5446+K5439/K5447</f>
        <v>4.05</v>
      </c>
    </row>
    <row r="5437" spans="1:13">
      <c r="A5437" t="s">
        <v>5861</v>
      </c>
      <c r="B5437" t="s">
        <v>5858</v>
      </c>
      <c r="C5437" t="s">
        <v>23</v>
      </c>
      <c r="D5437" t="s">
        <v>16</v>
      </c>
      <c r="E5437" t="str">
        <f t="shared" si="7364"/>
        <v>pso.full</v>
      </c>
      <c r="F5437" t="s">
        <v>24</v>
      </c>
      <c r="G5437">
        <v>0.83333333333333304</v>
      </c>
      <c r="H5437">
        <v>0.06</v>
      </c>
      <c r="I5437" s="1">
        <v>0.05</v>
      </c>
      <c r="J5437" t="s">
        <v>8336</v>
      </c>
      <c r="K5437">
        <f t="shared" ref="K5437:K5500" si="7445">SUMIF(E5434:E5447,"pso.full",I5434:I5447)</f>
        <v>0.05</v>
      </c>
      <c r="L5437" t="s">
        <v>8369</v>
      </c>
      <c r="M5437">
        <f t="shared" ref="M5437:M5500" si="7446">K5440/K5444+K5441/K5445+K5442/K5446+K5443/K5447</f>
        <v>4.25</v>
      </c>
    </row>
    <row r="5438" spans="1:13">
      <c r="A5438" t="s">
        <v>5862</v>
      </c>
      <c r="B5438" t="s">
        <v>5858</v>
      </c>
      <c r="C5438" t="s">
        <v>23</v>
      </c>
      <c r="D5438" t="s">
        <v>19</v>
      </c>
      <c r="E5438" t="str">
        <f t="shared" si="7364"/>
        <v>pso.oepc</v>
      </c>
      <c r="F5438" t="s">
        <v>24</v>
      </c>
      <c r="G5438">
        <v>0.83333333333333304</v>
      </c>
      <c r="H5438">
        <v>0.06</v>
      </c>
      <c r="I5438" s="1">
        <v>0.05</v>
      </c>
      <c r="J5438" t="s">
        <v>8353</v>
      </c>
      <c r="K5438">
        <f t="shared" ref="K5438:K5501" si="7447">SUMIF(E5434:E5447,"rmo.full",I5434:I5447)</f>
        <v>0.05</v>
      </c>
    </row>
    <row r="5439" spans="1:13">
      <c r="A5439" t="s">
        <v>5883</v>
      </c>
      <c r="B5439" t="s">
        <v>5858</v>
      </c>
      <c r="C5439" t="s">
        <v>23</v>
      </c>
      <c r="D5439" t="s">
        <v>21</v>
      </c>
      <c r="E5439" t="str">
        <f t="shared" si="7364"/>
        <v>pso.opt</v>
      </c>
      <c r="F5439" t="s">
        <v>24</v>
      </c>
      <c r="G5439">
        <v>0.66666666666666696</v>
      </c>
      <c r="H5439">
        <v>0.06</v>
      </c>
      <c r="I5439" s="1">
        <v>0.04</v>
      </c>
      <c r="J5439" t="s">
        <v>8354</v>
      </c>
      <c r="K5439">
        <f t="shared" ref="K5439:K5502" si="7448">SUMIF(E5434:E5447,"power.full",I5434:I5447)</f>
        <v>0.04</v>
      </c>
      <c r="L5439" t="s">
        <v>26</v>
      </c>
      <c r="M5439">
        <f t="shared" ref="M5439:M5502" si="7449">K5436/K5440</f>
        <v>1</v>
      </c>
    </row>
    <row r="5440" spans="1:13">
      <c r="A5440" t="s">
        <v>5884</v>
      </c>
      <c r="B5440" t="s">
        <v>5858</v>
      </c>
      <c r="C5440" t="s">
        <v>51</v>
      </c>
      <c r="D5440" t="s">
        <v>16</v>
      </c>
      <c r="E5440" t="str">
        <f t="shared" si="7364"/>
        <v>rmo.full</v>
      </c>
      <c r="F5440" t="s">
        <v>24</v>
      </c>
      <c r="G5440">
        <v>0.83333333333333304</v>
      </c>
      <c r="H5440">
        <v>0.06</v>
      </c>
      <c r="I5440" s="1">
        <v>0.05</v>
      </c>
      <c r="J5440" t="s">
        <v>8355</v>
      </c>
      <c r="K5440">
        <f t="shared" ref="K5440:K5503" si="7450">SUMIF(E5434:E5447,"tso.oepc",I5434:I5447)</f>
        <v>0.05</v>
      </c>
      <c r="L5440" t="s">
        <v>27</v>
      </c>
      <c r="M5440">
        <f t="shared" si="7449"/>
        <v>1</v>
      </c>
    </row>
    <row r="5441" spans="1:13">
      <c r="A5441" t="s">
        <v>5885</v>
      </c>
      <c r="B5441" t="s">
        <v>5858</v>
      </c>
      <c r="C5441" t="s">
        <v>51</v>
      </c>
      <c r="D5441" t="s">
        <v>19</v>
      </c>
      <c r="E5441" t="str">
        <f t="shared" si="7364"/>
        <v>rmo.oepc</v>
      </c>
      <c r="F5441" t="s">
        <v>24</v>
      </c>
      <c r="G5441">
        <v>0.83333333333333304</v>
      </c>
      <c r="H5441">
        <v>0.06</v>
      </c>
      <c r="I5441" s="1">
        <v>0.05</v>
      </c>
      <c r="J5441" t="s">
        <v>8356</v>
      </c>
      <c r="K5441">
        <f t="shared" ref="K5441:K5504" si="7451">SUMIF(E5434:E5447,"pso.oepc",I5434:I5447)</f>
        <v>0.05</v>
      </c>
      <c r="L5441" t="s">
        <v>28</v>
      </c>
      <c r="M5441">
        <f t="shared" si="7449"/>
        <v>1</v>
      </c>
    </row>
    <row r="5442" spans="1:13">
      <c r="A5442" t="s">
        <v>5849</v>
      </c>
      <c r="B5442" t="s">
        <v>5858</v>
      </c>
      <c r="C5442" t="s">
        <v>51</v>
      </c>
      <c r="D5442" t="s">
        <v>21</v>
      </c>
      <c r="E5442" t="str">
        <f t="shared" si="7364"/>
        <v>rmo.opt</v>
      </c>
      <c r="F5442" t="s">
        <v>24</v>
      </c>
      <c r="G5442">
        <v>0.83333333333333304</v>
      </c>
      <c r="H5442">
        <v>0.06</v>
      </c>
      <c r="I5442" s="1">
        <v>0.05</v>
      </c>
      <c r="J5442" t="s">
        <v>8357</v>
      </c>
      <c r="K5442">
        <f t="shared" ref="K5442:K5505" si="7452">SUMIF(E5434:E5447,"rmo.oepc",I5434:I5447)</f>
        <v>0.05</v>
      </c>
      <c r="L5442" t="s">
        <v>29</v>
      </c>
      <c r="M5442">
        <f t="shared" si="7449"/>
        <v>0.79999999999999993</v>
      </c>
    </row>
    <row r="5443" spans="1:13">
      <c r="A5443" t="s">
        <v>5850</v>
      </c>
      <c r="B5443" t="s">
        <v>5858</v>
      </c>
      <c r="C5443" t="s">
        <v>55</v>
      </c>
      <c r="D5443" t="s">
        <v>56</v>
      </c>
      <c r="E5443" t="str">
        <f t="shared" ref="E5443:E5506" si="7453">CONCATENATE(C5443,".",D5443)</f>
        <v>sc.none</v>
      </c>
      <c r="F5443" t="s">
        <v>24</v>
      </c>
      <c r="I5443" s="1">
        <v>0.06</v>
      </c>
      <c r="J5443" t="s">
        <v>8358</v>
      </c>
      <c r="K5443">
        <f t="shared" ref="K5443:K5506" si="7454">SUMIF(E5434:E5447,"power.oepc",I5434:I5447)</f>
        <v>0.05</v>
      </c>
    </row>
    <row r="5444" spans="1:13">
      <c r="A5444" t="s">
        <v>5851</v>
      </c>
      <c r="B5444" t="s">
        <v>5858</v>
      </c>
      <c r="C5444" t="s">
        <v>58</v>
      </c>
      <c r="D5444" t="s">
        <v>59</v>
      </c>
      <c r="E5444" t="str">
        <f t="shared" si="7453"/>
        <v>tso.cav11</v>
      </c>
      <c r="F5444" t="s">
        <v>24</v>
      </c>
      <c r="G5444">
        <v>335.33333333333297</v>
      </c>
      <c r="H5444">
        <v>0.06</v>
      </c>
      <c r="I5444" s="1">
        <v>20.12</v>
      </c>
      <c r="J5444" t="s">
        <v>8359</v>
      </c>
      <c r="K5444">
        <f t="shared" ref="K5444:K5507" si="7455">SUMIF(E5434:E5447,"tso.opt",I5434:I5447)</f>
        <v>0.05</v>
      </c>
      <c r="L5444" t="s">
        <v>30</v>
      </c>
      <c r="M5444">
        <f t="shared" ref="M5444:M5507" si="7456">K5436/K5444</f>
        <v>1</v>
      </c>
    </row>
    <row r="5445" spans="1:13">
      <c r="A5445" t="s">
        <v>5852</v>
      </c>
      <c r="B5445" t="s">
        <v>5858</v>
      </c>
      <c r="C5445" t="s">
        <v>58</v>
      </c>
      <c r="D5445" t="s">
        <v>16</v>
      </c>
      <c r="E5445" t="str">
        <f t="shared" si="7453"/>
        <v>tso.full</v>
      </c>
      <c r="F5445" t="s">
        <v>24</v>
      </c>
      <c r="G5445">
        <v>0.83333333333333304</v>
      </c>
      <c r="H5445">
        <v>0.06</v>
      </c>
      <c r="I5445" s="1">
        <v>0.05</v>
      </c>
      <c r="J5445" t="s">
        <v>8360</v>
      </c>
      <c r="K5445">
        <f t="shared" ref="K5445:K5508" si="7457">SUMIF(E5434:E5447,"pso.opt",I5434:I5447)</f>
        <v>0.04</v>
      </c>
      <c r="L5445" t="s">
        <v>33</v>
      </c>
      <c r="M5445">
        <f t="shared" si="7456"/>
        <v>1.25</v>
      </c>
    </row>
    <row r="5446" spans="1:13">
      <c r="A5446" t="s">
        <v>5853</v>
      </c>
      <c r="B5446" t="s">
        <v>5858</v>
      </c>
      <c r="C5446" t="s">
        <v>58</v>
      </c>
      <c r="D5446" t="s">
        <v>19</v>
      </c>
      <c r="E5446" t="str">
        <f t="shared" si="7453"/>
        <v>tso.oepc</v>
      </c>
      <c r="F5446" t="s">
        <v>24</v>
      </c>
      <c r="G5446">
        <v>0.83333333333333304</v>
      </c>
      <c r="H5446">
        <v>0.06</v>
      </c>
      <c r="I5446" s="1">
        <v>0.05</v>
      </c>
      <c r="J5446" t="s">
        <v>8361</v>
      </c>
      <c r="K5446">
        <f t="shared" ref="K5446:K5509" si="7458">SUMIF(E5434:E5447,"rmo.opt",I5434:I5447)</f>
        <v>0.05</v>
      </c>
      <c r="L5446" t="s">
        <v>32</v>
      </c>
      <c r="M5446">
        <f t="shared" si="7456"/>
        <v>1</v>
      </c>
    </row>
    <row r="5447" spans="1:13">
      <c r="A5447" t="s">
        <v>5874</v>
      </c>
      <c r="B5447" t="s">
        <v>5858</v>
      </c>
      <c r="C5447" t="s">
        <v>58</v>
      </c>
      <c r="D5447" t="s">
        <v>21</v>
      </c>
      <c r="E5447" t="str">
        <f t="shared" si="7453"/>
        <v>tso.opt</v>
      </c>
      <c r="F5447" t="s">
        <v>24</v>
      </c>
      <c r="G5447">
        <v>0.83333333333333304</v>
      </c>
      <c r="H5447">
        <v>0.06</v>
      </c>
      <c r="I5447" s="1">
        <v>0.05</v>
      </c>
      <c r="J5447" t="s">
        <v>8362</v>
      </c>
      <c r="K5447">
        <f t="shared" ref="K5447:K5510" si="7459">SUMIF(E5434:E5447,"power.opt",I5434:I5447)</f>
        <v>0.05</v>
      </c>
      <c r="L5447" t="s">
        <v>31</v>
      </c>
      <c r="M5447">
        <f t="shared" si="7456"/>
        <v>0.79999999999999993</v>
      </c>
    </row>
    <row r="5448" spans="1:13">
      <c r="A5448" t="s">
        <v>5875</v>
      </c>
      <c r="B5448" t="s">
        <v>5876</v>
      </c>
      <c r="C5448" t="s">
        <v>15</v>
      </c>
      <c r="D5448" t="s">
        <v>16</v>
      </c>
      <c r="E5448" t="str">
        <f t="shared" si="7453"/>
        <v>power.full</v>
      </c>
      <c r="F5448" t="s">
        <v>24</v>
      </c>
      <c r="G5448">
        <v>1</v>
      </c>
      <c r="H5448">
        <v>0.06</v>
      </c>
      <c r="I5448" s="1">
        <v>0.06</v>
      </c>
      <c r="L5448" t="s">
        <v>8363</v>
      </c>
      <c r="M5448">
        <f t="shared" ref="M5448:M5511" si="7460">K5449/K5458</f>
        <v>1238</v>
      </c>
    </row>
    <row r="5449" spans="1:13">
      <c r="A5449" t="s">
        <v>5877</v>
      </c>
      <c r="B5449" t="s">
        <v>5876</v>
      </c>
      <c r="C5449" t="s">
        <v>15</v>
      </c>
      <c r="D5449" t="s">
        <v>19</v>
      </c>
      <c r="E5449" t="str">
        <f t="shared" si="7453"/>
        <v>power.oepc</v>
      </c>
      <c r="F5449" t="s">
        <v>24</v>
      </c>
      <c r="G5449">
        <v>1</v>
      </c>
      <c r="H5449">
        <v>0.06</v>
      </c>
      <c r="I5449" s="1">
        <v>0.06</v>
      </c>
      <c r="J5449" t="s">
        <v>8333</v>
      </c>
      <c r="K5449">
        <f t="shared" ref="K5449:K5512" si="7461">SUMIF(E5448:E5461,"tso.cav11",I5448:I5461)</f>
        <v>74.28</v>
      </c>
      <c r="L5449" t="s">
        <v>8364</v>
      </c>
      <c r="M5449">
        <f t="shared" ref="M5449:M5512" si="7462">K5450/K5454+K5451/K5455+K5452/K5456+K5453/K5457</f>
        <v>4.2</v>
      </c>
    </row>
    <row r="5450" spans="1:13">
      <c r="A5450" t="s">
        <v>5878</v>
      </c>
      <c r="B5450" t="s">
        <v>5876</v>
      </c>
      <c r="C5450" t="s">
        <v>15</v>
      </c>
      <c r="D5450" t="s">
        <v>21</v>
      </c>
      <c r="E5450" t="str">
        <f t="shared" si="7453"/>
        <v>power.opt</v>
      </c>
      <c r="F5450" t="s">
        <v>24</v>
      </c>
      <c r="G5450">
        <v>0.66666666666666696</v>
      </c>
      <c r="H5450">
        <v>0.06</v>
      </c>
      <c r="I5450" s="1">
        <v>0.04</v>
      </c>
      <c r="J5450" t="s">
        <v>8335</v>
      </c>
      <c r="K5450">
        <f t="shared" ref="K5450:K5513" si="7463">SUMIF(E5448:E5461,"tso.full",I5448:I5461)</f>
        <v>0.06</v>
      </c>
      <c r="L5450" t="s">
        <v>8365</v>
      </c>
      <c r="M5450">
        <f t="shared" ref="M5450:M5513" si="7464">K5450/K5458+K5451/K5459+K5452/K5460+K5453/K5461</f>
        <v>5.2</v>
      </c>
    </row>
    <row r="5451" spans="1:13">
      <c r="A5451" t="s">
        <v>5879</v>
      </c>
      <c r="B5451" t="s">
        <v>5876</v>
      </c>
      <c r="C5451" t="s">
        <v>23</v>
      </c>
      <c r="D5451" t="s">
        <v>16</v>
      </c>
      <c r="E5451" t="str">
        <f t="shared" si="7453"/>
        <v>pso.full</v>
      </c>
      <c r="F5451" t="s">
        <v>24</v>
      </c>
      <c r="G5451">
        <v>1</v>
      </c>
      <c r="H5451">
        <v>0.06</v>
      </c>
      <c r="I5451" s="1">
        <v>0.06</v>
      </c>
      <c r="J5451" t="s">
        <v>8336</v>
      </c>
      <c r="K5451">
        <f t="shared" ref="K5451:K5514" si="7465">SUMIF(E5448:E5461,"pso.full",I5448:I5461)</f>
        <v>0.06</v>
      </c>
      <c r="L5451" t="s">
        <v>8369</v>
      </c>
      <c r="M5451">
        <f t="shared" ref="M5451:M5514" si="7466">K5454/K5458+K5455/K5459+K5456/K5460+K5457/K5461</f>
        <v>5</v>
      </c>
    </row>
    <row r="5452" spans="1:13">
      <c r="A5452" t="s">
        <v>5880</v>
      </c>
      <c r="B5452" t="s">
        <v>5876</v>
      </c>
      <c r="C5452" t="s">
        <v>23</v>
      </c>
      <c r="D5452" t="s">
        <v>19</v>
      </c>
      <c r="E5452" t="str">
        <f t="shared" si="7453"/>
        <v>pso.oepc</v>
      </c>
      <c r="F5452" t="s">
        <v>24</v>
      </c>
      <c r="G5452">
        <v>1</v>
      </c>
      <c r="H5452">
        <v>0.06</v>
      </c>
      <c r="I5452" s="1">
        <v>0.06</v>
      </c>
      <c r="J5452" t="s">
        <v>8353</v>
      </c>
      <c r="K5452">
        <f t="shared" ref="K5452:K5515" si="7467">SUMIF(E5448:E5461,"rmo.full",I5448:I5461)</f>
        <v>0.06</v>
      </c>
    </row>
    <row r="5453" spans="1:13">
      <c r="A5453" t="s">
        <v>5881</v>
      </c>
      <c r="B5453" t="s">
        <v>5876</v>
      </c>
      <c r="C5453" t="s">
        <v>23</v>
      </c>
      <c r="D5453" t="s">
        <v>21</v>
      </c>
      <c r="E5453" t="str">
        <f t="shared" si="7453"/>
        <v>pso.opt</v>
      </c>
      <c r="F5453" t="s">
        <v>24</v>
      </c>
      <c r="G5453">
        <v>0.66666666666666696</v>
      </c>
      <c r="H5453">
        <v>0.06</v>
      </c>
      <c r="I5453" s="1">
        <v>0.04</v>
      </c>
      <c r="J5453" t="s">
        <v>8354</v>
      </c>
      <c r="K5453">
        <f t="shared" ref="K5453:K5516" si="7468">SUMIF(E5448:E5461,"power.full",I5448:I5461)</f>
        <v>0.06</v>
      </c>
      <c r="L5453" t="s">
        <v>26</v>
      </c>
      <c r="M5453">
        <f t="shared" ref="M5453:M5516" si="7469">K5450/K5454</f>
        <v>1</v>
      </c>
    </row>
    <row r="5454" spans="1:13">
      <c r="A5454" t="s">
        <v>5882</v>
      </c>
      <c r="B5454" t="s">
        <v>5876</v>
      </c>
      <c r="C5454" t="s">
        <v>51</v>
      </c>
      <c r="D5454" t="s">
        <v>16</v>
      </c>
      <c r="E5454" t="str">
        <f t="shared" si="7453"/>
        <v>rmo.full</v>
      </c>
      <c r="F5454" t="s">
        <v>24</v>
      </c>
      <c r="G5454">
        <v>1</v>
      </c>
      <c r="H5454">
        <v>0.06</v>
      </c>
      <c r="I5454" s="1">
        <v>0.06</v>
      </c>
      <c r="J5454" t="s">
        <v>8355</v>
      </c>
      <c r="K5454">
        <f t="shared" ref="K5454:K5517" si="7470">SUMIF(E5448:E5461,"tso.oepc",I5448:I5461)</f>
        <v>0.06</v>
      </c>
      <c r="L5454" t="s">
        <v>27</v>
      </c>
      <c r="M5454">
        <f t="shared" si="7469"/>
        <v>1</v>
      </c>
    </row>
    <row r="5455" spans="1:13">
      <c r="A5455" t="s">
        <v>5902</v>
      </c>
      <c r="B5455" t="s">
        <v>5876</v>
      </c>
      <c r="C5455" t="s">
        <v>51</v>
      </c>
      <c r="D5455" t="s">
        <v>19</v>
      </c>
      <c r="E5455" t="str">
        <f t="shared" si="7453"/>
        <v>rmo.oepc</v>
      </c>
      <c r="F5455" t="s">
        <v>24</v>
      </c>
      <c r="G5455">
        <v>0.83333333333333304</v>
      </c>
      <c r="H5455">
        <v>0.06</v>
      </c>
      <c r="I5455" s="1">
        <v>0.05</v>
      </c>
      <c r="J5455" t="s">
        <v>8356</v>
      </c>
      <c r="K5455">
        <f t="shared" ref="K5455:K5518" si="7471">SUMIF(E5448:E5461,"pso.oepc",I5448:I5461)</f>
        <v>0.06</v>
      </c>
      <c r="L5455" t="s">
        <v>28</v>
      </c>
      <c r="M5455">
        <f t="shared" si="7469"/>
        <v>1.2</v>
      </c>
    </row>
    <row r="5456" spans="1:13">
      <c r="A5456" t="s">
        <v>5903</v>
      </c>
      <c r="B5456" t="s">
        <v>5876</v>
      </c>
      <c r="C5456" t="s">
        <v>51</v>
      </c>
      <c r="D5456" t="s">
        <v>21</v>
      </c>
      <c r="E5456" t="str">
        <f t="shared" si="7453"/>
        <v>rmo.opt</v>
      </c>
      <c r="F5456" t="s">
        <v>24</v>
      </c>
      <c r="G5456">
        <v>0.83333333333333304</v>
      </c>
      <c r="H5456">
        <v>0.06</v>
      </c>
      <c r="I5456" s="1">
        <v>0.05</v>
      </c>
      <c r="J5456" t="s">
        <v>8357</v>
      </c>
      <c r="K5456">
        <f t="shared" ref="K5456:K5519" si="7472">SUMIF(E5448:E5461,"rmo.oepc",I5448:I5461)</f>
        <v>0.05</v>
      </c>
      <c r="L5456" t="s">
        <v>29</v>
      </c>
      <c r="M5456">
        <f t="shared" si="7469"/>
        <v>1</v>
      </c>
    </row>
    <row r="5457" spans="1:13">
      <c r="A5457" t="s">
        <v>5867</v>
      </c>
      <c r="B5457" t="s">
        <v>5876</v>
      </c>
      <c r="C5457" t="s">
        <v>55</v>
      </c>
      <c r="D5457" t="s">
        <v>56</v>
      </c>
      <c r="E5457" t="str">
        <f t="shared" si="7453"/>
        <v>sc.none</v>
      </c>
      <c r="F5457" t="s">
        <v>24</v>
      </c>
      <c r="I5457" s="1">
        <v>0.06</v>
      </c>
      <c r="J5457" t="s">
        <v>8358</v>
      </c>
      <c r="K5457">
        <f t="shared" ref="K5457:K5520" si="7473">SUMIF(E5448:E5461,"power.oepc",I5448:I5461)</f>
        <v>0.06</v>
      </c>
    </row>
    <row r="5458" spans="1:13">
      <c r="A5458" t="s">
        <v>5868</v>
      </c>
      <c r="B5458" t="s">
        <v>5876</v>
      </c>
      <c r="C5458" t="s">
        <v>58</v>
      </c>
      <c r="D5458" t="s">
        <v>59</v>
      </c>
      <c r="E5458" t="str">
        <f t="shared" si="7453"/>
        <v>tso.cav11</v>
      </c>
      <c r="F5458" t="s">
        <v>17</v>
      </c>
      <c r="G5458">
        <v>1238</v>
      </c>
      <c r="H5458">
        <v>0.06</v>
      </c>
      <c r="I5458" s="1">
        <v>74.28</v>
      </c>
      <c r="J5458" t="s">
        <v>8359</v>
      </c>
      <c r="K5458">
        <f t="shared" ref="K5458:K5521" si="7474">SUMIF(E5448:E5461,"tso.opt",I5448:I5461)</f>
        <v>0.06</v>
      </c>
      <c r="L5458" t="s">
        <v>30</v>
      </c>
      <c r="M5458">
        <f t="shared" ref="M5458:M5521" si="7475">K5450/K5458</f>
        <v>1</v>
      </c>
    </row>
    <row r="5459" spans="1:13">
      <c r="A5459" t="s">
        <v>5869</v>
      </c>
      <c r="B5459" t="s">
        <v>5876</v>
      </c>
      <c r="C5459" t="s">
        <v>58</v>
      </c>
      <c r="D5459" t="s">
        <v>16</v>
      </c>
      <c r="E5459" t="str">
        <f t="shared" si="7453"/>
        <v>tso.full</v>
      </c>
      <c r="F5459" t="s">
        <v>24</v>
      </c>
      <c r="G5459">
        <v>1</v>
      </c>
      <c r="H5459">
        <v>0.06</v>
      </c>
      <c r="I5459" s="1">
        <v>0.06</v>
      </c>
      <c r="J5459" t="s">
        <v>8360</v>
      </c>
      <c r="K5459">
        <f t="shared" ref="K5459:K5522" si="7476">SUMIF(E5448:E5461,"pso.opt",I5448:I5461)</f>
        <v>0.04</v>
      </c>
      <c r="L5459" t="s">
        <v>33</v>
      </c>
      <c r="M5459">
        <f t="shared" si="7475"/>
        <v>1.5</v>
      </c>
    </row>
    <row r="5460" spans="1:13">
      <c r="A5460" t="s">
        <v>5870</v>
      </c>
      <c r="B5460" t="s">
        <v>5876</v>
      </c>
      <c r="C5460" t="s">
        <v>58</v>
      </c>
      <c r="D5460" t="s">
        <v>19</v>
      </c>
      <c r="E5460" t="str">
        <f t="shared" si="7453"/>
        <v>tso.oepc</v>
      </c>
      <c r="F5460" t="s">
        <v>24</v>
      </c>
      <c r="G5460">
        <v>1</v>
      </c>
      <c r="H5460">
        <v>0.06</v>
      </c>
      <c r="I5460" s="1">
        <v>0.06</v>
      </c>
      <c r="J5460" t="s">
        <v>8361</v>
      </c>
      <c r="K5460">
        <f t="shared" ref="K5460:K5523" si="7477">SUMIF(E5448:E5461,"rmo.opt",I5448:I5461)</f>
        <v>0.05</v>
      </c>
      <c r="L5460" t="s">
        <v>32</v>
      </c>
      <c r="M5460">
        <f t="shared" si="7475"/>
        <v>1.2</v>
      </c>
    </row>
    <row r="5461" spans="1:13">
      <c r="A5461" t="s">
        <v>5871</v>
      </c>
      <c r="B5461" t="s">
        <v>5876</v>
      </c>
      <c r="C5461" t="s">
        <v>58</v>
      </c>
      <c r="D5461" t="s">
        <v>21</v>
      </c>
      <c r="E5461" t="str">
        <f t="shared" si="7453"/>
        <v>tso.opt</v>
      </c>
      <c r="F5461" t="s">
        <v>24</v>
      </c>
      <c r="G5461">
        <v>1</v>
      </c>
      <c r="H5461">
        <v>0.06</v>
      </c>
      <c r="I5461" s="1">
        <v>0.06</v>
      </c>
      <c r="J5461" t="s">
        <v>8362</v>
      </c>
      <c r="K5461">
        <f t="shared" ref="K5461:K5524" si="7478">SUMIF(E5448:E5461,"power.opt",I5448:I5461)</f>
        <v>0.04</v>
      </c>
      <c r="L5461" t="s">
        <v>31</v>
      </c>
      <c r="M5461">
        <f t="shared" si="7475"/>
        <v>1.5</v>
      </c>
    </row>
    <row r="5462" spans="1:13">
      <c r="A5462" t="s">
        <v>5872</v>
      </c>
      <c r="B5462" t="s">
        <v>5873</v>
      </c>
      <c r="C5462" t="s">
        <v>15</v>
      </c>
      <c r="D5462" t="s">
        <v>16</v>
      </c>
      <c r="E5462" t="str">
        <f t="shared" si="7453"/>
        <v>power.full</v>
      </c>
      <c r="F5462" t="s">
        <v>24</v>
      </c>
      <c r="G5462">
        <v>1.25</v>
      </c>
      <c r="H5462">
        <v>0.04</v>
      </c>
      <c r="I5462" s="1">
        <v>0.05</v>
      </c>
      <c r="L5462" t="s">
        <v>8363</v>
      </c>
      <c r="M5462">
        <f t="shared" ref="M5462:M5525" si="7479">K5463/K5472</f>
        <v>2198.6</v>
      </c>
    </row>
    <row r="5463" spans="1:13">
      <c r="A5463" t="s">
        <v>5894</v>
      </c>
      <c r="B5463" t="s">
        <v>5873</v>
      </c>
      <c r="C5463" t="s">
        <v>15</v>
      </c>
      <c r="D5463" t="s">
        <v>19</v>
      </c>
      <c r="E5463" t="str">
        <f t="shared" si="7453"/>
        <v>power.oepc</v>
      </c>
      <c r="F5463" t="s">
        <v>24</v>
      </c>
      <c r="G5463">
        <v>1.25</v>
      </c>
      <c r="H5463">
        <v>0.04</v>
      </c>
      <c r="I5463" s="1">
        <v>0.05</v>
      </c>
      <c r="J5463" t="s">
        <v>8333</v>
      </c>
      <c r="K5463">
        <f t="shared" ref="K5463:K5526" si="7480">SUMIF(E5462:E5475,"tso.cav11",I5462:I5475)</f>
        <v>109.93</v>
      </c>
      <c r="L5463" t="s">
        <v>8364</v>
      </c>
      <c r="M5463">
        <f t="shared" ref="M5463:M5526" si="7481">K5464/K5468+K5465/K5469+K5466/K5470+K5467/K5471</f>
        <v>4.25</v>
      </c>
    </row>
    <row r="5464" spans="1:13">
      <c r="A5464" t="s">
        <v>5895</v>
      </c>
      <c r="B5464" t="s">
        <v>5873</v>
      </c>
      <c r="C5464" t="s">
        <v>15</v>
      </c>
      <c r="D5464" t="s">
        <v>21</v>
      </c>
      <c r="E5464" t="str">
        <f t="shared" si="7453"/>
        <v>power.opt</v>
      </c>
      <c r="F5464" t="s">
        <v>24</v>
      </c>
      <c r="G5464">
        <v>1.25</v>
      </c>
      <c r="H5464">
        <v>0.04</v>
      </c>
      <c r="I5464" s="1">
        <v>0.05</v>
      </c>
      <c r="J5464" t="s">
        <v>8335</v>
      </c>
      <c r="K5464">
        <f t="shared" ref="K5464:K5527" si="7482">SUMIF(E5462:E5475,"tso.full",I5462:I5475)</f>
        <v>0.05</v>
      </c>
      <c r="L5464" t="s">
        <v>8365</v>
      </c>
      <c r="M5464">
        <f t="shared" ref="M5464:M5527" si="7483">K5464/K5472+K5465/K5473+K5466/K5474+K5467/K5475</f>
        <v>4</v>
      </c>
    </row>
    <row r="5465" spans="1:13">
      <c r="A5465" t="s">
        <v>5896</v>
      </c>
      <c r="B5465" t="s">
        <v>5873</v>
      </c>
      <c r="C5465" t="s">
        <v>23</v>
      </c>
      <c r="D5465" t="s">
        <v>16</v>
      </c>
      <c r="E5465" t="str">
        <f t="shared" si="7453"/>
        <v>pso.full</v>
      </c>
      <c r="F5465" t="s">
        <v>24</v>
      </c>
      <c r="G5465">
        <v>1.25</v>
      </c>
      <c r="H5465">
        <v>0.04</v>
      </c>
      <c r="I5465" s="1">
        <v>0.05</v>
      </c>
      <c r="J5465" t="s">
        <v>8336</v>
      </c>
      <c r="K5465">
        <f t="shared" ref="K5465:K5528" si="7484">SUMIF(E5462:E5475,"pso.full",I5462:I5475)</f>
        <v>0.05</v>
      </c>
      <c r="L5465" t="s">
        <v>8369</v>
      </c>
      <c r="M5465">
        <f t="shared" ref="M5465:M5528" si="7485">K5468/K5472+K5469/K5473+K5470/K5474+K5471/K5475</f>
        <v>3.8</v>
      </c>
    </row>
    <row r="5466" spans="1:13">
      <c r="A5466" t="s">
        <v>5897</v>
      </c>
      <c r="B5466" t="s">
        <v>5873</v>
      </c>
      <c r="C5466" t="s">
        <v>23</v>
      </c>
      <c r="D5466" t="s">
        <v>19</v>
      </c>
      <c r="E5466" t="str">
        <f t="shared" si="7453"/>
        <v>pso.oepc</v>
      </c>
      <c r="F5466" t="s">
        <v>24</v>
      </c>
      <c r="G5466">
        <v>1.25</v>
      </c>
      <c r="H5466">
        <v>0.04</v>
      </c>
      <c r="I5466" s="1">
        <v>0.05</v>
      </c>
      <c r="J5466" t="s">
        <v>8353</v>
      </c>
      <c r="K5466">
        <f t="shared" ref="K5466:K5529" si="7486">SUMIF(E5462:E5475,"rmo.full",I5462:I5475)</f>
        <v>0.05</v>
      </c>
    </row>
    <row r="5467" spans="1:13">
      <c r="A5467" t="s">
        <v>5898</v>
      </c>
      <c r="B5467" t="s">
        <v>5873</v>
      </c>
      <c r="C5467" t="s">
        <v>23</v>
      </c>
      <c r="D5467" t="s">
        <v>21</v>
      </c>
      <c r="E5467" t="str">
        <f t="shared" si="7453"/>
        <v>pso.opt</v>
      </c>
      <c r="F5467" t="s">
        <v>24</v>
      </c>
      <c r="G5467">
        <v>1.25</v>
      </c>
      <c r="H5467">
        <v>0.04</v>
      </c>
      <c r="I5467" s="1">
        <v>0.05</v>
      </c>
      <c r="J5467" t="s">
        <v>8354</v>
      </c>
      <c r="K5467">
        <f t="shared" ref="K5467:K5530" si="7487">SUMIF(E5462:E5475,"power.full",I5462:I5475)</f>
        <v>0.05</v>
      </c>
      <c r="L5467" t="s">
        <v>26</v>
      </c>
      <c r="M5467">
        <f t="shared" ref="M5467:M5530" si="7488">K5464/K5468</f>
        <v>1</v>
      </c>
    </row>
    <row r="5468" spans="1:13">
      <c r="A5468" t="s">
        <v>5899</v>
      </c>
      <c r="B5468" t="s">
        <v>5873</v>
      </c>
      <c r="C5468" t="s">
        <v>51</v>
      </c>
      <c r="D5468" t="s">
        <v>16</v>
      </c>
      <c r="E5468" t="str">
        <f t="shared" si="7453"/>
        <v>rmo.full</v>
      </c>
      <c r="F5468" t="s">
        <v>24</v>
      </c>
      <c r="G5468">
        <v>1.25</v>
      </c>
      <c r="H5468">
        <v>0.04</v>
      </c>
      <c r="I5468" s="1">
        <v>0.05</v>
      </c>
      <c r="J5468" t="s">
        <v>8355</v>
      </c>
      <c r="K5468">
        <f t="shared" ref="K5468:K5531" si="7489">SUMIF(E5462:E5475,"tso.oepc",I5462:I5475)</f>
        <v>0.05</v>
      </c>
      <c r="L5468" t="s">
        <v>27</v>
      </c>
      <c r="M5468">
        <f t="shared" si="7488"/>
        <v>1</v>
      </c>
    </row>
    <row r="5469" spans="1:13">
      <c r="A5469" t="s">
        <v>5900</v>
      </c>
      <c r="B5469" t="s">
        <v>5873</v>
      </c>
      <c r="C5469" t="s">
        <v>51</v>
      </c>
      <c r="D5469" t="s">
        <v>19</v>
      </c>
      <c r="E5469" t="str">
        <f t="shared" si="7453"/>
        <v>rmo.oepc</v>
      </c>
      <c r="F5469" t="s">
        <v>24</v>
      </c>
      <c r="G5469">
        <v>1</v>
      </c>
      <c r="H5469">
        <v>0.04</v>
      </c>
      <c r="I5469" s="1">
        <v>0.04</v>
      </c>
      <c r="J5469" t="s">
        <v>8356</v>
      </c>
      <c r="K5469">
        <f t="shared" ref="K5469:K5532" si="7490">SUMIF(E5462:E5475,"pso.oepc",I5462:I5475)</f>
        <v>0.05</v>
      </c>
      <c r="L5469" t="s">
        <v>28</v>
      </c>
      <c r="M5469">
        <f t="shared" si="7488"/>
        <v>1.25</v>
      </c>
    </row>
    <row r="5470" spans="1:13">
      <c r="A5470" t="s">
        <v>5901</v>
      </c>
      <c r="B5470" t="s">
        <v>5873</v>
      </c>
      <c r="C5470" t="s">
        <v>51</v>
      </c>
      <c r="D5470" t="s">
        <v>21</v>
      </c>
      <c r="E5470" t="str">
        <f t="shared" si="7453"/>
        <v>rmo.opt</v>
      </c>
      <c r="F5470" t="s">
        <v>24</v>
      </c>
      <c r="G5470">
        <v>1.25</v>
      </c>
      <c r="H5470">
        <v>0.04</v>
      </c>
      <c r="I5470" s="1">
        <v>0.05</v>
      </c>
      <c r="J5470" t="s">
        <v>8357</v>
      </c>
      <c r="K5470">
        <f t="shared" ref="K5470:K5533" si="7491">SUMIF(E5462:E5475,"rmo.oepc",I5462:I5475)</f>
        <v>0.04</v>
      </c>
      <c r="L5470" t="s">
        <v>29</v>
      </c>
      <c r="M5470">
        <f t="shared" si="7488"/>
        <v>1</v>
      </c>
    </row>
    <row r="5471" spans="1:13">
      <c r="A5471" t="s">
        <v>5921</v>
      </c>
      <c r="B5471" t="s">
        <v>5873</v>
      </c>
      <c r="C5471" t="s">
        <v>55</v>
      </c>
      <c r="D5471" t="s">
        <v>56</v>
      </c>
      <c r="E5471" t="str">
        <f t="shared" si="7453"/>
        <v>sc.none</v>
      </c>
      <c r="F5471" t="s">
        <v>24</v>
      </c>
      <c r="I5471" s="1">
        <v>0.04</v>
      </c>
      <c r="J5471" t="s">
        <v>8358</v>
      </c>
      <c r="K5471">
        <f t="shared" ref="K5471:K5534" si="7492">SUMIF(E5462:E5475,"power.oepc",I5462:I5475)</f>
        <v>0.05</v>
      </c>
    </row>
    <row r="5472" spans="1:13">
      <c r="A5472" t="s">
        <v>5886</v>
      </c>
      <c r="B5472" t="s">
        <v>5873</v>
      </c>
      <c r="C5472" t="s">
        <v>58</v>
      </c>
      <c r="D5472" t="s">
        <v>59</v>
      </c>
      <c r="E5472" t="str">
        <f t="shared" si="7453"/>
        <v>tso.cav11</v>
      </c>
      <c r="F5472" t="s">
        <v>17</v>
      </c>
      <c r="G5472">
        <v>2748.25</v>
      </c>
      <c r="H5472">
        <v>0.04</v>
      </c>
      <c r="I5472" s="1">
        <v>109.93</v>
      </c>
      <c r="J5472" t="s">
        <v>8359</v>
      </c>
      <c r="K5472">
        <f t="shared" ref="K5472:K5535" si="7493">SUMIF(E5462:E5475,"tso.opt",I5462:I5475)</f>
        <v>0.05</v>
      </c>
      <c r="L5472" t="s">
        <v>30</v>
      </c>
      <c r="M5472">
        <f t="shared" ref="M5472:M5535" si="7494">K5464/K5472</f>
        <v>1</v>
      </c>
    </row>
    <row r="5473" spans="1:13">
      <c r="A5473" t="s">
        <v>5887</v>
      </c>
      <c r="B5473" t="s">
        <v>5873</v>
      </c>
      <c r="C5473" t="s">
        <v>58</v>
      </c>
      <c r="D5473" t="s">
        <v>16</v>
      </c>
      <c r="E5473" t="str">
        <f t="shared" si="7453"/>
        <v>tso.full</v>
      </c>
      <c r="F5473" t="s">
        <v>24</v>
      </c>
      <c r="G5473">
        <v>1.25</v>
      </c>
      <c r="H5473">
        <v>0.04</v>
      </c>
      <c r="I5473" s="1">
        <v>0.05</v>
      </c>
      <c r="J5473" t="s">
        <v>8360</v>
      </c>
      <c r="K5473">
        <f t="shared" ref="K5473:K5536" si="7495">SUMIF(E5462:E5475,"pso.opt",I5462:I5475)</f>
        <v>0.05</v>
      </c>
      <c r="L5473" t="s">
        <v>33</v>
      </c>
      <c r="M5473">
        <f t="shared" si="7494"/>
        <v>1</v>
      </c>
    </row>
    <row r="5474" spans="1:13">
      <c r="A5474" t="s">
        <v>5888</v>
      </c>
      <c r="B5474" t="s">
        <v>5873</v>
      </c>
      <c r="C5474" t="s">
        <v>58</v>
      </c>
      <c r="D5474" t="s">
        <v>19</v>
      </c>
      <c r="E5474" t="str">
        <f t="shared" si="7453"/>
        <v>tso.oepc</v>
      </c>
      <c r="F5474" t="s">
        <v>24</v>
      </c>
      <c r="G5474">
        <v>1.25</v>
      </c>
      <c r="H5474">
        <v>0.04</v>
      </c>
      <c r="I5474" s="1">
        <v>0.05</v>
      </c>
      <c r="J5474" t="s">
        <v>8361</v>
      </c>
      <c r="K5474">
        <f t="shared" ref="K5474:K5537" si="7496">SUMIF(E5462:E5475,"rmo.opt",I5462:I5475)</f>
        <v>0.05</v>
      </c>
      <c r="L5474" t="s">
        <v>32</v>
      </c>
      <c r="M5474">
        <f t="shared" si="7494"/>
        <v>1</v>
      </c>
    </row>
    <row r="5475" spans="1:13">
      <c r="A5475" t="s">
        <v>5889</v>
      </c>
      <c r="B5475" t="s">
        <v>5873</v>
      </c>
      <c r="C5475" t="s">
        <v>58</v>
      </c>
      <c r="D5475" t="s">
        <v>21</v>
      </c>
      <c r="E5475" t="str">
        <f t="shared" si="7453"/>
        <v>tso.opt</v>
      </c>
      <c r="F5475" t="s">
        <v>24</v>
      </c>
      <c r="G5475">
        <v>1.25</v>
      </c>
      <c r="H5475">
        <v>0.04</v>
      </c>
      <c r="I5475" s="1">
        <v>0.05</v>
      </c>
      <c r="J5475" t="s">
        <v>8362</v>
      </c>
      <c r="K5475">
        <f t="shared" ref="K5475:K5538" si="7497">SUMIF(E5462:E5475,"power.opt",I5462:I5475)</f>
        <v>0.05</v>
      </c>
      <c r="L5475" t="s">
        <v>31</v>
      </c>
      <c r="M5475">
        <f t="shared" si="7494"/>
        <v>1</v>
      </c>
    </row>
    <row r="5476" spans="1:13">
      <c r="A5476" t="s">
        <v>5890</v>
      </c>
      <c r="B5476" t="s">
        <v>5891</v>
      </c>
      <c r="C5476" t="s">
        <v>15</v>
      </c>
      <c r="D5476" t="s">
        <v>16</v>
      </c>
      <c r="E5476" t="str">
        <f t="shared" si="7453"/>
        <v>power.full</v>
      </c>
      <c r="F5476" t="s">
        <v>24</v>
      </c>
      <c r="G5476">
        <v>1</v>
      </c>
      <c r="H5476">
        <v>0.04</v>
      </c>
      <c r="I5476" s="1">
        <v>0.04</v>
      </c>
      <c r="L5476" t="s">
        <v>8363</v>
      </c>
      <c r="M5476">
        <f t="shared" ref="M5476:M5539" si="7498">K5477/K5486</f>
        <v>169.5</v>
      </c>
    </row>
    <row r="5477" spans="1:13">
      <c r="A5477" t="s">
        <v>5892</v>
      </c>
      <c r="B5477" t="s">
        <v>5891</v>
      </c>
      <c r="C5477" t="s">
        <v>15</v>
      </c>
      <c r="D5477" t="s">
        <v>19</v>
      </c>
      <c r="E5477" t="str">
        <f t="shared" si="7453"/>
        <v>power.oepc</v>
      </c>
      <c r="F5477" t="s">
        <v>24</v>
      </c>
      <c r="G5477">
        <v>1</v>
      </c>
      <c r="H5477">
        <v>0.04</v>
      </c>
      <c r="I5477" s="1">
        <v>0.04</v>
      </c>
      <c r="J5477" t="s">
        <v>8333</v>
      </c>
      <c r="K5477">
        <f t="shared" ref="K5477:K5540" si="7499">SUMIF(E5476:E5489,"tso.cav11",I5476:I5489)</f>
        <v>6.78</v>
      </c>
      <c r="L5477" t="s">
        <v>8364</v>
      </c>
      <c r="M5477">
        <f t="shared" ref="M5477:M5540" si="7500">K5478/K5482+K5479/K5483+K5480/K5484+K5481/K5485</f>
        <v>3.75</v>
      </c>
    </row>
    <row r="5478" spans="1:13">
      <c r="A5478" t="s">
        <v>5893</v>
      </c>
      <c r="B5478" t="s">
        <v>5891</v>
      </c>
      <c r="C5478" t="s">
        <v>15</v>
      </c>
      <c r="D5478" t="s">
        <v>21</v>
      </c>
      <c r="E5478" t="str">
        <f t="shared" si="7453"/>
        <v>power.opt</v>
      </c>
      <c r="F5478" t="s">
        <v>24</v>
      </c>
      <c r="G5478">
        <v>0.75</v>
      </c>
      <c r="H5478">
        <v>0.04</v>
      </c>
      <c r="I5478" s="1">
        <v>0.03</v>
      </c>
      <c r="J5478" t="s">
        <v>8335</v>
      </c>
      <c r="K5478">
        <f t="shared" ref="K5478:K5541" si="7501">SUMIF(E5476:E5489,"tso.full",I5476:I5489)</f>
        <v>0.03</v>
      </c>
      <c r="L5478" t="s">
        <v>8365</v>
      </c>
      <c r="M5478">
        <f t="shared" ref="M5478:M5541" si="7502">K5478/K5486+K5479/K5487+K5480/K5488+K5481/K5489</f>
        <v>3.8333333333333335</v>
      </c>
    </row>
    <row r="5479" spans="1:13">
      <c r="A5479" t="s">
        <v>5912</v>
      </c>
      <c r="B5479" t="s">
        <v>5891</v>
      </c>
      <c r="C5479" t="s">
        <v>23</v>
      </c>
      <c r="D5479" t="s">
        <v>16</v>
      </c>
      <c r="E5479" t="str">
        <f t="shared" si="7453"/>
        <v>pso.full</v>
      </c>
      <c r="F5479" t="s">
        <v>24</v>
      </c>
      <c r="G5479">
        <v>0.75</v>
      </c>
      <c r="H5479">
        <v>0.04</v>
      </c>
      <c r="I5479" s="1">
        <v>0.03</v>
      </c>
      <c r="J5479" t="s">
        <v>8336</v>
      </c>
      <c r="K5479">
        <f t="shared" ref="K5479:K5542" si="7503">SUMIF(E5476:E5489,"pso.full",I5476:I5489)</f>
        <v>0.03</v>
      </c>
      <c r="L5479" t="s">
        <v>8369</v>
      </c>
      <c r="M5479">
        <f t="shared" ref="M5479:M5542" si="7504">K5482/K5486+K5483/K5487+K5484/K5488+K5485/K5489</f>
        <v>4.0833333333333339</v>
      </c>
    </row>
    <row r="5480" spans="1:13">
      <c r="A5480" t="s">
        <v>5913</v>
      </c>
      <c r="B5480" t="s">
        <v>5891</v>
      </c>
      <c r="C5480" t="s">
        <v>23</v>
      </c>
      <c r="D5480" t="s">
        <v>19</v>
      </c>
      <c r="E5480" t="str">
        <f t="shared" si="7453"/>
        <v>pso.oepc</v>
      </c>
      <c r="F5480" t="s">
        <v>24</v>
      </c>
      <c r="G5480">
        <v>0.75</v>
      </c>
      <c r="H5480">
        <v>0.04</v>
      </c>
      <c r="I5480" s="1">
        <v>0.03</v>
      </c>
      <c r="J5480" t="s">
        <v>8353</v>
      </c>
      <c r="K5480">
        <f t="shared" ref="K5480:K5543" si="7505">SUMIF(E5476:E5489,"rmo.full",I5476:I5489)</f>
        <v>0.04</v>
      </c>
    </row>
    <row r="5481" spans="1:13">
      <c r="A5481" t="s">
        <v>5914</v>
      </c>
      <c r="B5481" t="s">
        <v>5891</v>
      </c>
      <c r="C5481" t="s">
        <v>23</v>
      </c>
      <c r="D5481" t="s">
        <v>21</v>
      </c>
      <c r="E5481" t="str">
        <f t="shared" si="7453"/>
        <v>pso.opt</v>
      </c>
      <c r="F5481" t="s">
        <v>24</v>
      </c>
      <c r="G5481">
        <v>1</v>
      </c>
      <c r="H5481">
        <v>0.04</v>
      </c>
      <c r="I5481" s="1">
        <v>0.04</v>
      </c>
      <c r="J5481" t="s">
        <v>8354</v>
      </c>
      <c r="K5481">
        <f t="shared" ref="K5481:K5544" si="7506">SUMIF(E5476:E5489,"power.full",I5476:I5489)</f>
        <v>0.04</v>
      </c>
      <c r="L5481" t="s">
        <v>26</v>
      </c>
      <c r="M5481">
        <f t="shared" ref="M5481:M5544" si="7507">K5478/K5482</f>
        <v>0.75</v>
      </c>
    </row>
    <row r="5482" spans="1:13">
      <c r="A5482" t="s">
        <v>5915</v>
      </c>
      <c r="B5482" t="s">
        <v>5891</v>
      </c>
      <c r="C5482" t="s">
        <v>51</v>
      </c>
      <c r="D5482" t="s">
        <v>16</v>
      </c>
      <c r="E5482" t="str">
        <f t="shared" si="7453"/>
        <v>rmo.full</v>
      </c>
      <c r="F5482" t="s">
        <v>24</v>
      </c>
      <c r="G5482">
        <v>1</v>
      </c>
      <c r="H5482">
        <v>0.04</v>
      </c>
      <c r="I5482" s="1">
        <v>0.04</v>
      </c>
      <c r="J5482" t="s">
        <v>8355</v>
      </c>
      <c r="K5482">
        <f t="shared" ref="K5482:K5545" si="7508">SUMIF(E5476:E5489,"tso.oepc",I5476:I5489)</f>
        <v>0.04</v>
      </c>
      <c r="L5482" t="s">
        <v>27</v>
      </c>
      <c r="M5482">
        <f t="shared" si="7507"/>
        <v>1</v>
      </c>
    </row>
    <row r="5483" spans="1:13">
      <c r="A5483" t="s">
        <v>5916</v>
      </c>
      <c r="B5483" t="s">
        <v>5891</v>
      </c>
      <c r="C5483" t="s">
        <v>51</v>
      </c>
      <c r="D5483" t="s">
        <v>19</v>
      </c>
      <c r="E5483" t="str">
        <f t="shared" si="7453"/>
        <v>rmo.oepc</v>
      </c>
      <c r="F5483" t="s">
        <v>24</v>
      </c>
      <c r="G5483">
        <v>1</v>
      </c>
      <c r="H5483">
        <v>0.04</v>
      </c>
      <c r="I5483" s="1">
        <v>0.04</v>
      </c>
      <c r="J5483" t="s">
        <v>8356</v>
      </c>
      <c r="K5483">
        <f t="shared" ref="K5483:K5546" si="7509">SUMIF(E5476:E5489,"pso.oepc",I5476:I5489)</f>
        <v>0.03</v>
      </c>
      <c r="L5483" t="s">
        <v>28</v>
      </c>
      <c r="M5483">
        <f t="shared" si="7507"/>
        <v>1</v>
      </c>
    </row>
    <row r="5484" spans="1:13">
      <c r="A5484" t="s">
        <v>5917</v>
      </c>
      <c r="B5484" t="s">
        <v>5891</v>
      </c>
      <c r="C5484" t="s">
        <v>51</v>
      </c>
      <c r="D5484" t="s">
        <v>21</v>
      </c>
      <c r="E5484" t="str">
        <f t="shared" si="7453"/>
        <v>rmo.opt</v>
      </c>
      <c r="F5484" t="s">
        <v>24</v>
      </c>
      <c r="G5484">
        <v>1</v>
      </c>
      <c r="H5484">
        <v>0.04</v>
      </c>
      <c r="I5484" s="1">
        <v>0.04</v>
      </c>
      <c r="J5484" t="s">
        <v>8357</v>
      </c>
      <c r="K5484">
        <f t="shared" ref="K5484:K5547" si="7510">SUMIF(E5476:E5489,"rmo.oepc",I5476:I5489)</f>
        <v>0.04</v>
      </c>
      <c r="L5484" t="s">
        <v>29</v>
      </c>
      <c r="M5484">
        <f t="shared" si="7507"/>
        <v>1</v>
      </c>
    </row>
    <row r="5485" spans="1:13">
      <c r="A5485" t="s">
        <v>5918</v>
      </c>
      <c r="B5485" t="s">
        <v>5891</v>
      </c>
      <c r="C5485" t="s">
        <v>55</v>
      </c>
      <c r="D5485" t="s">
        <v>56</v>
      </c>
      <c r="E5485" t="str">
        <f t="shared" si="7453"/>
        <v>sc.none</v>
      </c>
      <c r="F5485" t="s">
        <v>24</v>
      </c>
      <c r="I5485" s="1">
        <v>0.04</v>
      </c>
      <c r="J5485" t="s">
        <v>8358</v>
      </c>
      <c r="K5485">
        <f t="shared" ref="K5485:K5548" si="7511">SUMIF(E5476:E5489,"power.oepc",I5476:I5489)</f>
        <v>0.04</v>
      </c>
    </row>
    <row r="5486" spans="1:13">
      <c r="A5486" t="s">
        <v>5919</v>
      </c>
      <c r="B5486" t="s">
        <v>5891</v>
      </c>
      <c r="C5486" t="s">
        <v>58</v>
      </c>
      <c r="D5486" t="s">
        <v>59</v>
      </c>
      <c r="E5486" t="str">
        <f t="shared" si="7453"/>
        <v>tso.cav11</v>
      </c>
      <c r="F5486" t="s">
        <v>24</v>
      </c>
      <c r="G5486">
        <v>169.5</v>
      </c>
      <c r="H5486">
        <v>0.04</v>
      </c>
      <c r="I5486" s="1">
        <v>6.78</v>
      </c>
      <c r="J5486" t="s">
        <v>8359</v>
      </c>
      <c r="K5486">
        <f t="shared" ref="K5486:K5549" si="7512">SUMIF(E5476:E5489,"tso.opt",I5476:I5489)</f>
        <v>0.04</v>
      </c>
      <c r="L5486" t="s">
        <v>30</v>
      </c>
      <c r="M5486">
        <f t="shared" ref="M5486:M5549" si="7513">K5478/K5486</f>
        <v>0.75</v>
      </c>
    </row>
    <row r="5487" spans="1:13">
      <c r="A5487" t="s">
        <v>5920</v>
      </c>
      <c r="B5487" t="s">
        <v>5891</v>
      </c>
      <c r="C5487" t="s">
        <v>58</v>
      </c>
      <c r="D5487" t="s">
        <v>16</v>
      </c>
      <c r="E5487" t="str">
        <f t="shared" si="7453"/>
        <v>tso.full</v>
      </c>
      <c r="F5487" t="s">
        <v>24</v>
      </c>
      <c r="G5487">
        <v>0.75</v>
      </c>
      <c r="H5487">
        <v>0.04</v>
      </c>
      <c r="I5487" s="1">
        <v>0.03</v>
      </c>
      <c r="J5487" t="s">
        <v>8360</v>
      </c>
      <c r="K5487">
        <f t="shared" ref="K5487:K5550" si="7514">SUMIF(E5476:E5489,"pso.opt",I5476:I5489)</f>
        <v>0.04</v>
      </c>
      <c r="L5487" t="s">
        <v>33</v>
      </c>
      <c r="M5487">
        <f t="shared" si="7513"/>
        <v>0.75</v>
      </c>
    </row>
    <row r="5488" spans="1:13">
      <c r="A5488" t="s">
        <v>5939</v>
      </c>
      <c r="B5488" t="s">
        <v>5891</v>
      </c>
      <c r="C5488" t="s">
        <v>58</v>
      </c>
      <c r="D5488" t="s">
        <v>19</v>
      </c>
      <c r="E5488" t="str">
        <f t="shared" si="7453"/>
        <v>tso.oepc</v>
      </c>
      <c r="F5488" t="s">
        <v>24</v>
      </c>
      <c r="G5488">
        <v>1</v>
      </c>
      <c r="H5488">
        <v>0.04</v>
      </c>
      <c r="I5488" s="1">
        <v>0.04</v>
      </c>
      <c r="J5488" t="s">
        <v>8361</v>
      </c>
      <c r="K5488">
        <f t="shared" ref="K5488:K5551" si="7515">SUMIF(E5476:E5489,"rmo.opt",I5476:I5489)</f>
        <v>0.04</v>
      </c>
      <c r="L5488" t="s">
        <v>32</v>
      </c>
      <c r="M5488">
        <f t="shared" si="7513"/>
        <v>1</v>
      </c>
    </row>
    <row r="5489" spans="1:13">
      <c r="A5489" t="s">
        <v>5904</v>
      </c>
      <c r="B5489" t="s">
        <v>5891</v>
      </c>
      <c r="C5489" t="s">
        <v>58</v>
      </c>
      <c r="D5489" t="s">
        <v>21</v>
      </c>
      <c r="E5489" t="str">
        <f t="shared" si="7453"/>
        <v>tso.opt</v>
      </c>
      <c r="F5489" t="s">
        <v>24</v>
      </c>
      <c r="G5489">
        <v>1</v>
      </c>
      <c r="H5489">
        <v>0.04</v>
      </c>
      <c r="I5489" s="1">
        <v>0.04</v>
      </c>
      <c r="J5489" t="s">
        <v>8362</v>
      </c>
      <c r="K5489">
        <f t="shared" ref="K5489:K5552" si="7516">SUMIF(E5476:E5489,"power.opt",I5476:I5489)</f>
        <v>0.03</v>
      </c>
      <c r="L5489" t="s">
        <v>31</v>
      </c>
      <c r="M5489">
        <f t="shared" si="7513"/>
        <v>1.3333333333333335</v>
      </c>
    </row>
    <row r="5490" spans="1:13">
      <c r="A5490" t="s">
        <v>5905</v>
      </c>
      <c r="B5490" t="s">
        <v>5906</v>
      </c>
      <c r="C5490" t="s">
        <v>15</v>
      </c>
      <c r="D5490" t="s">
        <v>16</v>
      </c>
      <c r="E5490" t="str">
        <f t="shared" si="7453"/>
        <v>power.full</v>
      </c>
      <c r="F5490" t="s">
        <v>24</v>
      </c>
      <c r="G5490">
        <v>1</v>
      </c>
      <c r="H5490">
        <v>0.05</v>
      </c>
      <c r="I5490" s="1">
        <v>0.05</v>
      </c>
      <c r="L5490" t="s">
        <v>8363</v>
      </c>
      <c r="M5490">
        <f t="shared" ref="M5490:M5553" si="7517">K5491/K5500</f>
        <v>1450.6666666666667</v>
      </c>
    </row>
    <row r="5491" spans="1:13">
      <c r="A5491" t="s">
        <v>5907</v>
      </c>
      <c r="B5491" t="s">
        <v>5906</v>
      </c>
      <c r="C5491" t="s">
        <v>15</v>
      </c>
      <c r="D5491" t="s">
        <v>19</v>
      </c>
      <c r="E5491" t="str">
        <f t="shared" si="7453"/>
        <v>power.oepc</v>
      </c>
      <c r="F5491" t="s">
        <v>24</v>
      </c>
      <c r="G5491">
        <v>1</v>
      </c>
      <c r="H5491">
        <v>0.05</v>
      </c>
      <c r="I5491" s="1">
        <v>0.05</v>
      </c>
      <c r="J5491" t="s">
        <v>8333</v>
      </c>
      <c r="K5491">
        <f t="shared" ref="K5491:K5554" si="7518">SUMIF(E5490:E5503,"tso.cav11",I5490:I5503)</f>
        <v>87.04</v>
      </c>
      <c r="L5491" t="s">
        <v>8364</v>
      </c>
      <c r="M5491">
        <f t="shared" ref="M5491:M5554" si="7519">K5492/K5496+K5493/K5497+K5494/K5498+K5495/K5499</f>
        <v>4</v>
      </c>
    </row>
    <row r="5492" spans="1:13">
      <c r="A5492" t="s">
        <v>5908</v>
      </c>
      <c r="B5492" t="s">
        <v>5906</v>
      </c>
      <c r="C5492" t="s">
        <v>15</v>
      </c>
      <c r="D5492" t="s">
        <v>21</v>
      </c>
      <c r="E5492" t="str">
        <f t="shared" si="7453"/>
        <v>power.opt</v>
      </c>
      <c r="F5492" t="s">
        <v>24</v>
      </c>
      <c r="G5492">
        <v>0.8</v>
      </c>
      <c r="H5492">
        <v>0.05</v>
      </c>
      <c r="I5492" s="1">
        <v>0.04</v>
      </c>
      <c r="J5492" t="s">
        <v>8335</v>
      </c>
      <c r="K5492">
        <f t="shared" ref="K5492:K5555" si="7520">SUMIF(E5490:E5503,"tso.full",I5490:I5503)</f>
        <v>0.06</v>
      </c>
      <c r="L5492" t="s">
        <v>8365</v>
      </c>
      <c r="M5492">
        <f t="shared" ref="M5492:M5555" si="7521">K5492/K5500+K5493/K5501+K5494/K5502+K5495/K5503</f>
        <v>4.25</v>
      </c>
    </row>
    <row r="5493" spans="1:13">
      <c r="A5493" t="s">
        <v>5909</v>
      </c>
      <c r="B5493" t="s">
        <v>5906</v>
      </c>
      <c r="C5493" t="s">
        <v>23</v>
      </c>
      <c r="D5493" t="s">
        <v>16</v>
      </c>
      <c r="E5493" t="str">
        <f t="shared" si="7453"/>
        <v>pso.full</v>
      </c>
      <c r="F5493" t="s">
        <v>24</v>
      </c>
      <c r="G5493">
        <v>1.2</v>
      </c>
      <c r="H5493">
        <v>0.05</v>
      </c>
      <c r="I5493" s="1">
        <v>0.06</v>
      </c>
      <c r="J5493" t="s">
        <v>8336</v>
      </c>
      <c r="K5493">
        <f t="shared" ref="K5493:K5556" si="7522">SUMIF(E5490:E5503,"pso.full",I5490:I5503)</f>
        <v>0.06</v>
      </c>
      <c r="L5493" t="s">
        <v>8369</v>
      </c>
      <c r="M5493">
        <f t="shared" ref="M5493:M5556" si="7523">K5496/K5500+K5497/K5501+K5498/K5502+K5499/K5503</f>
        <v>4.25</v>
      </c>
    </row>
    <row r="5494" spans="1:13">
      <c r="A5494" t="s">
        <v>5910</v>
      </c>
      <c r="B5494" t="s">
        <v>5906</v>
      </c>
      <c r="C5494" t="s">
        <v>23</v>
      </c>
      <c r="D5494" t="s">
        <v>19</v>
      </c>
      <c r="E5494" t="str">
        <f t="shared" si="7453"/>
        <v>pso.oepc</v>
      </c>
      <c r="F5494" t="s">
        <v>24</v>
      </c>
      <c r="G5494">
        <v>1.2</v>
      </c>
      <c r="H5494">
        <v>0.05</v>
      </c>
      <c r="I5494" s="1">
        <v>0.06</v>
      </c>
      <c r="J5494" t="s">
        <v>8353</v>
      </c>
      <c r="K5494">
        <f t="shared" ref="K5494:K5557" si="7524">SUMIF(E5490:E5503,"rmo.full",I5490:I5503)</f>
        <v>0.06</v>
      </c>
    </row>
    <row r="5495" spans="1:13">
      <c r="A5495" t="s">
        <v>5911</v>
      </c>
      <c r="B5495" t="s">
        <v>5906</v>
      </c>
      <c r="C5495" t="s">
        <v>23</v>
      </c>
      <c r="D5495" t="s">
        <v>21</v>
      </c>
      <c r="E5495" t="str">
        <f t="shared" si="7453"/>
        <v>pso.opt</v>
      </c>
      <c r="F5495" t="s">
        <v>24</v>
      </c>
      <c r="G5495">
        <v>1.2</v>
      </c>
      <c r="H5495">
        <v>0.05</v>
      </c>
      <c r="I5495" s="1">
        <v>0.06</v>
      </c>
      <c r="J5495" t="s">
        <v>8354</v>
      </c>
      <c r="K5495">
        <f t="shared" ref="K5495:K5558" si="7525">SUMIF(E5490:E5503,"power.full",I5490:I5503)</f>
        <v>0.05</v>
      </c>
      <c r="L5495" t="s">
        <v>26</v>
      </c>
      <c r="M5495">
        <f t="shared" ref="M5495:M5558" si="7526">K5492/K5496</f>
        <v>1</v>
      </c>
    </row>
    <row r="5496" spans="1:13">
      <c r="A5496" t="s">
        <v>5931</v>
      </c>
      <c r="B5496" t="s">
        <v>5906</v>
      </c>
      <c r="C5496" t="s">
        <v>51</v>
      </c>
      <c r="D5496" t="s">
        <v>16</v>
      </c>
      <c r="E5496" t="str">
        <f t="shared" si="7453"/>
        <v>rmo.full</v>
      </c>
      <c r="F5496" t="s">
        <v>24</v>
      </c>
      <c r="G5496">
        <v>1.2</v>
      </c>
      <c r="H5496">
        <v>0.05</v>
      </c>
      <c r="I5496" s="1">
        <v>0.06</v>
      </c>
      <c r="J5496" t="s">
        <v>8355</v>
      </c>
      <c r="K5496">
        <f t="shared" ref="K5496:K5559" si="7527">SUMIF(E5490:E5503,"tso.oepc",I5490:I5503)</f>
        <v>0.06</v>
      </c>
      <c r="L5496" t="s">
        <v>27</v>
      </c>
      <c r="M5496">
        <f t="shared" si="7526"/>
        <v>1</v>
      </c>
    </row>
    <row r="5497" spans="1:13">
      <c r="A5497" t="s">
        <v>5932</v>
      </c>
      <c r="B5497" t="s">
        <v>5906</v>
      </c>
      <c r="C5497" t="s">
        <v>51</v>
      </c>
      <c r="D5497" t="s">
        <v>19</v>
      </c>
      <c r="E5497" t="str">
        <f t="shared" si="7453"/>
        <v>rmo.oepc</v>
      </c>
      <c r="F5497" t="s">
        <v>24</v>
      </c>
      <c r="G5497">
        <v>1.2</v>
      </c>
      <c r="H5497">
        <v>0.05</v>
      </c>
      <c r="I5497" s="1">
        <v>0.06</v>
      </c>
      <c r="J5497" t="s">
        <v>8356</v>
      </c>
      <c r="K5497">
        <f t="shared" ref="K5497:K5560" si="7528">SUMIF(E5490:E5503,"pso.oepc",I5490:I5503)</f>
        <v>0.06</v>
      </c>
      <c r="L5497" t="s">
        <v>28</v>
      </c>
      <c r="M5497">
        <f t="shared" si="7526"/>
        <v>1</v>
      </c>
    </row>
    <row r="5498" spans="1:13">
      <c r="A5498" t="s">
        <v>5933</v>
      </c>
      <c r="B5498" t="s">
        <v>5906</v>
      </c>
      <c r="C5498" t="s">
        <v>51</v>
      </c>
      <c r="D5498" t="s">
        <v>21</v>
      </c>
      <c r="E5498" t="str">
        <f t="shared" si="7453"/>
        <v>rmo.opt</v>
      </c>
      <c r="F5498" t="s">
        <v>24</v>
      </c>
      <c r="G5498">
        <v>1.2</v>
      </c>
      <c r="H5498">
        <v>0.05</v>
      </c>
      <c r="I5498" s="1">
        <v>0.06</v>
      </c>
      <c r="J5498" t="s">
        <v>8357</v>
      </c>
      <c r="K5498">
        <f t="shared" ref="K5498:K5561" si="7529">SUMIF(E5490:E5503,"rmo.oepc",I5490:I5503)</f>
        <v>0.06</v>
      </c>
      <c r="L5498" t="s">
        <v>29</v>
      </c>
      <c r="M5498">
        <f t="shared" si="7526"/>
        <v>1</v>
      </c>
    </row>
    <row r="5499" spans="1:13">
      <c r="A5499" t="s">
        <v>5934</v>
      </c>
      <c r="B5499" t="s">
        <v>5906</v>
      </c>
      <c r="C5499" t="s">
        <v>55</v>
      </c>
      <c r="D5499" t="s">
        <v>56</v>
      </c>
      <c r="E5499" t="str">
        <f t="shared" si="7453"/>
        <v>sc.none</v>
      </c>
      <c r="F5499" t="s">
        <v>24</v>
      </c>
      <c r="I5499" s="1">
        <v>0.05</v>
      </c>
      <c r="J5499" t="s">
        <v>8358</v>
      </c>
      <c r="K5499">
        <f t="shared" ref="K5499:K5562" si="7530">SUMIF(E5490:E5503,"power.oepc",I5490:I5503)</f>
        <v>0.05</v>
      </c>
    </row>
    <row r="5500" spans="1:13">
      <c r="A5500" t="s">
        <v>5935</v>
      </c>
      <c r="B5500" t="s">
        <v>5906</v>
      </c>
      <c r="C5500" t="s">
        <v>58</v>
      </c>
      <c r="D5500" t="s">
        <v>59</v>
      </c>
      <c r="E5500" t="str">
        <f t="shared" si="7453"/>
        <v>tso.cav11</v>
      </c>
      <c r="F5500" t="s">
        <v>24</v>
      </c>
      <c r="G5500">
        <v>1740.8</v>
      </c>
      <c r="H5500">
        <v>0.05</v>
      </c>
      <c r="I5500" s="1">
        <v>87.04</v>
      </c>
      <c r="J5500" t="s">
        <v>8359</v>
      </c>
      <c r="K5500">
        <f t="shared" ref="K5500:K5563" si="7531">SUMIF(E5490:E5503,"tso.opt",I5490:I5503)</f>
        <v>0.06</v>
      </c>
      <c r="L5500" t="s">
        <v>30</v>
      </c>
      <c r="M5500">
        <f t="shared" ref="M5500:M5563" si="7532">K5492/K5500</f>
        <v>1</v>
      </c>
    </row>
    <row r="5501" spans="1:13">
      <c r="A5501" t="s">
        <v>5936</v>
      </c>
      <c r="B5501" t="s">
        <v>5906</v>
      </c>
      <c r="C5501" t="s">
        <v>58</v>
      </c>
      <c r="D5501" t="s">
        <v>16</v>
      </c>
      <c r="E5501" t="str">
        <f t="shared" si="7453"/>
        <v>tso.full</v>
      </c>
      <c r="F5501" t="s">
        <v>24</v>
      </c>
      <c r="G5501">
        <v>1.2</v>
      </c>
      <c r="H5501">
        <v>0.05</v>
      </c>
      <c r="I5501" s="1">
        <v>0.06</v>
      </c>
      <c r="J5501" t="s">
        <v>8360</v>
      </c>
      <c r="K5501">
        <f t="shared" ref="K5501:K5564" si="7533">SUMIF(E5490:E5503,"pso.opt",I5490:I5503)</f>
        <v>0.06</v>
      </c>
      <c r="L5501" t="s">
        <v>33</v>
      </c>
      <c r="M5501">
        <f t="shared" si="7532"/>
        <v>1</v>
      </c>
    </row>
    <row r="5502" spans="1:13">
      <c r="A5502" t="s">
        <v>5937</v>
      </c>
      <c r="B5502" t="s">
        <v>5906</v>
      </c>
      <c r="C5502" t="s">
        <v>58</v>
      </c>
      <c r="D5502" t="s">
        <v>19</v>
      </c>
      <c r="E5502" t="str">
        <f t="shared" si="7453"/>
        <v>tso.oepc</v>
      </c>
      <c r="F5502" t="s">
        <v>24</v>
      </c>
      <c r="G5502">
        <v>1.2</v>
      </c>
      <c r="H5502">
        <v>0.05</v>
      </c>
      <c r="I5502" s="1">
        <v>0.06</v>
      </c>
      <c r="J5502" t="s">
        <v>8361</v>
      </c>
      <c r="K5502">
        <f t="shared" ref="K5502:K5565" si="7534">SUMIF(E5490:E5503,"rmo.opt",I5490:I5503)</f>
        <v>0.06</v>
      </c>
      <c r="L5502" t="s">
        <v>32</v>
      </c>
      <c r="M5502">
        <f t="shared" si="7532"/>
        <v>1</v>
      </c>
    </row>
    <row r="5503" spans="1:13">
      <c r="A5503" t="s">
        <v>5938</v>
      </c>
      <c r="B5503" t="s">
        <v>5906</v>
      </c>
      <c r="C5503" t="s">
        <v>58</v>
      </c>
      <c r="D5503" t="s">
        <v>21</v>
      </c>
      <c r="E5503" t="str">
        <f t="shared" si="7453"/>
        <v>tso.opt</v>
      </c>
      <c r="F5503" t="s">
        <v>24</v>
      </c>
      <c r="G5503">
        <v>1.2</v>
      </c>
      <c r="H5503">
        <v>0.05</v>
      </c>
      <c r="I5503" s="1">
        <v>0.06</v>
      </c>
      <c r="J5503" t="s">
        <v>8362</v>
      </c>
      <c r="K5503">
        <f t="shared" ref="K5503:K5566" si="7535">SUMIF(E5490:E5503,"power.opt",I5490:I5503)</f>
        <v>0.04</v>
      </c>
      <c r="L5503" t="s">
        <v>31</v>
      </c>
      <c r="M5503">
        <f t="shared" si="7532"/>
        <v>1.25</v>
      </c>
    </row>
    <row r="5504" spans="1:13">
      <c r="A5504" t="s">
        <v>5922</v>
      </c>
      <c r="B5504" t="s">
        <v>5923</v>
      </c>
      <c r="C5504" t="s">
        <v>15</v>
      </c>
      <c r="D5504" t="s">
        <v>16</v>
      </c>
      <c r="E5504" t="str">
        <f t="shared" si="7453"/>
        <v>power.full</v>
      </c>
      <c r="F5504" t="s">
        <v>24</v>
      </c>
      <c r="G5504">
        <v>1</v>
      </c>
      <c r="H5504">
        <v>0.06</v>
      </c>
      <c r="I5504" s="1">
        <v>0.06</v>
      </c>
      <c r="L5504" t="s">
        <v>8363</v>
      </c>
      <c r="M5504">
        <f t="shared" ref="M5504:M5567" si="7536">K5505/K5514</f>
        <v>2175.1666666666665</v>
      </c>
    </row>
    <row r="5505" spans="1:13">
      <c r="A5505" t="s">
        <v>5924</v>
      </c>
      <c r="B5505" t="s">
        <v>5923</v>
      </c>
      <c r="C5505" t="s">
        <v>15</v>
      </c>
      <c r="D5505" t="s">
        <v>19</v>
      </c>
      <c r="E5505" t="str">
        <f t="shared" si="7453"/>
        <v>power.oepc</v>
      </c>
      <c r="F5505" t="s">
        <v>24</v>
      </c>
      <c r="G5505">
        <v>1</v>
      </c>
      <c r="H5505">
        <v>0.06</v>
      </c>
      <c r="I5505" s="1">
        <v>0.06</v>
      </c>
      <c r="J5505" t="s">
        <v>8333</v>
      </c>
      <c r="K5505">
        <f t="shared" ref="K5505:K5568" si="7537">SUMIF(E5504:E5517,"tso.cav11",I5504:I5517)</f>
        <v>130.51</v>
      </c>
      <c r="L5505" t="s">
        <v>8364</v>
      </c>
      <c r="M5505">
        <f t="shared" ref="M5505:M5568" si="7538">K5506/K5510+K5507/K5511+K5508/K5512+K5509/K5513</f>
        <v>4</v>
      </c>
    </row>
    <row r="5506" spans="1:13">
      <c r="A5506" t="s">
        <v>5925</v>
      </c>
      <c r="B5506" t="s">
        <v>5923</v>
      </c>
      <c r="C5506" t="s">
        <v>15</v>
      </c>
      <c r="D5506" t="s">
        <v>21</v>
      </c>
      <c r="E5506" t="str">
        <f t="shared" si="7453"/>
        <v>power.opt</v>
      </c>
      <c r="F5506" t="s">
        <v>24</v>
      </c>
      <c r="G5506">
        <v>1</v>
      </c>
      <c r="H5506">
        <v>0.06</v>
      </c>
      <c r="I5506" s="1">
        <v>0.06</v>
      </c>
      <c r="J5506" t="s">
        <v>8335</v>
      </c>
      <c r="K5506">
        <f t="shared" ref="K5506:K5569" si="7539">SUMIF(E5504:E5517,"tso.full",I5504:I5517)</f>
        <v>0.06</v>
      </c>
      <c r="L5506" t="s">
        <v>8365</v>
      </c>
      <c r="M5506">
        <f t="shared" ref="M5506:M5569" si="7540">K5506/K5514+K5507/K5515+K5508/K5516+K5509/K5517</f>
        <v>4</v>
      </c>
    </row>
    <row r="5507" spans="1:13">
      <c r="A5507" t="s">
        <v>5926</v>
      </c>
      <c r="B5507" t="s">
        <v>5923</v>
      </c>
      <c r="C5507" t="s">
        <v>23</v>
      </c>
      <c r="D5507" t="s">
        <v>16</v>
      </c>
      <c r="E5507" t="str">
        <f t="shared" ref="E5507:E5570" si="7541">CONCATENATE(C5507,".",D5507)</f>
        <v>pso.full</v>
      </c>
      <c r="F5507" t="s">
        <v>24</v>
      </c>
      <c r="G5507">
        <v>1</v>
      </c>
      <c r="H5507">
        <v>0.06</v>
      </c>
      <c r="I5507" s="1">
        <v>0.06</v>
      </c>
      <c r="J5507" t="s">
        <v>8336</v>
      </c>
      <c r="K5507">
        <f t="shared" ref="K5507:K5570" si="7542">SUMIF(E5504:E5517,"pso.full",I5504:I5517)</f>
        <v>0.06</v>
      </c>
      <c r="L5507" t="s">
        <v>8369</v>
      </c>
      <c r="M5507">
        <f t="shared" ref="M5507:M5570" si="7543">K5510/K5514+K5511/K5515+K5512/K5516+K5513/K5517</f>
        <v>4</v>
      </c>
    </row>
    <row r="5508" spans="1:13">
      <c r="A5508" t="s">
        <v>5927</v>
      </c>
      <c r="B5508" t="s">
        <v>5923</v>
      </c>
      <c r="C5508" t="s">
        <v>23</v>
      </c>
      <c r="D5508" t="s">
        <v>19</v>
      </c>
      <c r="E5508" t="str">
        <f t="shared" si="7541"/>
        <v>pso.oepc</v>
      </c>
      <c r="F5508" t="s">
        <v>24</v>
      </c>
      <c r="G5508">
        <v>1</v>
      </c>
      <c r="H5508">
        <v>0.06</v>
      </c>
      <c r="I5508" s="1">
        <v>0.06</v>
      </c>
      <c r="J5508" t="s">
        <v>8353</v>
      </c>
      <c r="K5508">
        <f t="shared" ref="K5508:K5571" si="7544">SUMIF(E5504:E5517,"rmo.full",I5504:I5517)</f>
        <v>0.06</v>
      </c>
    </row>
    <row r="5509" spans="1:13">
      <c r="A5509" t="s">
        <v>5928</v>
      </c>
      <c r="B5509" t="s">
        <v>5923</v>
      </c>
      <c r="C5509" t="s">
        <v>23</v>
      </c>
      <c r="D5509" t="s">
        <v>21</v>
      </c>
      <c r="E5509" t="str">
        <f t="shared" si="7541"/>
        <v>pso.opt</v>
      </c>
      <c r="F5509" t="s">
        <v>24</v>
      </c>
      <c r="G5509">
        <v>1</v>
      </c>
      <c r="H5509">
        <v>0.06</v>
      </c>
      <c r="I5509" s="1">
        <v>0.06</v>
      </c>
      <c r="J5509" t="s">
        <v>8354</v>
      </c>
      <c r="K5509">
        <f t="shared" ref="K5509:K5572" si="7545">SUMIF(E5504:E5517,"power.full",I5504:I5517)</f>
        <v>0.06</v>
      </c>
      <c r="L5509" t="s">
        <v>26</v>
      </c>
      <c r="M5509">
        <f t="shared" ref="M5509:M5572" si="7546">K5506/K5510</f>
        <v>1</v>
      </c>
    </row>
    <row r="5510" spans="1:13">
      <c r="A5510" t="s">
        <v>5929</v>
      </c>
      <c r="B5510" t="s">
        <v>5923</v>
      </c>
      <c r="C5510" t="s">
        <v>51</v>
      </c>
      <c r="D5510" t="s">
        <v>16</v>
      </c>
      <c r="E5510" t="str">
        <f t="shared" si="7541"/>
        <v>rmo.full</v>
      </c>
      <c r="F5510" t="s">
        <v>24</v>
      </c>
      <c r="G5510">
        <v>1</v>
      </c>
      <c r="H5510">
        <v>0.06</v>
      </c>
      <c r="I5510" s="1">
        <v>0.06</v>
      </c>
      <c r="J5510" t="s">
        <v>8355</v>
      </c>
      <c r="K5510">
        <f t="shared" ref="K5510:K5573" si="7547">SUMIF(E5504:E5517,"tso.oepc",I5504:I5517)</f>
        <v>0.06</v>
      </c>
      <c r="L5510" t="s">
        <v>27</v>
      </c>
      <c r="M5510">
        <f t="shared" si="7546"/>
        <v>1</v>
      </c>
    </row>
    <row r="5511" spans="1:13">
      <c r="A5511" t="s">
        <v>5930</v>
      </c>
      <c r="B5511" t="s">
        <v>5923</v>
      </c>
      <c r="C5511" t="s">
        <v>51</v>
      </c>
      <c r="D5511" t="s">
        <v>19</v>
      </c>
      <c r="E5511" t="str">
        <f t="shared" si="7541"/>
        <v>rmo.oepc</v>
      </c>
      <c r="F5511" t="s">
        <v>24</v>
      </c>
      <c r="G5511">
        <v>1</v>
      </c>
      <c r="H5511">
        <v>0.06</v>
      </c>
      <c r="I5511" s="1">
        <v>0.06</v>
      </c>
      <c r="J5511" t="s">
        <v>8356</v>
      </c>
      <c r="K5511">
        <f t="shared" ref="K5511:K5574" si="7548">SUMIF(E5504:E5517,"pso.oepc",I5504:I5517)</f>
        <v>0.06</v>
      </c>
      <c r="L5511" t="s">
        <v>28</v>
      </c>
      <c r="M5511">
        <f t="shared" si="7546"/>
        <v>1</v>
      </c>
    </row>
    <row r="5512" spans="1:13">
      <c r="A5512" t="s">
        <v>5949</v>
      </c>
      <c r="B5512" t="s">
        <v>5923</v>
      </c>
      <c r="C5512" t="s">
        <v>51</v>
      </c>
      <c r="D5512" t="s">
        <v>21</v>
      </c>
      <c r="E5512" t="str">
        <f t="shared" si="7541"/>
        <v>rmo.opt</v>
      </c>
      <c r="F5512" t="s">
        <v>24</v>
      </c>
      <c r="G5512">
        <v>1</v>
      </c>
      <c r="H5512">
        <v>0.06</v>
      </c>
      <c r="I5512" s="1">
        <v>0.06</v>
      </c>
      <c r="J5512" t="s">
        <v>8357</v>
      </c>
      <c r="K5512">
        <f t="shared" ref="K5512:K5575" si="7549">SUMIF(E5504:E5517,"rmo.oepc",I5504:I5517)</f>
        <v>0.06</v>
      </c>
      <c r="L5512" t="s">
        <v>29</v>
      </c>
      <c r="M5512">
        <f t="shared" si="7546"/>
        <v>1</v>
      </c>
    </row>
    <row r="5513" spans="1:13">
      <c r="A5513" t="s">
        <v>5950</v>
      </c>
      <c r="B5513" t="s">
        <v>5923</v>
      </c>
      <c r="C5513" t="s">
        <v>55</v>
      </c>
      <c r="D5513" t="s">
        <v>56</v>
      </c>
      <c r="E5513" t="str">
        <f t="shared" si="7541"/>
        <v>sc.none</v>
      </c>
      <c r="F5513" t="s">
        <v>24</v>
      </c>
      <c r="I5513" s="1">
        <v>0.06</v>
      </c>
      <c r="J5513" t="s">
        <v>8358</v>
      </c>
      <c r="K5513">
        <f t="shared" ref="K5513:K5576" si="7550">SUMIF(E5504:E5517,"power.oepc",I5504:I5517)</f>
        <v>0.06</v>
      </c>
    </row>
    <row r="5514" spans="1:13">
      <c r="A5514" t="s">
        <v>5951</v>
      </c>
      <c r="B5514" t="s">
        <v>5923</v>
      </c>
      <c r="C5514" t="s">
        <v>58</v>
      </c>
      <c r="D5514" t="s">
        <v>59</v>
      </c>
      <c r="E5514" t="str">
        <f t="shared" si="7541"/>
        <v>tso.cav11</v>
      </c>
      <c r="F5514" t="s">
        <v>17</v>
      </c>
      <c r="G5514">
        <v>2175.1666666666702</v>
      </c>
      <c r="H5514">
        <v>0.06</v>
      </c>
      <c r="I5514" s="1">
        <v>130.51</v>
      </c>
      <c r="J5514" t="s">
        <v>8359</v>
      </c>
      <c r="K5514">
        <f t="shared" ref="K5514:K5577" si="7551">SUMIF(E5504:E5517,"tso.opt",I5504:I5517)</f>
        <v>0.06</v>
      </c>
      <c r="L5514" t="s">
        <v>30</v>
      </c>
      <c r="M5514">
        <f t="shared" ref="M5514:M5577" si="7552">K5506/K5514</f>
        <v>1</v>
      </c>
    </row>
    <row r="5515" spans="1:13">
      <c r="A5515" t="s">
        <v>5952</v>
      </c>
      <c r="B5515" t="s">
        <v>5923</v>
      </c>
      <c r="C5515" t="s">
        <v>58</v>
      </c>
      <c r="D5515" t="s">
        <v>16</v>
      </c>
      <c r="E5515" t="str">
        <f t="shared" si="7541"/>
        <v>tso.full</v>
      </c>
      <c r="F5515" t="s">
        <v>24</v>
      </c>
      <c r="G5515">
        <v>1</v>
      </c>
      <c r="H5515">
        <v>0.06</v>
      </c>
      <c r="I5515" s="1">
        <v>0.06</v>
      </c>
      <c r="J5515" t="s">
        <v>8360</v>
      </c>
      <c r="K5515">
        <f t="shared" ref="K5515:K5578" si="7553">SUMIF(E5504:E5517,"pso.opt",I5504:I5517)</f>
        <v>0.06</v>
      </c>
      <c r="L5515" t="s">
        <v>33</v>
      </c>
      <c r="M5515">
        <f t="shared" si="7552"/>
        <v>1</v>
      </c>
    </row>
    <row r="5516" spans="1:13">
      <c r="A5516" t="s">
        <v>5953</v>
      </c>
      <c r="B5516" t="s">
        <v>5923</v>
      </c>
      <c r="C5516" t="s">
        <v>58</v>
      </c>
      <c r="D5516" t="s">
        <v>19</v>
      </c>
      <c r="E5516" t="str">
        <f t="shared" si="7541"/>
        <v>tso.oepc</v>
      </c>
      <c r="F5516" t="s">
        <v>24</v>
      </c>
      <c r="G5516">
        <v>1</v>
      </c>
      <c r="H5516">
        <v>0.06</v>
      </c>
      <c r="I5516" s="1">
        <v>0.06</v>
      </c>
      <c r="J5516" t="s">
        <v>8361</v>
      </c>
      <c r="K5516">
        <f t="shared" ref="K5516:K5579" si="7554">SUMIF(E5504:E5517,"rmo.opt",I5504:I5517)</f>
        <v>0.06</v>
      </c>
      <c r="L5516" t="s">
        <v>32</v>
      </c>
      <c r="M5516">
        <f t="shared" si="7552"/>
        <v>1</v>
      </c>
    </row>
    <row r="5517" spans="1:13">
      <c r="A5517" t="s">
        <v>5954</v>
      </c>
      <c r="B5517" t="s">
        <v>5923</v>
      </c>
      <c r="C5517" t="s">
        <v>58</v>
      </c>
      <c r="D5517" t="s">
        <v>21</v>
      </c>
      <c r="E5517" t="str">
        <f t="shared" si="7541"/>
        <v>tso.opt</v>
      </c>
      <c r="F5517" t="s">
        <v>24</v>
      </c>
      <c r="G5517">
        <v>1</v>
      </c>
      <c r="H5517">
        <v>0.06</v>
      </c>
      <c r="I5517" s="1">
        <v>0.06</v>
      </c>
      <c r="J5517" t="s">
        <v>8362</v>
      </c>
      <c r="K5517">
        <f t="shared" ref="K5517:K5580" si="7555">SUMIF(E5504:E5517,"power.opt",I5504:I5517)</f>
        <v>0.06</v>
      </c>
      <c r="L5517" t="s">
        <v>31</v>
      </c>
      <c r="M5517">
        <f t="shared" si="7552"/>
        <v>1</v>
      </c>
    </row>
    <row r="5518" spans="1:13">
      <c r="A5518" t="s">
        <v>5955</v>
      </c>
      <c r="B5518" t="s">
        <v>5956</v>
      </c>
      <c r="C5518" t="s">
        <v>15</v>
      </c>
      <c r="D5518" t="s">
        <v>16</v>
      </c>
      <c r="E5518" t="str">
        <f t="shared" si="7541"/>
        <v>power.full</v>
      </c>
      <c r="F5518" t="s">
        <v>24</v>
      </c>
      <c r="G5518">
        <v>2233.1666666666702</v>
      </c>
      <c r="H5518">
        <v>0.06</v>
      </c>
      <c r="I5518" s="1">
        <v>133.99</v>
      </c>
      <c r="L5518" t="s">
        <v>8363</v>
      </c>
      <c r="M5518">
        <f t="shared" ref="M5518:M5581" si="7556">K5519/K5528</f>
        <v>4190</v>
      </c>
    </row>
    <row r="5519" spans="1:13">
      <c r="A5519" t="s">
        <v>5957</v>
      </c>
      <c r="B5519" t="s">
        <v>5956</v>
      </c>
      <c r="C5519" t="s">
        <v>15</v>
      </c>
      <c r="D5519" t="s">
        <v>19</v>
      </c>
      <c r="E5519" t="str">
        <f t="shared" si="7541"/>
        <v>power.oepc</v>
      </c>
      <c r="F5519" t="s">
        <v>24</v>
      </c>
      <c r="G5519">
        <v>2232.5</v>
      </c>
      <c r="H5519">
        <v>0.06</v>
      </c>
      <c r="I5519" s="1">
        <v>133.94999999999999</v>
      </c>
      <c r="J5519" t="s">
        <v>8333</v>
      </c>
      <c r="K5519">
        <f t="shared" ref="K5519:K5582" si="7557">SUMIF(E5518:E5531,"tso.cav11",I5518:I5531)</f>
        <v>167.6</v>
      </c>
      <c r="L5519" t="s">
        <v>8364</v>
      </c>
      <c r="M5519">
        <f t="shared" ref="M5519:M5582" si="7558">K5520/K5524+K5521/K5525+K5522/K5526+K5523/K5527</f>
        <v>3.666965285554312</v>
      </c>
    </row>
    <row r="5520" spans="1:13">
      <c r="A5520" t="s">
        <v>5941</v>
      </c>
      <c r="B5520" t="s">
        <v>5956</v>
      </c>
      <c r="C5520" t="s">
        <v>15</v>
      </c>
      <c r="D5520" t="s">
        <v>21</v>
      </c>
      <c r="E5520" t="str">
        <f t="shared" si="7541"/>
        <v>power.opt</v>
      </c>
      <c r="F5520" t="s">
        <v>24</v>
      </c>
      <c r="G5520">
        <v>2233.5</v>
      </c>
      <c r="H5520">
        <v>0.06</v>
      </c>
      <c r="I5520" s="1">
        <v>134.01</v>
      </c>
      <c r="J5520" t="s">
        <v>8335</v>
      </c>
      <c r="K5520">
        <f t="shared" ref="K5520:K5583" si="7559">SUMIF(E5518:E5531,"tso.full",I5518:I5531)</f>
        <v>0.06</v>
      </c>
      <c r="L5520" t="s">
        <v>8365</v>
      </c>
      <c r="M5520">
        <f t="shared" ref="M5520:M5583" si="7560">K5520/K5528+K5521/K5529+K5522/K5530+K5523/K5531</f>
        <v>4.2998507574061637</v>
      </c>
    </row>
    <row r="5521" spans="1:13">
      <c r="A5521" t="s">
        <v>5942</v>
      </c>
      <c r="B5521" t="s">
        <v>5956</v>
      </c>
      <c r="C5521" t="s">
        <v>23</v>
      </c>
      <c r="D5521" t="s">
        <v>16</v>
      </c>
      <c r="E5521" t="str">
        <f t="shared" si="7541"/>
        <v>pso.full</v>
      </c>
      <c r="F5521" t="s">
        <v>24</v>
      </c>
      <c r="G5521">
        <v>1</v>
      </c>
      <c r="H5521">
        <v>0.06</v>
      </c>
      <c r="I5521" s="1">
        <v>0.06</v>
      </c>
      <c r="J5521" t="s">
        <v>8336</v>
      </c>
      <c r="K5521">
        <f t="shared" ref="K5521:K5584" si="7561">SUMIF(E5518:E5531,"pso.full",I5518:I5531)</f>
        <v>0.06</v>
      </c>
      <c r="L5521" t="s">
        <v>8369</v>
      </c>
      <c r="M5521">
        <f t="shared" ref="M5521:M5584" si="7562">K5524/K5528+K5525/K5529+K5526/K5530+K5527/K5531</f>
        <v>4.699552272218491</v>
      </c>
    </row>
    <row r="5522" spans="1:13">
      <c r="A5522" t="s">
        <v>5943</v>
      </c>
      <c r="B5522" t="s">
        <v>5956</v>
      </c>
      <c r="C5522" t="s">
        <v>23</v>
      </c>
      <c r="D5522" t="s">
        <v>19</v>
      </c>
      <c r="E5522" t="str">
        <f t="shared" si="7541"/>
        <v>pso.oepc</v>
      </c>
      <c r="F5522" t="s">
        <v>24</v>
      </c>
      <c r="G5522">
        <v>1</v>
      </c>
      <c r="H5522">
        <v>0.06</v>
      </c>
      <c r="I5522" s="1">
        <v>0.06</v>
      </c>
      <c r="J5522" t="s">
        <v>8353</v>
      </c>
      <c r="K5522">
        <f t="shared" ref="K5522:K5585" si="7563">SUMIF(E5518:E5531,"rmo.full",I5518:I5531)</f>
        <v>0.04</v>
      </c>
    </row>
    <row r="5523" spans="1:13">
      <c r="A5523" t="s">
        <v>5944</v>
      </c>
      <c r="B5523" t="s">
        <v>5956</v>
      </c>
      <c r="C5523" t="s">
        <v>23</v>
      </c>
      <c r="D5523" t="s">
        <v>21</v>
      </c>
      <c r="E5523" t="str">
        <f t="shared" si="7541"/>
        <v>pso.opt</v>
      </c>
      <c r="F5523" t="s">
        <v>24</v>
      </c>
      <c r="G5523">
        <v>1</v>
      </c>
      <c r="H5523">
        <v>0.06</v>
      </c>
      <c r="I5523" s="1">
        <v>0.06</v>
      </c>
      <c r="J5523" t="s">
        <v>8354</v>
      </c>
      <c r="K5523">
        <f t="shared" ref="K5523:K5586" si="7564">SUMIF(E5518:E5531,"power.full",I5518:I5531)</f>
        <v>133.99</v>
      </c>
      <c r="L5523" t="s">
        <v>26</v>
      </c>
      <c r="M5523">
        <f t="shared" ref="M5523:M5586" si="7565">K5520/K5524</f>
        <v>1</v>
      </c>
    </row>
    <row r="5524" spans="1:13">
      <c r="A5524" t="s">
        <v>5945</v>
      </c>
      <c r="B5524" t="s">
        <v>5956</v>
      </c>
      <c r="C5524" t="s">
        <v>51</v>
      </c>
      <c r="D5524" t="s">
        <v>16</v>
      </c>
      <c r="E5524" t="str">
        <f t="shared" si="7541"/>
        <v>rmo.full</v>
      </c>
      <c r="F5524" t="s">
        <v>24</v>
      </c>
      <c r="G5524">
        <v>0.66666666666666696</v>
      </c>
      <c r="H5524">
        <v>0.06</v>
      </c>
      <c r="I5524" s="1">
        <v>0.04</v>
      </c>
      <c r="J5524" t="s">
        <v>8355</v>
      </c>
      <c r="K5524">
        <f t="shared" ref="K5524:K5587" si="7566">SUMIF(E5518:E5531,"tso.oepc",I5518:I5531)</f>
        <v>0.06</v>
      </c>
      <c r="L5524" t="s">
        <v>27</v>
      </c>
      <c r="M5524">
        <f t="shared" si="7565"/>
        <v>1</v>
      </c>
    </row>
    <row r="5525" spans="1:13">
      <c r="A5525" t="s">
        <v>5946</v>
      </c>
      <c r="B5525" t="s">
        <v>5956</v>
      </c>
      <c r="C5525" t="s">
        <v>51</v>
      </c>
      <c r="D5525" t="s">
        <v>19</v>
      </c>
      <c r="E5525" t="str">
        <f t="shared" si="7541"/>
        <v>rmo.oepc</v>
      </c>
      <c r="F5525" t="s">
        <v>24</v>
      </c>
      <c r="G5525">
        <v>1</v>
      </c>
      <c r="H5525">
        <v>0.06</v>
      </c>
      <c r="I5525" s="1">
        <v>0.06</v>
      </c>
      <c r="J5525" t="s">
        <v>8356</v>
      </c>
      <c r="K5525">
        <f t="shared" ref="K5525:K5588" si="7567">SUMIF(E5518:E5531,"pso.oepc",I5518:I5531)</f>
        <v>0.06</v>
      </c>
      <c r="L5525" t="s">
        <v>28</v>
      </c>
      <c r="M5525">
        <f t="shared" si="7565"/>
        <v>0.66666666666666674</v>
      </c>
    </row>
    <row r="5526" spans="1:13">
      <c r="A5526" t="s">
        <v>5947</v>
      </c>
      <c r="B5526" t="s">
        <v>5956</v>
      </c>
      <c r="C5526" t="s">
        <v>51</v>
      </c>
      <c r="D5526" t="s">
        <v>21</v>
      </c>
      <c r="E5526" t="str">
        <f t="shared" si="7541"/>
        <v>rmo.opt</v>
      </c>
      <c r="F5526" t="s">
        <v>24</v>
      </c>
      <c r="G5526">
        <v>0.83333333333333304</v>
      </c>
      <c r="H5526">
        <v>0.06</v>
      </c>
      <c r="I5526" s="1">
        <v>0.05</v>
      </c>
      <c r="J5526" t="s">
        <v>8357</v>
      </c>
      <c r="K5526">
        <f t="shared" ref="K5526:K5589" si="7568">SUMIF(E5518:E5531,"rmo.oepc",I5518:I5531)</f>
        <v>0.06</v>
      </c>
      <c r="L5526" t="s">
        <v>29</v>
      </c>
      <c r="M5526">
        <f t="shared" si="7565"/>
        <v>1.0002986188876448</v>
      </c>
    </row>
    <row r="5527" spans="1:13">
      <c r="A5527" t="s">
        <v>5948</v>
      </c>
      <c r="B5527" t="s">
        <v>5956</v>
      </c>
      <c r="C5527" t="s">
        <v>55</v>
      </c>
      <c r="D5527" t="s">
        <v>56</v>
      </c>
      <c r="E5527" t="str">
        <f t="shared" si="7541"/>
        <v>sc.none</v>
      </c>
      <c r="F5527" t="s">
        <v>24</v>
      </c>
      <c r="I5527" s="1">
        <v>0.06</v>
      </c>
      <c r="J5527" t="s">
        <v>8358</v>
      </c>
      <c r="K5527">
        <f t="shared" ref="K5527:K5590" si="7569">SUMIF(E5518:E5531,"power.oepc",I5518:I5531)</f>
        <v>133.94999999999999</v>
      </c>
    </row>
    <row r="5528" spans="1:13">
      <c r="A5528" t="s">
        <v>5968</v>
      </c>
      <c r="B5528" t="s">
        <v>5956</v>
      </c>
      <c r="C5528" t="s">
        <v>58</v>
      </c>
      <c r="D5528" t="s">
        <v>59</v>
      </c>
      <c r="E5528" t="str">
        <f t="shared" si="7541"/>
        <v>tso.cav11</v>
      </c>
      <c r="F5528" t="s">
        <v>24</v>
      </c>
      <c r="G5528">
        <v>2793.3333333333298</v>
      </c>
      <c r="H5528">
        <v>0.06</v>
      </c>
      <c r="I5528" s="1">
        <v>167.6</v>
      </c>
      <c r="J5528" t="s">
        <v>8359</v>
      </c>
      <c r="K5528">
        <f t="shared" ref="K5528:K5591" si="7570">SUMIF(E5518:E5531,"tso.opt",I5518:I5531)</f>
        <v>0.04</v>
      </c>
      <c r="L5528" t="s">
        <v>30</v>
      </c>
      <c r="M5528">
        <f t="shared" ref="M5528:M5591" si="7571">K5520/K5528</f>
        <v>1.5</v>
      </c>
    </row>
    <row r="5529" spans="1:13">
      <c r="A5529" t="s">
        <v>5969</v>
      </c>
      <c r="B5529" t="s">
        <v>5956</v>
      </c>
      <c r="C5529" t="s">
        <v>58</v>
      </c>
      <c r="D5529" t="s">
        <v>16</v>
      </c>
      <c r="E5529" t="str">
        <f t="shared" si="7541"/>
        <v>tso.full</v>
      </c>
      <c r="F5529" t="s">
        <v>24</v>
      </c>
      <c r="G5529">
        <v>1</v>
      </c>
      <c r="H5529">
        <v>0.06</v>
      </c>
      <c r="I5529" s="1">
        <v>0.06</v>
      </c>
      <c r="J5529" t="s">
        <v>8360</v>
      </c>
      <c r="K5529">
        <f t="shared" ref="K5529:K5592" si="7572">SUMIF(E5518:E5531,"pso.opt",I5518:I5531)</f>
        <v>0.06</v>
      </c>
      <c r="L5529" t="s">
        <v>33</v>
      </c>
      <c r="M5529">
        <f t="shared" si="7571"/>
        <v>1</v>
      </c>
    </row>
    <row r="5530" spans="1:13">
      <c r="A5530" t="s">
        <v>5970</v>
      </c>
      <c r="B5530" t="s">
        <v>5956</v>
      </c>
      <c r="C5530" t="s">
        <v>58</v>
      </c>
      <c r="D5530" t="s">
        <v>19</v>
      </c>
      <c r="E5530" t="str">
        <f t="shared" si="7541"/>
        <v>tso.oepc</v>
      </c>
      <c r="F5530" t="s">
        <v>24</v>
      </c>
      <c r="G5530">
        <v>1</v>
      </c>
      <c r="H5530">
        <v>0.06</v>
      </c>
      <c r="I5530" s="1">
        <v>0.06</v>
      </c>
      <c r="J5530" t="s">
        <v>8361</v>
      </c>
      <c r="K5530">
        <f t="shared" ref="K5530:K5593" si="7573">SUMIF(E5518:E5531,"rmo.opt",I5518:I5531)</f>
        <v>0.05</v>
      </c>
      <c r="L5530" t="s">
        <v>32</v>
      </c>
      <c r="M5530">
        <f t="shared" si="7571"/>
        <v>0.79999999999999993</v>
      </c>
    </row>
    <row r="5531" spans="1:13">
      <c r="A5531" t="s">
        <v>5971</v>
      </c>
      <c r="B5531" t="s">
        <v>5956</v>
      </c>
      <c r="C5531" t="s">
        <v>58</v>
      </c>
      <c r="D5531" t="s">
        <v>21</v>
      </c>
      <c r="E5531" t="str">
        <f t="shared" si="7541"/>
        <v>tso.opt</v>
      </c>
      <c r="F5531" t="s">
        <v>24</v>
      </c>
      <c r="G5531">
        <v>0.66666666666666696</v>
      </c>
      <c r="H5531">
        <v>0.06</v>
      </c>
      <c r="I5531" s="1">
        <v>0.04</v>
      </c>
      <c r="J5531" t="s">
        <v>8362</v>
      </c>
      <c r="K5531">
        <f t="shared" ref="K5531:K5594" si="7574">SUMIF(E5518:E5531,"power.opt",I5518:I5531)</f>
        <v>134.01</v>
      </c>
      <c r="L5531" t="s">
        <v>31</v>
      </c>
      <c r="M5531">
        <f t="shared" si="7571"/>
        <v>0.9998507574061638</v>
      </c>
    </row>
    <row r="5532" spans="1:13">
      <c r="A5532" t="s">
        <v>5972</v>
      </c>
      <c r="B5532" t="s">
        <v>5973</v>
      </c>
      <c r="C5532" t="s">
        <v>15</v>
      </c>
      <c r="D5532" t="s">
        <v>16</v>
      </c>
      <c r="E5532" t="str">
        <f t="shared" si="7541"/>
        <v>power.full</v>
      </c>
      <c r="F5532" t="s">
        <v>24</v>
      </c>
      <c r="G5532">
        <v>1</v>
      </c>
      <c r="H5532">
        <v>0.06</v>
      </c>
      <c r="I5532" s="1">
        <v>0.06</v>
      </c>
      <c r="L5532" t="s">
        <v>8363</v>
      </c>
      <c r="M5532">
        <f t="shared" ref="M5532:M5595" si="7575">K5533/K5542</f>
        <v>766.75</v>
      </c>
    </row>
    <row r="5533" spans="1:13">
      <c r="A5533" t="s">
        <v>5974</v>
      </c>
      <c r="B5533" t="s">
        <v>5973</v>
      </c>
      <c r="C5533" t="s">
        <v>15</v>
      </c>
      <c r="D5533" t="s">
        <v>19</v>
      </c>
      <c r="E5533" t="str">
        <f t="shared" si="7541"/>
        <v>power.oepc</v>
      </c>
      <c r="F5533" t="s">
        <v>24</v>
      </c>
      <c r="G5533">
        <v>1</v>
      </c>
      <c r="H5533">
        <v>0.06</v>
      </c>
      <c r="I5533" s="1">
        <v>0.06</v>
      </c>
      <c r="J5533" t="s">
        <v>8333</v>
      </c>
      <c r="K5533">
        <f t="shared" ref="K5533:K5596" si="7576">SUMIF(E5532:E5545,"tso.cav11",I5532:I5545)</f>
        <v>30.67</v>
      </c>
      <c r="L5533" t="s">
        <v>8364</v>
      </c>
      <c r="M5533">
        <f t="shared" ref="M5533:M5596" si="7577">K5534/K5538+K5535/K5539+K5536/K5540+K5537/K5541</f>
        <v>4.5</v>
      </c>
    </row>
    <row r="5534" spans="1:13">
      <c r="A5534" t="s">
        <v>5975</v>
      </c>
      <c r="B5534" t="s">
        <v>5973</v>
      </c>
      <c r="C5534" t="s">
        <v>15</v>
      </c>
      <c r="D5534" t="s">
        <v>21</v>
      </c>
      <c r="E5534" t="str">
        <f t="shared" si="7541"/>
        <v>power.opt</v>
      </c>
      <c r="F5534" t="s">
        <v>24</v>
      </c>
      <c r="G5534">
        <v>1</v>
      </c>
      <c r="H5534">
        <v>0.06</v>
      </c>
      <c r="I5534" s="1">
        <v>0.06</v>
      </c>
      <c r="J5534" t="s">
        <v>8335</v>
      </c>
      <c r="K5534">
        <f t="shared" ref="K5534:K5597" si="7578">SUMIF(E5532:E5545,"tso.full",I5532:I5545)</f>
        <v>0.06</v>
      </c>
      <c r="L5534" t="s">
        <v>8365</v>
      </c>
      <c r="M5534">
        <f t="shared" ref="M5534:M5597" si="7579">K5534/K5542+K5535/K5543+K5536/K5544+K5537/K5545</f>
        <v>4.5</v>
      </c>
    </row>
    <row r="5535" spans="1:13">
      <c r="A5535" t="s">
        <v>5940</v>
      </c>
      <c r="B5535" t="s">
        <v>5973</v>
      </c>
      <c r="C5535" t="s">
        <v>23</v>
      </c>
      <c r="D5535" t="s">
        <v>16</v>
      </c>
      <c r="E5535" t="str">
        <f t="shared" si="7541"/>
        <v>pso.full</v>
      </c>
      <c r="F5535" t="s">
        <v>24</v>
      </c>
      <c r="G5535">
        <v>1</v>
      </c>
      <c r="H5535">
        <v>0.06</v>
      </c>
      <c r="I5535" s="1">
        <v>0.06</v>
      </c>
      <c r="J5535" t="s">
        <v>8336</v>
      </c>
      <c r="K5535">
        <f t="shared" ref="K5535:K5598" si="7580">SUMIF(E5532:E5545,"pso.full",I5532:I5545)</f>
        <v>0.06</v>
      </c>
      <c r="L5535" t="s">
        <v>8369</v>
      </c>
      <c r="M5535">
        <f t="shared" ref="M5535:M5598" si="7581">K5538/K5542+K5539/K5543+K5540/K5544+K5541/K5545</f>
        <v>4.166666666666667</v>
      </c>
    </row>
    <row r="5536" spans="1:13">
      <c r="A5536" t="s">
        <v>5960</v>
      </c>
      <c r="B5536" t="s">
        <v>5973</v>
      </c>
      <c r="C5536" t="s">
        <v>23</v>
      </c>
      <c r="D5536" t="s">
        <v>19</v>
      </c>
      <c r="E5536" t="str">
        <f t="shared" si="7541"/>
        <v>pso.oepc</v>
      </c>
      <c r="F5536" t="s">
        <v>24</v>
      </c>
      <c r="G5536">
        <v>0.66666666666666696</v>
      </c>
      <c r="H5536">
        <v>0.06</v>
      </c>
      <c r="I5536" s="1">
        <v>0.04</v>
      </c>
      <c r="J5536" t="s">
        <v>8353</v>
      </c>
      <c r="K5536">
        <f t="shared" ref="K5536:K5599" si="7582">SUMIF(E5532:E5545,"rmo.full",I5532:I5545)</f>
        <v>0.06</v>
      </c>
    </row>
    <row r="5537" spans="1:13">
      <c r="A5537" t="s">
        <v>5961</v>
      </c>
      <c r="B5537" t="s">
        <v>5973</v>
      </c>
      <c r="C5537" t="s">
        <v>23</v>
      </c>
      <c r="D5537" t="s">
        <v>21</v>
      </c>
      <c r="E5537" t="str">
        <f t="shared" si="7541"/>
        <v>pso.opt</v>
      </c>
      <c r="F5537" t="s">
        <v>24</v>
      </c>
      <c r="G5537">
        <v>1</v>
      </c>
      <c r="H5537">
        <v>0.06</v>
      </c>
      <c r="I5537" s="1">
        <v>0.06</v>
      </c>
      <c r="J5537" t="s">
        <v>8354</v>
      </c>
      <c r="K5537">
        <f t="shared" ref="K5537:K5600" si="7583">SUMIF(E5532:E5545,"power.full",I5532:I5545)</f>
        <v>0.06</v>
      </c>
      <c r="L5537" t="s">
        <v>26</v>
      </c>
      <c r="M5537">
        <f t="shared" ref="M5537:M5600" si="7584">K5534/K5538</f>
        <v>1</v>
      </c>
    </row>
    <row r="5538" spans="1:13">
      <c r="A5538" t="s">
        <v>5962</v>
      </c>
      <c r="B5538" t="s">
        <v>5973</v>
      </c>
      <c r="C5538" t="s">
        <v>51</v>
      </c>
      <c r="D5538" t="s">
        <v>16</v>
      </c>
      <c r="E5538" t="str">
        <f t="shared" si="7541"/>
        <v>rmo.full</v>
      </c>
      <c r="F5538" t="s">
        <v>24</v>
      </c>
      <c r="G5538">
        <v>1</v>
      </c>
      <c r="H5538">
        <v>0.06</v>
      </c>
      <c r="I5538" s="1">
        <v>0.06</v>
      </c>
      <c r="J5538" t="s">
        <v>8355</v>
      </c>
      <c r="K5538">
        <f t="shared" ref="K5538:K5601" si="7585">SUMIF(E5532:E5545,"tso.oepc",I5532:I5545)</f>
        <v>0.06</v>
      </c>
      <c r="L5538" t="s">
        <v>27</v>
      </c>
      <c r="M5538">
        <f t="shared" si="7584"/>
        <v>1.5</v>
      </c>
    </row>
    <row r="5539" spans="1:13">
      <c r="A5539" t="s">
        <v>5963</v>
      </c>
      <c r="B5539" t="s">
        <v>5973</v>
      </c>
      <c r="C5539" t="s">
        <v>51</v>
      </c>
      <c r="D5539" t="s">
        <v>19</v>
      </c>
      <c r="E5539" t="str">
        <f t="shared" si="7541"/>
        <v>rmo.oepc</v>
      </c>
      <c r="F5539" t="s">
        <v>24</v>
      </c>
      <c r="G5539">
        <v>1</v>
      </c>
      <c r="H5539">
        <v>0.06</v>
      </c>
      <c r="I5539" s="1">
        <v>0.06</v>
      </c>
      <c r="J5539" t="s">
        <v>8356</v>
      </c>
      <c r="K5539">
        <f t="shared" ref="K5539:K5602" si="7586">SUMIF(E5532:E5545,"pso.oepc",I5532:I5545)</f>
        <v>0.04</v>
      </c>
      <c r="L5539" t="s">
        <v>28</v>
      </c>
      <c r="M5539">
        <f t="shared" si="7584"/>
        <v>1</v>
      </c>
    </row>
    <row r="5540" spans="1:13">
      <c r="A5540" t="s">
        <v>5964</v>
      </c>
      <c r="B5540" t="s">
        <v>5973</v>
      </c>
      <c r="C5540" t="s">
        <v>51</v>
      </c>
      <c r="D5540" t="s">
        <v>21</v>
      </c>
      <c r="E5540" t="str">
        <f t="shared" si="7541"/>
        <v>rmo.opt</v>
      </c>
      <c r="F5540" t="s">
        <v>24</v>
      </c>
      <c r="G5540">
        <v>1</v>
      </c>
      <c r="H5540">
        <v>0.06</v>
      </c>
      <c r="I5540" s="1">
        <v>0.06</v>
      </c>
      <c r="J5540" t="s">
        <v>8357</v>
      </c>
      <c r="K5540">
        <f t="shared" ref="K5540:K5603" si="7587">SUMIF(E5532:E5545,"rmo.oepc",I5532:I5545)</f>
        <v>0.06</v>
      </c>
      <c r="L5540" t="s">
        <v>29</v>
      </c>
      <c r="M5540">
        <f t="shared" si="7584"/>
        <v>1</v>
      </c>
    </row>
    <row r="5541" spans="1:13">
      <c r="A5541" t="s">
        <v>5965</v>
      </c>
      <c r="B5541" t="s">
        <v>5973</v>
      </c>
      <c r="C5541" t="s">
        <v>55</v>
      </c>
      <c r="D5541" t="s">
        <v>56</v>
      </c>
      <c r="E5541" t="str">
        <f t="shared" si="7541"/>
        <v>sc.none</v>
      </c>
      <c r="F5541" t="s">
        <v>24</v>
      </c>
      <c r="I5541" s="1">
        <v>0.06</v>
      </c>
      <c r="J5541" t="s">
        <v>8358</v>
      </c>
      <c r="K5541">
        <f t="shared" ref="K5541:K5604" si="7588">SUMIF(E5532:E5545,"power.oepc",I5532:I5545)</f>
        <v>0.06</v>
      </c>
    </row>
    <row r="5542" spans="1:13">
      <c r="A5542" t="s">
        <v>5966</v>
      </c>
      <c r="B5542" t="s">
        <v>5973</v>
      </c>
      <c r="C5542" t="s">
        <v>58</v>
      </c>
      <c r="D5542" t="s">
        <v>59</v>
      </c>
      <c r="E5542" t="str">
        <f t="shared" si="7541"/>
        <v>tso.cav11</v>
      </c>
      <c r="F5542" t="s">
        <v>24</v>
      </c>
      <c r="G5542">
        <v>511.16666666666703</v>
      </c>
      <c r="H5542">
        <v>0.06</v>
      </c>
      <c r="I5542" s="1">
        <v>30.67</v>
      </c>
      <c r="J5542" t="s">
        <v>8359</v>
      </c>
      <c r="K5542">
        <f t="shared" ref="K5542:K5605" si="7589">SUMIF(E5532:E5545,"tso.opt",I5532:I5545)</f>
        <v>0.04</v>
      </c>
      <c r="L5542" t="s">
        <v>30</v>
      </c>
      <c r="M5542">
        <f t="shared" ref="M5542:M5605" si="7590">K5534/K5542</f>
        <v>1.5</v>
      </c>
    </row>
    <row r="5543" spans="1:13">
      <c r="A5543" t="s">
        <v>5967</v>
      </c>
      <c r="B5543" t="s">
        <v>5973</v>
      </c>
      <c r="C5543" t="s">
        <v>58</v>
      </c>
      <c r="D5543" t="s">
        <v>16</v>
      </c>
      <c r="E5543" t="str">
        <f t="shared" si="7541"/>
        <v>tso.full</v>
      </c>
      <c r="F5543" t="s">
        <v>24</v>
      </c>
      <c r="G5543">
        <v>1</v>
      </c>
      <c r="H5543">
        <v>0.06</v>
      </c>
      <c r="I5543" s="1">
        <v>0.06</v>
      </c>
      <c r="J5543" t="s">
        <v>8360</v>
      </c>
      <c r="K5543">
        <f t="shared" ref="K5543:K5606" si="7591">SUMIF(E5532:E5545,"pso.opt",I5532:I5545)</f>
        <v>0.06</v>
      </c>
      <c r="L5543" t="s">
        <v>33</v>
      </c>
      <c r="M5543">
        <f t="shared" si="7590"/>
        <v>1</v>
      </c>
    </row>
    <row r="5544" spans="1:13">
      <c r="A5544" t="s">
        <v>5987</v>
      </c>
      <c r="B5544" t="s">
        <v>5973</v>
      </c>
      <c r="C5544" t="s">
        <v>58</v>
      </c>
      <c r="D5544" t="s">
        <v>19</v>
      </c>
      <c r="E5544" t="str">
        <f t="shared" si="7541"/>
        <v>tso.oepc</v>
      </c>
      <c r="F5544" t="s">
        <v>24</v>
      </c>
      <c r="G5544">
        <v>1</v>
      </c>
      <c r="H5544">
        <v>0.06</v>
      </c>
      <c r="I5544" s="1">
        <v>0.06</v>
      </c>
      <c r="J5544" t="s">
        <v>8361</v>
      </c>
      <c r="K5544">
        <f t="shared" ref="K5544:K5607" si="7592">SUMIF(E5532:E5545,"rmo.opt",I5532:I5545)</f>
        <v>0.06</v>
      </c>
      <c r="L5544" t="s">
        <v>32</v>
      </c>
      <c r="M5544">
        <f t="shared" si="7590"/>
        <v>1</v>
      </c>
    </row>
    <row r="5545" spans="1:13">
      <c r="A5545" t="s">
        <v>5988</v>
      </c>
      <c r="B5545" t="s">
        <v>5973</v>
      </c>
      <c r="C5545" t="s">
        <v>58</v>
      </c>
      <c r="D5545" t="s">
        <v>21</v>
      </c>
      <c r="E5545" t="str">
        <f t="shared" si="7541"/>
        <v>tso.opt</v>
      </c>
      <c r="F5545" t="s">
        <v>24</v>
      </c>
      <c r="G5545">
        <v>0.66666666666666696</v>
      </c>
      <c r="H5545">
        <v>0.06</v>
      </c>
      <c r="I5545" s="1">
        <v>0.04</v>
      </c>
      <c r="J5545" t="s">
        <v>8362</v>
      </c>
      <c r="K5545">
        <f t="shared" ref="K5545:K5608" si="7593">SUMIF(E5532:E5545,"power.opt",I5532:I5545)</f>
        <v>0.06</v>
      </c>
      <c r="L5545" t="s">
        <v>31</v>
      </c>
      <c r="M5545">
        <f t="shared" si="7590"/>
        <v>1</v>
      </c>
    </row>
    <row r="5546" spans="1:13">
      <c r="A5546" t="s">
        <v>5989</v>
      </c>
      <c r="B5546" t="s">
        <v>5990</v>
      </c>
      <c r="C5546" t="s">
        <v>15</v>
      </c>
      <c r="D5546" t="s">
        <v>16</v>
      </c>
      <c r="E5546" t="str">
        <f t="shared" si="7541"/>
        <v>power.full</v>
      </c>
      <c r="F5546" t="s">
        <v>24</v>
      </c>
      <c r="G5546">
        <v>0.83333333333333304</v>
      </c>
      <c r="H5546">
        <v>0.06</v>
      </c>
      <c r="I5546" s="1">
        <v>0.05</v>
      </c>
      <c r="L5546" t="s">
        <v>8363</v>
      </c>
      <c r="M5546">
        <f t="shared" ref="M5546:M5609" si="7594">K5547/K5556</f>
        <v>842.83333333333337</v>
      </c>
    </row>
    <row r="5547" spans="1:13">
      <c r="A5547" t="s">
        <v>5991</v>
      </c>
      <c r="B5547" t="s">
        <v>5990</v>
      </c>
      <c r="C5547" t="s">
        <v>15</v>
      </c>
      <c r="D5547" t="s">
        <v>19</v>
      </c>
      <c r="E5547" t="str">
        <f t="shared" si="7541"/>
        <v>power.oepc</v>
      </c>
      <c r="F5547" t="s">
        <v>24</v>
      </c>
      <c r="G5547">
        <v>1</v>
      </c>
      <c r="H5547">
        <v>0.06</v>
      </c>
      <c r="I5547" s="1">
        <v>0.06</v>
      </c>
      <c r="J5547" t="s">
        <v>8333</v>
      </c>
      <c r="K5547">
        <f t="shared" ref="K5547:K5610" si="7595">SUMIF(E5546:E5559,"tso.cav11",I5546:I5559)</f>
        <v>50.57</v>
      </c>
      <c r="L5547" t="s">
        <v>8364</v>
      </c>
      <c r="M5547">
        <f t="shared" ref="M5547:M5610" si="7596">K5548/K5552+K5549/K5553+K5550/K5554+K5551/K5555</f>
        <v>4.166666666666667</v>
      </c>
    </row>
    <row r="5548" spans="1:13">
      <c r="A5548" t="s">
        <v>5992</v>
      </c>
      <c r="B5548" t="s">
        <v>5990</v>
      </c>
      <c r="C5548" t="s">
        <v>15</v>
      </c>
      <c r="D5548" t="s">
        <v>21</v>
      </c>
      <c r="E5548" t="str">
        <f t="shared" si="7541"/>
        <v>power.opt</v>
      </c>
      <c r="F5548" t="s">
        <v>24</v>
      </c>
      <c r="G5548">
        <v>1</v>
      </c>
      <c r="H5548">
        <v>0.06</v>
      </c>
      <c r="I5548" s="1">
        <v>0.06</v>
      </c>
      <c r="J5548" t="s">
        <v>8335</v>
      </c>
      <c r="K5548">
        <f t="shared" ref="K5548:K5611" si="7597">SUMIF(E5546:E5559,"tso.full",I5546:I5559)</f>
        <v>0.05</v>
      </c>
      <c r="L5548" t="s">
        <v>8365</v>
      </c>
      <c r="M5548">
        <f t="shared" ref="M5548:M5611" si="7598">K5548/K5556+K5549/K5557+K5550/K5558+K5551/K5559</f>
        <v>3.5333333333333337</v>
      </c>
    </row>
    <row r="5549" spans="1:13">
      <c r="A5549" t="s">
        <v>5993</v>
      </c>
      <c r="B5549" t="s">
        <v>5990</v>
      </c>
      <c r="C5549" t="s">
        <v>23</v>
      </c>
      <c r="D5549" t="s">
        <v>16</v>
      </c>
      <c r="E5549" t="str">
        <f t="shared" si="7541"/>
        <v>pso.full</v>
      </c>
      <c r="F5549" t="s">
        <v>24</v>
      </c>
      <c r="G5549">
        <v>1</v>
      </c>
      <c r="H5549">
        <v>0.06</v>
      </c>
      <c r="I5549" s="1">
        <v>0.06</v>
      </c>
      <c r="J5549" t="s">
        <v>8336</v>
      </c>
      <c r="K5549">
        <f t="shared" ref="K5549:K5612" si="7599">SUMIF(E5546:E5559,"pso.full",I5546:I5559)</f>
        <v>0.06</v>
      </c>
      <c r="L5549" t="s">
        <v>8369</v>
      </c>
      <c r="M5549">
        <f t="shared" ref="M5549:M5612" si="7600">K5552/K5556+K5553/K5557+K5554/K5558+K5555/K5559</f>
        <v>3.7</v>
      </c>
    </row>
    <row r="5550" spans="1:13">
      <c r="A5550" t="s">
        <v>5958</v>
      </c>
      <c r="B5550" t="s">
        <v>5990</v>
      </c>
      <c r="C5550" t="s">
        <v>23</v>
      </c>
      <c r="D5550" t="s">
        <v>19</v>
      </c>
      <c r="E5550" t="str">
        <f t="shared" si="7541"/>
        <v>pso.oepc</v>
      </c>
      <c r="F5550" t="s">
        <v>24</v>
      </c>
      <c r="G5550">
        <v>1</v>
      </c>
      <c r="H5550">
        <v>0.06</v>
      </c>
      <c r="I5550" s="1">
        <v>0.06</v>
      </c>
      <c r="J5550" t="s">
        <v>8353</v>
      </c>
      <c r="K5550">
        <f t="shared" ref="K5550:K5613" si="7601">SUMIF(E5546:E5559,"rmo.full",I5546:I5559)</f>
        <v>0.04</v>
      </c>
    </row>
    <row r="5551" spans="1:13">
      <c r="A5551" t="s">
        <v>5959</v>
      </c>
      <c r="B5551" t="s">
        <v>5990</v>
      </c>
      <c r="C5551" t="s">
        <v>23</v>
      </c>
      <c r="D5551" t="s">
        <v>21</v>
      </c>
      <c r="E5551" t="str">
        <f t="shared" si="7541"/>
        <v>pso.opt</v>
      </c>
      <c r="F5551" t="s">
        <v>24</v>
      </c>
      <c r="G5551">
        <v>0.83333333333333304</v>
      </c>
      <c r="H5551">
        <v>0.06</v>
      </c>
      <c r="I5551" s="1">
        <v>0.05</v>
      </c>
      <c r="J5551" t="s">
        <v>8354</v>
      </c>
      <c r="K5551">
        <f t="shared" ref="K5551:K5614" si="7602">SUMIF(E5546:E5559,"power.full",I5546:I5559)</f>
        <v>0.05</v>
      </c>
      <c r="L5551" t="s">
        <v>26</v>
      </c>
      <c r="M5551">
        <f t="shared" ref="M5551:M5614" si="7603">K5548/K5552</f>
        <v>1.6666666666666667</v>
      </c>
    </row>
    <row r="5552" spans="1:13">
      <c r="A5552" t="s">
        <v>5979</v>
      </c>
      <c r="B5552" t="s">
        <v>5990</v>
      </c>
      <c r="C5552" t="s">
        <v>51</v>
      </c>
      <c r="D5552" t="s">
        <v>16</v>
      </c>
      <c r="E5552" t="str">
        <f t="shared" si="7541"/>
        <v>rmo.full</v>
      </c>
      <c r="F5552" t="s">
        <v>24</v>
      </c>
      <c r="G5552">
        <v>0.66666666666666696</v>
      </c>
      <c r="H5552">
        <v>0.06</v>
      </c>
      <c r="I5552" s="1">
        <v>0.04</v>
      </c>
      <c r="J5552" t="s">
        <v>8355</v>
      </c>
      <c r="K5552">
        <f t="shared" ref="K5552:K5615" si="7604">SUMIF(E5546:E5559,"tso.oepc",I5546:I5559)</f>
        <v>0.03</v>
      </c>
      <c r="L5552" t="s">
        <v>27</v>
      </c>
      <c r="M5552">
        <f t="shared" si="7603"/>
        <v>1</v>
      </c>
    </row>
    <row r="5553" spans="1:13">
      <c r="A5553" t="s">
        <v>5980</v>
      </c>
      <c r="B5553" t="s">
        <v>5990</v>
      </c>
      <c r="C5553" t="s">
        <v>51</v>
      </c>
      <c r="D5553" t="s">
        <v>19</v>
      </c>
      <c r="E5553" t="str">
        <f t="shared" si="7541"/>
        <v>rmo.oepc</v>
      </c>
      <c r="F5553" t="s">
        <v>24</v>
      </c>
      <c r="G5553">
        <v>1</v>
      </c>
      <c r="H5553">
        <v>0.06</v>
      </c>
      <c r="I5553" s="1">
        <v>0.06</v>
      </c>
      <c r="J5553" t="s">
        <v>8356</v>
      </c>
      <c r="K5553">
        <f t="shared" ref="K5553:K5616" si="7605">SUMIF(E5546:E5559,"pso.oepc",I5546:I5559)</f>
        <v>0.06</v>
      </c>
      <c r="L5553" t="s">
        <v>28</v>
      </c>
      <c r="M5553">
        <f t="shared" si="7603"/>
        <v>0.66666666666666674</v>
      </c>
    </row>
    <row r="5554" spans="1:13">
      <c r="A5554" t="s">
        <v>5981</v>
      </c>
      <c r="B5554" t="s">
        <v>5990</v>
      </c>
      <c r="C5554" t="s">
        <v>51</v>
      </c>
      <c r="D5554" t="s">
        <v>21</v>
      </c>
      <c r="E5554" t="str">
        <f t="shared" si="7541"/>
        <v>rmo.opt</v>
      </c>
      <c r="F5554" t="s">
        <v>24</v>
      </c>
      <c r="G5554">
        <v>1</v>
      </c>
      <c r="H5554">
        <v>0.06</v>
      </c>
      <c r="I5554" s="1">
        <v>0.06</v>
      </c>
      <c r="J5554" t="s">
        <v>8357</v>
      </c>
      <c r="K5554">
        <f t="shared" ref="K5554:K5617" si="7606">SUMIF(E5546:E5559,"rmo.oepc",I5546:I5559)</f>
        <v>0.06</v>
      </c>
      <c r="L5554" t="s">
        <v>29</v>
      </c>
      <c r="M5554">
        <f t="shared" si="7603"/>
        <v>0.83333333333333337</v>
      </c>
    </row>
    <row r="5555" spans="1:13">
      <c r="A5555" t="s">
        <v>5982</v>
      </c>
      <c r="B5555" t="s">
        <v>5990</v>
      </c>
      <c r="C5555" t="s">
        <v>55</v>
      </c>
      <c r="D5555" t="s">
        <v>56</v>
      </c>
      <c r="E5555" t="str">
        <f t="shared" si="7541"/>
        <v>sc.none</v>
      </c>
      <c r="F5555" t="s">
        <v>24</v>
      </c>
      <c r="I5555" s="1">
        <v>0.06</v>
      </c>
      <c r="J5555" t="s">
        <v>8358</v>
      </c>
      <c r="K5555">
        <f t="shared" ref="K5555:K5618" si="7607">SUMIF(E5546:E5559,"power.oepc",I5546:I5559)</f>
        <v>0.06</v>
      </c>
    </row>
    <row r="5556" spans="1:13">
      <c r="A5556" t="s">
        <v>5983</v>
      </c>
      <c r="B5556" t="s">
        <v>5990</v>
      </c>
      <c r="C5556" t="s">
        <v>58</v>
      </c>
      <c r="D5556" t="s">
        <v>59</v>
      </c>
      <c r="E5556" t="str">
        <f t="shared" si="7541"/>
        <v>tso.cav11</v>
      </c>
      <c r="F5556" t="s">
        <v>17</v>
      </c>
      <c r="G5556">
        <v>842.83333333333303</v>
      </c>
      <c r="H5556">
        <v>0.06</v>
      </c>
      <c r="I5556" s="1">
        <v>50.57</v>
      </c>
      <c r="J5556" t="s">
        <v>8359</v>
      </c>
      <c r="K5556">
        <f t="shared" ref="K5556:K5619" si="7608">SUMIF(E5546:E5559,"tso.opt",I5546:I5559)</f>
        <v>0.06</v>
      </c>
      <c r="L5556" t="s">
        <v>30</v>
      </c>
      <c r="M5556">
        <f t="shared" ref="M5556:M5619" si="7609">K5548/K5556</f>
        <v>0.83333333333333337</v>
      </c>
    </row>
    <row r="5557" spans="1:13">
      <c r="A5557" t="s">
        <v>5984</v>
      </c>
      <c r="B5557" t="s">
        <v>5990</v>
      </c>
      <c r="C5557" t="s">
        <v>58</v>
      </c>
      <c r="D5557" t="s">
        <v>16</v>
      </c>
      <c r="E5557" t="str">
        <f t="shared" si="7541"/>
        <v>tso.full</v>
      </c>
      <c r="F5557" t="s">
        <v>24</v>
      </c>
      <c r="G5557">
        <v>0.83333333333333304</v>
      </c>
      <c r="H5557">
        <v>0.06</v>
      </c>
      <c r="I5557" s="1">
        <v>0.05</v>
      </c>
      <c r="J5557" t="s">
        <v>8360</v>
      </c>
      <c r="K5557">
        <f t="shared" ref="K5557:K5620" si="7610">SUMIF(E5546:E5559,"pso.opt",I5546:I5559)</f>
        <v>0.05</v>
      </c>
      <c r="L5557" t="s">
        <v>33</v>
      </c>
      <c r="M5557">
        <f t="shared" si="7609"/>
        <v>1.2</v>
      </c>
    </row>
    <row r="5558" spans="1:13">
      <c r="A5558" t="s">
        <v>5985</v>
      </c>
      <c r="B5558" t="s">
        <v>5990</v>
      </c>
      <c r="C5558" t="s">
        <v>58</v>
      </c>
      <c r="D5558" t="s">
        <v>19</v>
      </c>
      <c r="E5558" t="str">
        <f t="shared" si="7541"/>
        <v>tso.oepc</v>
      </c>
      <c r="F5558" t="s">
        <v>24</v>
      </c>
      <c r="G5558">
        <v>0.5</v>
      </c>
      <c r="H5558">
        <v>0.06</v>
      </c>
      <c r="I5558" s="1">
        <v>0.03</v>
      </c>
      <c r="J5558" t="s">
        <v>8361</v>
      </c>
      <c r="K5558">
        <f t="shared" ref="K5558:K5621" si="7611">SUMIF(E5546:E5559,"rmo.opt",I5546:I5559)</f>
        <v>0.06</v>
      </c>
      <c r="L5558" t="s">
        <v>32</v>
      </c>
      <c r="M5558">
        <f t="shared" si="7609"/>
        <v>0.66666666666666674</v>
      </c>
    </row>
    <row r="5559" spans="1:13">
      <c r="A5559" t="s">
        <v>5986</v>
      </c>
      <c r="B5559" t="s">
        <v>5990</v>
      </c>
      <c r="C5559" t="s">
        <v>58</v>
      </c>
      <c r="D5559" t="s">
        <v>21</v>
      </c>
      <c r="E5559" t="str">
        <f t="shared" si="7541"/>
        <v>tso.opt</v>
      </c>
      <c r="F5559" t="s">
        <v>24</v>
      </c>
      <c r="G5559">
        <v>1</v>
      </c>
      <c r="H5559">
        <v>0.06</v>
      </c>
      <c r="I5559" s="1">
        <v>0.06</v>
      </c>
      <c r="J5559" t="s">
        <v>8362</v>
      </c>
      <c r="K5559">
        <f t="shared" ref="K5559:K5622" si="7612">SUMIF(E5546:E5559,"power.opt",I5546:I5559)</f>
        <v>0.06</v>
      </c>
      <c r="L5559" t="s">
        <v>31</v>
      </c>
      <c r="M5559">
        <f t="shared" si="7609"/>
        <v>0.83333333333333337</v>
      </c>
    </row>
    <row r="5560" spans="1:13">
      <c r="A5560" t="s">
        <v>6007</v>
      </c>
      <c r="B5560" t="s">
        <v>6008</v>
      </c>
      <c r="C5560" t="s">
        <v>15</v>
      </c>
      <c r="D5560" t="s">
        <v>16</v>
      </c>
      <c r="E5560" t="str">
        <f t="shared" si="7541"/>
        <v>power.full</v>
      </c>
      <c r="F5560" t="s">
        <v>17</v>
      </c>
      <c r="G5560">
        <v>1630.3333333333301</v>
      </c>
      <c r="H5560">
        <v>0.06</v>
      </c>
      <c r="I5560" s="1">
        <v>97.82</v>
      </c>
      <c r="L5560" t="s">
        <v>8363</v>
      </c>
      <c r="M5560">
        <f t="shared" ref="M5560:M5623" si="7613">K5561/K5570</f>
        <v>1298.8333333333335</v>
      </c>
    </row>
    <row r="5561" spans="1:13">
      <c r="A5561" t="s">
        <v>6009</v>
      </c>
      <c r="B5561" t="s">
        <v>6008</v>
      </c>
      <c r="C5561" t="s">
        <v>15</v>
      </c>
      <c r="D5561" t="s">
        <v>19</v>
      </c>
      <c r="E5561" t="str">
        <f t="shared" si="7541"/>
        <v>power.oepc</v>
      </c>
      <c r="F5561" t="s">
        <v>17</v>
      </c>
      <c r="G5561">
        <v>1631</v>
      </c>
      <c r="H5561">
        <v>0.06</v>
      </c>
      <c r="I5561" s="1">
        <v>97.86</v>
      </c>
      <c r="J5561" t="s">
        <v>8333</v>
      </c>
      <c r="K5561">
        <f t="shared" ref="K5561:K5624" si="7614">SUMIF(E5560:E5573,"tso.cav11",I5560:I5573)</f>
        <v>77.930000000000007</v>
      </c>
      <c r="L5561" t="s">
        <v>8364</v>
      </c>
      <c r="M5561">
        <f t="shared" ref="M5561:M5624" si="7615">K5562/K5566+K5563/K5567+K5564/K5568+K5565/K5569</f>
        <v>4.7495912528101369</v>
      </c>
    </row>
    <row r="5562" spans="1:13">
      <c r="A5562" t="s">
        <v>6010</v>
      </c>
      <c r="B5562" t="s">
        <v>6008</v>
      </c>
      <c r="C5562" t="s">
        <v>15</v>
      </c>
      <c r="D5562" t="s">
        <v>21</v>
      </c>
      <c r="E5562" t="str">
        <f t="shared" si="7541"/>
        <v>power.opt</v>
      </c>
      <c r="F5562" t="s">
        <v>17</v>
      </c>
      <c r="G5562">
        <v>1165.8333333333301</v>
      </c>
      <c r="H5562">
        <v>0.06</v>
      </c>
      <c r="I5562" s="1">
        <v>69.95</v>
      </c>
      <c r="J5562" t="s">
        <v>8335</v>
      </c>
      <c r="K5562">
        <f t="shared" ref="K5562:K5625" si="7616">SUMIF(E5560:E5573,"tso.full",I5560:I5573)</f>
        <v>0.06</v>
      </c>
      <c r="L5562" t="s">
        <v>8365</v>
      </c>
      <c r="M5562">
        <f t="shared" ref="M5562:M5625" si="7617">K5562/K5570+K5563/K5571+K5564/K5572+K5565/K5573</f>
        <v>4.2317607815106033</v>
      </c>
    </row>
    <row r="5563" spans="1:13">
      <c r="A5563" t="s">
        <v>6011</v>
      </c>
      <c r="B5563" t="s">
        <v>6008</v>
      </c>
      <c r="C5563" t="s">
        <v>23</v>
      </c>
      <c r="D5563" t="s">
        <v>16</v>
      </c>
      <c r="E5563" t="str">
        <f t="shared" si="7541"/>
        <v>pso.full</v>
      </c>
      <c r="F5563" t="s">
        <v>24</v>
      </c>
      <c r="G5563">
        <v>0.83333333333333304</v>
      </c>
      <c r="H5563">
        <v>0.06</v>
      </c>
      <c r="I5563" s="1">
        <v>0.05</v>
      </c>
      <c r="J5563" t="s">
        <v>8336</v>
      </c>
      <c r="K5563">
        <f t="shared" ref="K5563:K5626" si="7618">SUMIF(E5560:E5573,"pso.full",I5560:I5573)</f>
        <v>0.05</v>
      </c>
      <c r="L5563" t="s">
        <v>8369</v>
      </c>
      <c r="M5563">
        <f t="shared" ref="M5563:M5626" si="7619">K5566/K5570+K5567/K5571+K5568/K5572+K5569/K5573</f>
        <v>3.7323326185370505</v>
      </c>
    </row>
    <row r="5564" spans="1:13">
      <c r="A5564" t="s">
        <v>6012</v>
      </c>
      <c r="B5564" t="s">
        <v>6008</v>
      </c>
      <c r="C5564" t="s">
        <v>23</v>
      </c>
      <c r="D5564" t="s">
        <v>19</v>
      </c>
      <c r="E5564" t="str">
        <f t="shared" si="7541"/>
        <v>pso.oepc</v>
      </c>
      <c r="F5564" t="s">
        <v>24</v>
      </c>
      <c r="G5564">
        <v>0.66666666666666696</v>
      </c>
      <c r="H5564">
        <v>0.06</v>
      </c>
      <c r="I5564" s="1">
        <v>0.04</v>
      </c>
      <c r="J5564" t="s">
        <v>8353</v>
      </c>
      <c r="K5564">
        <f t="shared" ref="K5564:K5627" si="7620">SUMIF(E5560:E5573,"rmo.full",I5560:I5573)</f>
        <v>0.06</v>
      </c>
    </row>
    <row r="5565" spans="1:13">
      <c r="A5565" t="s">
        <v>5976</v>
      </c>
      <c r="B5565" t="s">
        <v>6008</v>
      </c>
      <c r="C5565" t="s">
        <v>23</v>
      </c>
      <c r="D5565" t="s">
        <v>21</v>
      </c>
      <c r="E5565" t="str">
        <f t="shared" si="7541"/>
        <v>pso.opt</v>
      </c>
      <c r="F5565" t="s">
        <v>24</v>
      </c>
      <c r="G5565">
        <v>1</v>
      </c>
      <c r="H5565">
        <v>0.06</v>
      </c>
      <c r="I5565" s="1">
        <v>0.06</v>
      </c>
      <c r="J5565" t="s">
        <v>8354</v>
      </c>
      <c r="K5565">
        <f t="shared" ref="K5565:K5628" si="7621">SUMIF(E5560:E5573,"power.full",I5560:I5573)</f>
        <v>97.82</v>
      </c>
      <c r="L5565" t="s">
        <v>26</v>
      </c>
      <c r="M5565">
        <f t="shared" ref="M5565:M5628" si="7622">K5562/K5566</f>
        <v>1.5</v>
      </c>
    </row>
    <row r="5566" spans="1:13">
      <c r="A5566" t="s">
        <v>5977</v>
      </c>
      <c r="B5566" t="s">
        <v>6008</v>
      </c>
      <c r="C5566" t="s">
        <v>51</v>
      </c>
      <c r="D5566" t="s">
        <v>16</v>
      </c>
      <c r="E5566" t="str">
        <f t="shared" si="7541"/>
        <v>rmo.full</v>
      </c>
      <c r="F5566" t="s">
        <v>24</v>
      </c>
      <c r="G5566">
        <v>1</v>
      </c>
      <c r="H5566">
        <v>0.06</v>
      </c>
      <c r="I5566" s="1">
        <v>0.06</v>
      </c>
      <c r="J5566" t="s">
        <v>8355</v>
      </c>
      <c r="K5566">
        <f t="shared" ref="K5566:K5629" si="7623">SUMIF(E5560:E5573,"tso.oepc",I5560:I5573)</f>
        <v>0.04</v>
      </c>
      <c r="L5566" t="s">
        <v>27</v>
      </c>
      <c r="M5566">
        <f t="shared" si="7622"/>
        <v>1.25</v>
      </c>
    </row>
    <row r="5567" spans="1:13">
      <c r="A5567" t="s">
        <v>5978</v>
      </c>
      <c r="B5567" t="s">
        <v>6008</v>
      </c>
      <c r="C5567" t="s">
        <v>51</v>
      </c>
      <c r="D5567" t="s">
        <v>19</v>
      </c>
      <c r="E5567" t="str">
        <f t="shared" si="7541"/>
        <v>rmo.oepc</v>
      </c>
      <c r="F5567" t="s">
        <v>24</v>
      </c>
      <c r="G5567">
        <v>1</v>
      </c>
      <c r="H5567">
        <v>0.06</v>
      </c>
      <c r="I5567" s="1">
        <v>0.06</v>
      </c>
      <c r="J5567" t="s">
        <v>8356</v>
      </c>
      <c r="K5567">
        <f t="shared" ref="K5567:K5630" si="7624">SUMIF(E5560:E5573,"pso.oepc",I5560:I5573)</f>
        <v>0.04</v>
      </c>
      <c r="L5567" t="s">
        <v>28</v>
      </c>
      <c r="M5567">
        <f t="shared" si="7622"/>
        <v>1</v>
      </c>
    </row>
    <row r="5568" spans="1:13">
      <c r="A5568" t="s">
        <v>5998</v>
      </c>
      <c r="B5568" t="s">
        <v>6008</v>
      </c>
      <c r="C5568" t="s">
        <v>51</v>
      </c>
      <c r="D5568" t="s">
        <v>21</v>
      </c>
      <c r="E5568" t="str">
        <f t="shared" si="7541"/>
        <v>rmo.opt</v>
      </c>
      <c r="F5568" t="s">
        <v>24</v>
      </c>
      <c r="G5568">
        <v>1</v>
      </c>
      <c r="H5568">
        <v>0.06</v>
      </c>
      <c r="I5568" s="1">
        <v>0.06</v>
      </c>
      <c r="J5568" t="s">
        <v>8357</v>
      </c>
      <c r="K5568">
        <f t="shared" ref="K5568:K5631" si="7625">SUMIF(E5560:E5573,"rmo.oepc",I5560:I5573)</f>
        <v>0.06</v>
      </c>
      <c r="L5568" t="s">
        <v>29</v>
      </c>
      <c r="M5568">
        <f t="shared" si="7622"/>
        <v>0.99959125281013683</v>
      </c>
    </row>
    <row r="5569" spans="1:13">
      <c r="A5569" t="s">
        <v>5999</v>
      </c>
      <c r="B5569" t="s">
        <v>6008</v>
      </c>
      <c r="C5569" t="s">
        <v>55</v>
      </c>
      <c r="D5569" t="s">
        <v>56</v>
      </c>
      <c r="E5569" t="str">
        <f t="shared" si="7541"/>
        <v>sc.none</v>
      </c>
      <c r="F5569" t="s">
        <v>24</v>
      </c>
      <c r="I5569" s="1">
        <v>0.06</v>
      </c>
      <c r="J5569" t="s">
        <v>8358</v>
      </c>
      <c r="K5569">
        <f t="shared" ref="K5569:K5632" si="7626">SUMIF(E5560:E5573,"power.oepc",I5560:I5573)</f>
        <v>97.86</v>
      </c>
    </row>
    <row r="5570" spans="1:13">
      <c r="A5570" t="s">
        <v>6000</v>
      </c>
      <c r="B5570" t="s">
        <v>6008</v>
      </c>
      <c r="C5570" t="s">
        <v>58</v>
      </c>
      <c r="D5570" t="s">
        <v>59</v>
      </c>
      <c r="E5570" t="str">
        <f t="shared" si="7541"/>
        <v>tso.cav11</v>
      </c>
      <c r="F5570" t="s">
        <v>24</v>
      </c>
      <c r="G5570">
        <v>1298.8333333333301</v>
      </c>
      <c r="H5570">
        <v>0.06</v>
      </c>
      <c r="I5570" s="1">
        <v>77.930000000000007</v>
      </c>
      <c r="J5570" t="s">
        <v>8359</v>
      </c>
      <c r="K5570">
        <f t="shared" ref="K5570:K5633" si="7627">SUMIF(E5560:E5573,"tso.opt",I5560:I5573)</f>
        <v>0.06</v>
      </c>
      <c r="L5570" t="s">
        <v>30</v>
      </c>
      <c r="M5570">
        <f t="shared" ref="M5570:M5633" si="7628">K5562/K5570</f>
        <v>1</v>
      </c>
    </row>
    <row r="5571" spans="1:13">
      <c r="A5571" t="s">
        <v>6001</v>
      </c>
      <c r="B5571" t="s">
        <v>6008</v>
      </c>
      <c r="C5571" t="s">
        <v>58</v>
      </c>
      <c r="D5571" t="s">
        <v>16</v>
      </c>
      <c r="E5571" t="str">
        <f t="shared" ref="E5571:E5634" si="7629">CONCATENATE(C5571,".",D5571)</f>
        <v>tso.full</v>
      </c>
      <c r="F5571" t="s">
        <v>24</v>
      </c>
      <c r="G5571">
        <v>1</v>
      </c>
      <c r="H5571">
        <v>0.06</v>
      </c>
      <c r="I5571" s="1">
        <v>0.06</v>
      </c>
      <c r="J5571" t="s">
        <v>8360</v>
      </c>
      <c r="K5571">
        <f t="shared" ref="K5571:K5634" si="7630">SUMIF(E5560:E5573,"pso.opt",I5560:I5573)</f>
        <v>0.06</v>
      </c>
      <c r="L5571" t="s">
        <v>33</v>
      </c>
      <c r="M5571">
        <f t="shared" si="7628"/>
        <v>0.83333333333333337</v>
      </c>
    </row>
    <row r="5572" spans="1:13">
      <c r="A5572" t="s">
        <v>6002</v>
      </c>
      <c r="B5572" t="s">
        <v>6008</v>
      </c>
      <c r="C5572" t="s">
        <v>58</v>
      </c>
      <c r="D5572" t="s">
        <v>19</v>
      </c>
      <c r="E5572" t="str">
        <f t="shared" si="7629"/>
        <v>tso.oepc</v>
      </c>
      <c r="F5572" t="s">
        <v>24</v>
      </c>
      <c r="G5572">
        <v>0.66666666666666696</v>
      </c>
      <c r="H5572">
        <v>0.06</v>
      </c>
      <c r="I5572" s="1">
        <v>0.04</v>
      </c>
      <c r="J5572" t="s">
        <v>8361</v>
      </c>
      <c r="K5572">
        <f t="shared" ref="K5572:K5635" si="7631">SUMIF(E5560:E5573,"rmo.opt",I5560:I5573)</f>
        <v>0.06</v>
      </c>
      <c r="L5572" t="s">
        <v>32</v>
      </c>
      <c r="M5572">
        <f t="shared" si="7628"/>
        <v>1</v>
      </c>
    </row>
    <row r="5573" spans="1:13">
      <c r="A5573" t="s">
        <v>6003</v>
      </c>
      <c r="B5573" t="s">
        <v>6008</v>
      </c>
      <c r="C5573" t="s">
        <v>58</v>
      </c>
      <c r="D5573" t="s">
        <v>21</v>
      </c>
      <c r="E5573" t="str">
        <f t="shared" si="7629"/>
        <v>tso.opt</v>
      </c>
      <c r="F5573" t="s">
        <v>24</v>
      </c>
      <c r="G5573">
        <v>1</v>
      </c>
      <c r="H5573">
        <v>0.06</v>
      </c>
      <c r="I5573" s="1">
        <v>0.06</v>
      </c>
      <c r="J5573" t="s">
        <v>8362</v>
      </c>
      <c r="K5573">
        <f t="shared" ref="K5573:K5636" si="7632">SUMIF(E5560:E5573,"power.opt",I5560:I5573)</f>
        <v>69.95</v>
      </c>
      <c r="L5573" t="s">
        <v>31</v>
      </c>
      <c r="M5573">
        <f t="shared" si="7628"/>
        <v>1.3984274481772694</v>
      </c>
    </row>
    <row r="5574" spans="1:13">
      <c r="A5574" t="s">
        <v>6004</v>
      </c>
      <c r="B5574" t="s">
        <v>6005</v>
      </c>
      <c r="C5574" t="s">
        <v>15</v>
      </c>
      <c r="D5574" t="s">
        <v>16</v>
      </c>
      <c r="E5574" t="str">
        <f t="shared" si="7629"/>
        <v>power.full</v>
      </c>
      <c r="F5574" t="s">
        <v>24</v>
      </c>
      <c r="G5574">
        <v>1</v>
      </c>
      <c r="H5574">
        <v>0.06</v>
      </c>
      <c r="I5574" s="1">
        <v>0.06</v>
      </c>
      <c r="L5574" t="s">
        <v>8363</v>
      </c>
      <c r="M5574">
        <f t="shared" ref="M5574:M5637" si="7633">K5575/K5584</f>
        <v>540.66666666666663</v>
      </c>
    </row>
    <row r="5575" spans="1:13">
      <c r="A5575" t="s">
        <v>6006</v>
      </c>
      <c r="B5575" t="s">
        <v>6005</v>
      </c>
      <c r="C5575" t="s">
        <v>15</v>
      </c>
      <c r="D5575" t="s">
        <v>19</v>
      </c>
      <c r="E5575" t="str">
        <f t="shared" si="7629"/>
        <v>power.oepc</v>
      </c>
      <c r="F5575" t="s">
        <v>24</v>
      </c>
      <c r="G5575">
        <v>0.83333333333333304</v>
      </c>
      <c r="H5575">
        <v>0.06</v>
      </c>
      <c r="I5575" s="1">
        <v>0.05</v>
      </c>
      <c r="J5575" t="s">
        <v>8333</v>
      </c>
      <c r="K5575">
        <f t="shared" ref="K5575:K5638" si="7634">SUMIF(E5574:E5587,"tso.cav11",I5574:I5587)</f>
        <v>32.44</v>
      </c>
      <c r="L5575" t="s">
        <v>8364</v>
      </c>
      <c r="M5575">
        <f t="shared" ref="M5575:M5638" si="7635">K5576/K5580+K5577/K5581+K5578/K5582+K5579/K5583</f>
        <v>4.8666666666666671</v>
      </c>
    </row>
    <row r="5576" spans="1:13">
      <c r="A5576" t="s">
        <v>6027</v>
      </c>
      <c r="B5576" t="s">
        <v>6005</v>
      </c>
      <c r="C5576" t="s">
        <v>15</v>
      </c>
      <c r="D5576" t="s">
        <v>21</v>
      </c>
      <c r="E5576" t="str">
        <f t="shared" si="7629"/>
        <v>power.opt</v>
      </c>
      <c r="F5576" t="s">
        <v>24</v>
      </c>
      <c r="G5576">
        <v>1</v>
      </c>
      <c r="H5576">
        <v>0.06</v>
      </c>
      <c r="I5576" s="1">
        <v>0.06</v>
      </c>
      <c r="J5576" t="s">
        <v>8335</v>
      </c>
      <c r="K5576">
        <f t="shared" ref="K5576:K5639" si="7636">SUMIF(E5574:E5587,"tso.full",I5574:I5587)</f>
        <v>0.06</v>
      </c>
      <c r="L5576" t="s">
        <v>8365</v>
      </c>
      <c r="M5576">
        <f t="shared" ref="M5576:M5639" si="7637">K5576/K5584+K5577/K5585+K5578/K5586+K5579/K5587</f>
        <v>3.8</v>
      </c>
    </row>
    <row r="5577" spans="1:13">
      <c r="A5577" t="s">
        <v>6028</v>
      </c>
      <c r="B5577" t="s">
        <v>6005</v>
      </c>
      <c r="C5577" t="s">
        <v>23</v>
      </c>
      <c r="D5577" t="s">
        <v>16</v>
      </c>
      <c r="E5577" t="str">
        <f t="shared" si="7629"/>
        <v>pso.full</v>
      </c>
      <c r="F5577" t="s">
        <v>24</v>
      </c>
      <c r="G5577">
        <v>1</v>
      </c>
      <c r="H5577">
        <v>0.06</v>
      </c>
      <c r="I5577" s="1">
        <v>0.06</v>
      </c>
      <c r="J5577" t="s">
        <v>8336</v>
      </c>
      <c r="K5577">
        <f t="shared" ref="K5577:K5640" si="7638">SUMIF(E5574:E5587,"pso.full",I5574:I5587)</f>
        <v>0.06</v>
      </c>
      <c r="L5577" t="s">
        <v>8369</v>
      </c>
      <c r="M5577">
        <f t="shared" ref="M5577:M5640" si="7639">K5580/K5584+K5581/K5585+K5582/K5586+K5583/K5587</f>
        <v>3.5333333333333337</v>
      </c>
    </row>
    <row r="5578" spans="1:13">
      <c r="A5578" t="s">
        <v>6029</v>
      </c>
      <c r="B5578" t="s">
        <v>6005</v>
      </c>
      <c r="C5578" t="s">
        <v>23</v>
      </c>
      <c r="D5578" t="s">
        <v>19</v>
      </c>
      <c r="E5578" t="str">
        <f t="shared" si="7629"/>
        <v>pso.oepc</v>
      </c>
      <c r="F5578" t="s">
        <v>24</v>
      </c>
      <c r="G5578">
        <v>1</v>
      </c>
      <c r="H5578">
        <v>0.06</v>
      </c>
      <c r="I5578" s="1">
        <v>0.06</v>
      </c>
      <c r="J5578" t="s">
        <v>8353</v>
      </c>
      <c r="K5578">
        <f t="shared" ref="K5578:K5641" si="7640">SUMIF(E5574:E5587,"rmo.full",I5574:I5587)</f>
        <v>0.04</v>
      </c>
    </row>
    <row r="5579" spans="1:13">
      <c r="A5579" t="s">
        <v>6030</v>
      </c>
      <c r="B5579" t="s">
        <v>6005</v>
      </c>
      <c r="C5579" t="s">
        <v>23</v>
      </c>
      <c r="D5579" t="s">
        <v>21</v>
      </c>
      <c r="E5579" t="str">
        <f t="shared" si="7629"/>
        <v>pso.opt</v>
      </c>
      <c r="F5579" t="s">
        <v>24</v>
      </c>
      <c r="G5579">
        <v>1</v>
      </c>
      <c r="H5579">
        <v>0.06</v>
      </c>
      <c r="I5579" s="1">
        <v>0.06</v>
      </c>
      <c r="J5579" t="s">
        <v>8354</v>
      </c>
      <c r="K5579">
        <f t="shared" ref="K5579:K5642" si="7641">SUMIF(E5574:E5587,"power.full",I5574:I5587)</f>
        <v>0.06</v>
      </c>
      <c r="L5579" t="s">
        <v>26</v>
      </c>
      <c r="M5579">
        <f t="shared" ref="M5579:M5642" si="7642">K5576/K5580</f>
        <v>2</v>
      </c>
    </row>
    <row r="5580" spans="1:13">
      <c r="A5580" t="s">
        <v>5994</v>
      </c>
      <c r="B5580" t="s">
        <v>6005</v>
      </c>
      <c r="C5580" t="s">
        <v>51</v>
      </c>
      <c r="D5580" t="s">
        <v>16</v>
      </c>
      <c r="E5580" t="str">
        <f t="shared" si="7629"/>
        <v>rmo.full</v>
      </c>
      <c r="F5580" t="s">
        <v>24</v>
      </c>
      <c r="G5580">
        <v>0.66666666666666696</v>
      </c>
      <c r="H5580">
        <v>0.06</v>
      </c>
      <c r="I5580" s="1">
        <v>0.04</v>
      </c>
      <c r="J5580" t="s">
        <v>8355</v>
      </c>
      <c r="K5580">
        <f t="shared" ref="K5580:K5643" si="7643">SUMIF(E5574:E5587,"tso.oepc",I5574:I5587)</f>
        <v>0.03</v>
      </c>
      <c r="L5580" t="s">
        <v>27</v>
      </c>
      <c r="M5580">
        <f t="shared" si="7642"/>
        <v>1</v>
      </c>
    </row>
    <row r="5581" spans="1:13">
      <c r="A5581" t="s">
        <v>5995</v>
      </c>
      <c r="B5581" t="s">
        <v>6005</v>
      </c>
      <c r="C5581" t="s">
        <v>51</v>
      </c>
      <c r="D5581" t="s">
        <v>19</v>
      </c>
      <c r="E5581" t="str">
        <f t="shared" si="7629"/>
        <v>rmo.oepc</v>
      </c>
      <c r="F5581" t="s">
        <v>24</v>
      </c>
      <c r="G5581">
        <v>1</v>
      </c>
      <c r="H5581">
        <v>0.06</v>
      </c>
      <c r="I5581" s="1">
        <v>0.06</v>
      </c>
      <c r="J5581" t="s">
        <v>8356</v>
      </c>
      <c r="K5581">
        <f t="shared" ref="K5581:K5644" si="7644">SUMIF(E5574:E5587,"pso.oepc",I5574:I5587)</f>
        <v>0.06</v>
      </c>
      <c r="L5581" t="s">
        <v>28</v>
      </c>
      <c r="M5581">
        <f t="shared" si="7642"/>
        <v>0.66666666666666674</v>
      </c>
    </row>
    <row r="5582" spans="1:13">
      <c r="A5582" t="s">
        <v>5996</v>
      </c>
      <c r="B5582" t="s">
        <v>6005</v>
      </c>
      <c r="C5582" t="s">
        <v>51</v>
      </c>
      <c r="D5582" t="s">
        <v>21</v>
      </c>
      <c r="E5582" t="str">
        <f t="shared" si="7629"/>
        <v>rmo.opt</v>
      </c>
      <c r="F5582" t="s">
        <v>24</v>
      </c>
      <c r="G5582">
        <v>0.83333333333333304</v>
      </c>
      <c r="H5582">
        <v>0.06</v>
      </c>
      <c r="I5582" s="1">
        <v>0.05</v>
      </c>
      <c r="J5582" t="s">
        <v>8357</v>
      </c>
      <c r="K5582">
        <f t="shared" ref="K5582:K5645" si="7645">SUMIF(E5574:E5587,"rmo.oepc",I5574:I5587)</f>
        <v>0.06</v>
      </c>
      <c r="L5582" t="s">
        <v>29</v>
      </c>
      <c r="M5582">
        <f t="shared" si="7642"/>
        <v>1.2</v>
      </c>
    </row>
    <row r="5583" spans="1:13">
      <c r="A5583" t="s">
        <v>5997</v>
      </c>
      <c r="B5583" t="s">
        <v>6005</v>
      </c>
      <c r="C5583" t="s">
        <v>55</v>
      </c>
      <c r="D5583" t="s">
        <v>56</v>
      </c>
      <c r="E5583" t="str">
        <f t="shared" si="7629"/>
        <v>sc.none</v>
      </c>
      <c r="F5583" t="s">
        <v>24</v>
      </c>
      <c r="I5583" s="1">
        <v>0.06</v>
      </c>
      <c r="J5583" t="s">
        <v>8358</v>
      </c>
      <c r="K5583">
        <f t="shared" ref="K5583:K5646" si="7646">SUMIF(E5574:E5587,"power.oepc",I5574:I5587)</f>
        <v>0.05</v>
      </c>
    </row>
    <row r="5584" spans="1:13">
      <c r="A5584" t="s">
        <v>6018</v>
      </c>
      <c r="B5584" t="s">
        <v>6005</v>
      </c>
      <c r="C5584" t="s">
        <v>58</v>
      </c>
      <c r="D5584" t="s">
        <v>59</v>
      </c>
      <c r="E5584" t="str">
        <f t="shared" si="7629"/>
        <v>tso.cav11</v>
      </c>
      <c r="F5584" t="s">
        <v>24</v>
      </c>
      <c r="G5584">
        <v>540.66666666666697</v>
      </c>
      <c r="H5584">
        <v>0.06</v>
      </c>
      <c r="I5584" s="1">
        <v>32.44</v>
      </c>
      <c r="J5584" t="s">
        <v>8359</v>
      </c>
      <c r="K5584">
        <f t="shared" ref="K5584:K5647" si="7647">SUMIF(E5574:E5587,"tso.opt",I5574:I5587)</f>
        <v>0.06</v>
      </c>
      <c r="L5584" t="s">
        <v>30</v>
      </c>
      <c r="M5584">
        <f t="shared" ref="M5584:M5647" si="7648">K5576/K5584</f>
        <v>1</v>
      </c>
    </row>
    <row r="5585" spans="1:13">
      <c r="A5585" t="s">
        <v>6019</v>
      </c>
      <c r="B5585" t="s">
        <v>6005</v>
      </c>
      <c r="C5585" t="s">
        <v>58</v>
      </c>
      <c r="D5585" t="s">
        <v>16</v>
      </c>
      <c r="E5585" t="str">
        <f t="shared" si="7629"/>
        <v>tso.full</v>
      </c>
      <c r="F5585" t="s">
        <v>24</v>
      </c>
      <c r="G5585">
        <v>1</v>
      </c>
      <c r="H5585">
        <v>0.06</v>
      </c>
      <c r="I5585" s="1">
        <v>0.06</v>
      </c>
      <c r="J5585" t="s">
        <v>8360</v>
      </c>
      <c r="K5585">
        <f t="shared" ref="K5585:K5648" si="7649">SUMIF(E5574:E5587,"pso.opt",I5574:I5587)</f>
        <v>0.06</v>
      </c>
      <c r="L5585" t="s">
        <v>33</v>
      </c>
      <c r="M5585">
        <f t="shared" si="7648"/>
        <v>1</v>
      </c>
    </row>
    <row r="5586" spans="1:13">
      <c r="A5586" t="s">
        <v>6020</v>
      </c>
      <c r="B5586" t="s">
        <v>6005</v>
      </c>
      <c r="C5586" t="s">
        <v>58</v>
      </c>
      <c r="D5586" t="s">
        <v>19</v>
      </c>
      <c r="E5586" t="str">
        <f t="shared" si="7629"/>
        <v>tso.oepc</v>
      </c>
      <c r="F5586" t="s">
        <v>24</v>
      </c>
      <c r="G5586">
        <v>0.5</v>
      </c>
      <c r="H5586">
        <v>0.06</v>
      </c>
      <c r="I5586" s="1">
        <v>0.03</v>
      </c>
      <c r="J5586" t="s">
        <v>8361</v>
      </c>
      <c r="K5586">
        <f t="shared" ref="K5586:K5649" si="7650">SUMIF(E5574:E5587,"rmo.opt",I5574:I5587)</f>
        <v>0.05</v>
      </c>
      <c r="L5586" t="s">
        <v>32</v>
      </c>
      <c r="M5586">
        <f t="shared" si="7648"/>
        <v>0.79999999999999993</v>
      </c>
    </row>
    <row r="5587" spans="1:13">
      <c r="A5587" t="s">
        <v>6021</v>
      </c>
      <c r="B5587" t="s">
        <v>6005</v>
      </c>
      <c r="C5587" t="s">
        <v>58</v>
      </c>
      <c r="D5587" t="s">
        <v>21</v>
      </c>
      <c r="E5587" t="str">
        <f t="shared" si="7629"/>
        <v>tso.opt</v>
      </c>
      <c r="F5587" t="s">
        <v>24</v>
      </c>
      <c r="G5587">
        <v>1</v>
      </c>
      <c r="H5587">
        <v>0.06</v>
      </c>
      <c r="I5587" s="1">
        <v>0.06</v>
      </c>
      <c r="J5587" t="s">
        <v>8362</v>
      </c>
      <c r="K5587">
        <f t="shared" ref="K5587:K5650" si="7651">SUMIF(E5574:E5587,"power.opt",I5574:I5587)</f>
        <v>0.06</v>
      </c>
      <c r="L5587" t="s">
        <v>31</v>
      </c>
      <c r="M5587">
        <f t="shared" si="7648"/>
        <v>1</v>
      </c>
    </row>
    <row r="5588" spans="1:13">
      <c r="A5588" t="s">
        <v>6022</v>
      </c>
      <c r="B5588" t="s">
        <v>6023</v>
      </c>
      <c r="C5588" t="s">
        <v>15</v>
      </c>
      <c r="D5588" t="s">
        <v>16</v>
      </c>
      <c r="E5588" t="str">
        <f t="shared" si="7629"/>
        <v>power.full</v>
      </c>
      <c r="F5588" t="s">
        <v>24</v>
      </c>
      <c r="G5588">
        <v>1.5</v>
      </c>
      <c r="H5588">
        <v>0.04</v>
      </c>
      <c r="I5588" s="1">
        <v>0.06</v>
      </c>
      <c r="L5588" t="s">
        <v>8363</v>
      </c>
      <c r="M5588">
        <f t="shared" ref="M5588:M5651" si="7652">K5589/K5598</f>
        <v>561</v>
      </c>
    </row>
    <row r="5589" spans="1:13">
      <c r="A5589" t="s">
        <v>6024</v>
      </c>
      <c r="B5589" t="s">
        <v>6023</v>
      </c>
      <c r="C5589" t="s">
        <v>15</v>
      </c>
      <c r="D5589" t="s">
        <v>19</v>
      </c>
      <c r="E5589" t="str">
        <f t="shared" si="7629"/>
        <v>power.oepc</v>
      </c>
      <c r="F5589" t="s">
        <v>24</v>
      </c>
      <c r="G5589">
        <v>1.5</v>
      </c>
      <c r="H5589">
        <v>0.04</v>
      </c>
      <c r="I5589" s="1">
        <v>0.06</v>
      </c>
      <c r="J5589" t="s">
        <v>8333</v>
      </c>
      <c r="K5589">
        <f t="shared" ref="K5589:K5652" si="7653">SUMIF(E5588:E5601,"tso.cav11",I5588:I5601)</f>
        <v>33.659999999999997</v>
      </c>
      <c r="L5589" t="s">
        <v>8364</v>
      </c>
      <c r="M5589">
        <f t="shared" ref="M5589:M5652" si="7654">K5590/K5594+K5591/K5595+K5592/K5596+K5593/K5597</f>
        <v>4.8333333333333339</v>
      </c>
    </row>
    <row r="5590" spans="1:13">
      <c r="A5590" t="s">
        <v>6025</v>
      </c>
      <c r="B5590" t="s">
        <v>6023</v>
      </c>
      <c r="C5590" t="s">
        <v>15</v>
      </c>
      <c r="D5590" t="s">
        <v>21</v>
      </c>
      <c r="E5590" t="str">
        <f t="shared" si="7629"/>
        <v>power.opt</v>
      </c>
      <c r="F5590" t="s">
        <v>24</v>
      </c>
      <c r="G5590">
        <v>1.5</v>
      </c>
      <c r="H5590">
        <v>0.04</v>
      </c>
      <c r="I5590" s="1">
        <v>0.06</v>
      </c>
      <c r="J5590" t="s">
        <v>8335</v>
      </c>
      <c r="K5590">
        <f t="shared" ref="K5590:K5653" si="7655">SUMIF(E5588:E5601,"tso.full",I5588:I5601)</f>
        <v>0.05</v>
      </c>
      <c r="L5590" t="s">
        <v>8365</v>
      </c>
      <c r="M5590">
        <f t="shared" ref="M5590:M5653" si="7656">K5590/K5598+K5591/K5599+K5592/K5600+K5593/K5601</f>
        <v>3.8333333333333335</v>
      </c>
    </row>
    <row r="5591" spans="1:13">
      <c r="A5591" t="s">
        <v>6026</v>
      </c>
      <c r="B5591" t="s">
        <v>6023</v>
      </c>
      <c r="C5591" t="s">
        <v>23</v>
      </c>
      <c r="D5591" t="s">
        <v>16</v>
      </c>
      <c r="E5591" t="str">
        <f t="shared" si="7629"/>
        <v>pso.full</v>
      </c>
      <c r="F5591" t="s">
        <v>24</v>
      </c>
      <c r="G5591">
        <v>1.5</v>
      </c>
      <c r="H5591">
        <v>0.04</v>
      </c>
      <c r="I5591" s="1">
        <v>0.06</v>
      </c>
      <c r="J5591" t="s">
        <v>8336</v>
      </c>
      <c r="K5591">
        <f t="shared" ref="K5591:K5654" si="7657">SUMIF(E5588:E5601,"pso.full",I5588:I5601)</f>
        <v>0.06</v>
      </c>
      <c r="L5591" t="s">
        <v>8369</v>
      </c>
      <c r="M5591">
        <f t="shared" ref="M5591:M5654" si="7658">K5594/K5598+K5595/K5599+K5596/K5600+K5597/K5601</f>
        <v>3.5</v>
      </c>
    </row>
    <row r="5592" spans="1:13">
      <c r="A5592" t="s">
        <v>6046</v>
      </c>
      <c r="B5592" t="s">
        <v>6023</v>
      </c>
      <c r="C5592" t="s">
        <v>23</v>
      </c>
      <c r="D5592" t="s">
        <v>19</v>
      </c>
      <c r="E5592" t="str">
        <f t="shared" si="7629"/>
        <v>pso.oepc</v>
      </c>
      <c r="F5592" t="s">
        <v>24</v>
      </c>
      <c r="G5592">
        <v>1.5</v>
      </c>
      <c r="H5592">
        <v>0.04</v>
      </c>
      <c r="I5592" s="1">
        <v>0.06</v>
      </c>
      <c r="J5592" t="s">
        <v>8353</v>
      </c>
      <c r="K5592">
        <f t="shared" ref="K5592:K5655" si="7659">SUMIF(E5588:E5601,"rmo.full",I5588:I5601)</f>
        <v>0.06</v>
      </c>
    </row>
    <row r="5593" spans="1:13">
      <c r="A5593" t="s">
        <v>6047</v>
      </c>
      <c r="B5593" t="s">
        <v>6023</v>
      </c>
      <c r="C5593" t="s">
        <v>23</v>
      </c>
      <c r="D5593" t="s">
        <v>21</v>
      </c>
      <c r="E5593" t="str">
        <f t="shared" si="7629"/>
        <v>pso.opt</v>
      </c>
      <c r="F5593" t="s">
        <v>24</v>
      </c>
      <c r="G5593">
        <v>1.5</v>
      </c>
      <c r="H5593">
        <v>0.04</v>
      </c>
      <c r="I5593" s="1">
        <v>0.06</v>
      </c>
      <c r="J5593" t="s">
        <v>8354</v>
      </c>
      <c r="K5593">
        <f t="shared" ref="K5593:K5656" si="7660">SUMIF(E5588:E5601,"power.full",I5588:I5601)</f>
        <v>0.06</v>
      </c>
      <c r="L5593" t="s">
        <v>26</v>
      </c>
      <c r="M5593">
        <f t="shared" ref="M5593:M5656" si="7661">K5590/K5594</f>
        <v>0.83333333333333337</v>
      </c>
    </row>
    <row r="5594" spans="1:13">
      <c r="A5594" t="s">
        <v>6048</v>
      </c>
      <c r="B5594" t="s">
        <v>6023</v>
      </c>
      <c r="C5594" t="s">
        <v>51</v>
      </c>
      <c r="D5594" t="s">
        <v>16</v>
      </c>
      <c r="E5594" t="str">
        <f t="shared" si="7629"/>
        <v>rmo.full</v>
      </c>
      <c r="F5594" t="s">
        <v>24</v>
      </c>
      <c r="G5594">
        <v>1.5</v>
      </c>
      <c r="H5594">
        <v>0.04</v>
      </c>
      <c r="I5594" s="1">
        <v>0.06</v>
      </c>
      <c r="J5594" t="s">
        <v>8355</v>
      </c>
      <c r="K5594">
        <f t="shared" ref="K5594:K5657" si="7662">SUMIF(E5588:E5601,"tso.oepc",I5588:I5601)</f>
        <v>0.06</v>
      </c>
      <c r="L5594" t="s">
        <v>27</v>
      </c>
      <c r="M5594">
        <f t="shared" si="7661"/>
        <v>1</v>
      </c>
    </row>
    <row r="5595" spans="1:13">
      <c r="A5595" t="s">
        <v>6049</v>
      </c>
      <c r="B5595" t="s">
        <v>6023</v>
      </c>
      <c r="C5595" t="s">
        <v>51</v>
      </c>
      <c r="D5595" t="s">
        <v>19</v>
      </c>
      <c r="E5595" t="str">
        <f t="shared" si="7629"/>
        <v>rmo.oepc</v>
      </c>
      <c r="F5595" t="s">
        <v>24</v>
      </c>
      <c r="G5595">
        <v>0.75</v>
      </c>
      <c r="H5595">
        <v>0.04</v>
      </c>
      <c r="I5595" s="1">
        <v>0.03</v>
      </c>
      <c r="J5595" t="s">
        <v>8356</v>
      </c>
      <c r="K5595">
        <f t="shared" ref="K5595:K5658" si="7663">SUMIF(E5588:E5601,"pso.oepc",I5588:I5601)</f>
        <v>0.06</v>
      </c>
      <c r="L5595" t="s">
        <v>28</v>
      </c>
      <c r="M5595">
        <f t="shared" si="7661"/>
        <v>2</v>
      </c>
    </row>
    <row r="5596" spans="1:13">
      <c r="A5596" t="s">
        <v>6013</v>
      </c>
      <c r="B5596" t="s">
        <v>6023</v>
      </c>
      <c r="C5596" t="s">
        <v>51</v>
      </c>
      <c r="D5596" t="s">
        <v>21</v>
      </c>
      <c r="E5596" t="str">
        <f t="shared" si="7629"/>
        <v>rmo.opt</v>
      </c>
      <c r="F5596" t="s">
        <v>24</v>
      </c>
      <c r="G5596">
        <v>1.5</v>
      </c>
      <c r="H5596">
        <v>0.04</v>
      </c>
      <c r="I5596" s="1">
        <v>0.06</v>
      </c>
      <c r="J5596" t="s">
        <v>8357</v>
      </c>
      <c r="K5596">
        <f t="shared" ref="K5596:K5659" si="7664">SUMIF(E5588:E5601,"rmo.oepc",I5588:I5601)</f>
        <v>0.03</v>
      </c>
      <c r="L5596" t="s">
        <v>29</v>
      </c>
      <c r="M5596">
        <f t="shared" si="7661"/>
        <v>1</v>
      </c>
    </row>
    <row r="5597" spans="1:13">
      <c r="A5597" t="s">
        <v>6014</v>
      </c>
      <c r="B5597" t="s">
        <v>6023</v>
      </c>
      <c r="C5597" t="s">
        <v>55</v>
      </c>
      <c r="D5597" t="s">
        <v>56</v>
      </c>
      <c r="E5597" t="str">
        <f t="shared" si="7629"/>
        <v>sc.none</v>
      </c>
      <c r="F5597" t="s">
        <v>24</v>
      </c>
      <c r="I5597" s="1">
        <v>0.04</v>
      </c>
      <c r="J5597" t="s">
        <v>8358</v>
      </c>
      <c r="K5597">
        <f t="shared" ref="K5597:K5660" si="7665">SUMIF(E5588:E5601,"power.oepc",I5588:I5601)</f>
        <v>0.06</v>
      </c>
    </row>
    <row r="5598" spans="1:13">
      <c r="A5598" t="s">
        <v>6015</v>
      </c>
      <c r="B5598" t="s">
        <v>6023</v>
      </c>
      <c r="C5598" t="s">
        <v>58</v>
      </c>
      <c r="D5598" t="s">
        <v>59</v>
      </c>
      <c r="E5598" t="str">
        <f t="shared" si="7629"/>
        <v>tso.cav11</v>
      </c>
      <c r="F5598" t="s">
        <v>17</v>
      </c>
      <c r="G5598">
        <v>841.5</v>
      </c>
      <c r="H5598">
        <v>0.04</v>
      </c>
      <c r="I5598" s="1">
        <v>33.659999999999997</v>
      </c>
      <c r="J5598" t="s">
        <v>8359</v>
      </c>
      <c r="K5598">
        <f t="shared" ref="K5598:K5661" si="7666">SUMIF(E5588:E5601,"tso.opt",I5588:I5601)</f>
        <v>0.06</v>
      </c>
      <c r="L5598" t="s">
        <v>30</v>
      </c>
      <c r="M5598">
        <f t="shared" ref="M5598:M5661" si="7667">K5590/K5598</f>
        <v>0.83333333333333337</v>
      </c>
    </row>
    <row r="5599" spans="1:13">
      <c r="A5599" t="s">
        <v>6016</v>
      </c>
      <c r="B5599" t="s">
        <v>6023</v>
      </c>
      <c r="C5599" t="s">
        <v>58</v>
      </c>
      <c r="D5599" t="s">
        <v>16</v>
      </c>
      <c r="E5599" t="str">
        <f t="shared" si="7629"/>
        <v>tso.full</v>
      </c>
      <c r="F5599" t="s">
        <v>24</v>
      </c>
      <c r="G5599">
        <v>1.25</v>
      </c>
      <c r="H5599">
        <v>0.04</v>
      </c>
      <c r="I5599" s="1">
        <v>0.05</v>
      </c>
      <c r="J5599" t="s">
        <v>8360</v>
      </c>
      <c r="K5599">
        <f t="shared" ref="K5599:K5662" si="7668">SUMIF(E5588:E5601,"pso.opt",I5588:I5601)</f>
        <v>0.06</v>
      </c>
      <c r="L5599" t="s">
        <v>33</v>
      </c>
      <c r="M5599">
        <f t="shared" si="7667"/>
        <v>1</v>
      </c>
    </row>
    <row r="5600" spans="1:13">
      <c r="A5600" t="s">
        <v>6017</v>
      </c>
      <c r="B5600" t="s">
        <v>6023</v>
      </c>
      <c r="C5600" t="s">
        <v>58</v>
      </c>
      <c r="D5600" t="s">
        <v>19</v>
      </c>
      <c r="E5600" t="str">
        <f t="shared" si="7629"/>
        <v>tso.oepc</v>
      </c>
      <c r="F5600" t="s">
        <v>24</v>
      </c>
      <c r="G5600">
        <v>1.5</v>
      </c>
      <c r="H5600">
        <v>0.04</v>
      </c>
      <c r="I5600" s="1">
        <v>0.06</v>
      </c>
      <c r="J5600" t="s">
        <v>8361</v>
      </c>
      <c r="K5600">
        <f t="shared" ref="K5600:K5663" si="7669">SUMIF(E5588:E5601,"rmo.opt",I5588:I5601)</f>
        <v>0.06</v>
      </c>
      <c r="L5600" t="s">
        <v>32</v>
      </c>
      <c r="M5600">
        <f t="shared" si="7667"/>
        <v>1</v>
      </c>
    </row>
    <row r="5601" spans="1:13">
      <c r="A5601" t="s">
        <v>6037</v>
      </c>
      <c r="B5601" t="s">
        <v>6023</v>
      </c>
      <c r="C5601" t="s">
        <v>58</v>
      </c>
      <c r="D5601" t="s">
        <v>21</v>
      </c>
      <c r="E5601" t="str">
        <f t="shared" si="7629"/>
        <v>tso.opt</v>
      </c>
      <c r="F5601" t="s">
        <v>24</v>
      </c>
      <c r="G5601">
        <v>1.5</v>
      </c>
      <c r="H5601">
        <v>0.04</v>
      </c>
      <c r="I5601" s="1">
        <v>0.06</v>
      </c>
      <c r="J5601" t="s">
        <v>8362</v>
      </c>
      <c r="K5601">
        <f t="shared" ref="K5601:K5664" si="7670">SUMIF(E5588:E5601,"power.opt",I5588:I5601)</f>
        <v>0.06</v>
      </c>
      <c r="L5601" t="s">
        <v>31</v>
      </c>
      <c r="M5601">
        <f t="shared" si="7667"/>
        <v>1</v>
      </c>
    </row>
    <row r="5602" spans="1:13">
      <c r="A5602" t="s">
        <v>6038</v>
      </c>
      <c r="B5602" t="s">
        <v>6039</v>
      </c>
      <c r="C5602" t="s">
        <v>15</v>
      </c>
      <c r="D5602" t="s">
        <v>16</v>
      </c>
      <c r="E5602" t="str">
        <f t="shared" si="7629"/>
        <v>power.full</v>
      </c>
      <c r="F5602" t="s">
        <v>17</v>
      </c>
      <c r="G5602">
        <v>57.1666666666667</v>
      </c>
      <c r="H5602">
        <v>0.06</v>
      </c>
      <c r="I5602" s="1">
        <v>3.43</v>
      </c>
      <c r="L5602" t="s">
        <v>8363</v>
      </c>
      <c r="M5602">
        <f t="shared" ref="M5602:M5665" si="7671">K5603/K5612</f>
        <v>586.16666666666674</v>
      </c>
    </row>
    <row r="5603" spans="1:13">
      <c r="A5603" t="s">
        <v>6040</v>
      </c>
      <c r="B5603" t="s">
        <v>6039</v>
      </c>
      <c r="C5603" t="s">
        <v>15</v>
      </c>
      <c r="D5603" t="s">
        <v>19</v>
      </c>
      <c r="E5603" t="str">
        <f t="shared" si="7629"/>
        <v>power.oepc</v>
      </c>
      <c r="F5603" t="s">
        <v>17</v>
      </c>
      <c r="G5603">
        <v>56.8333333333333</v>
      </c>
      <c r="H5603">
        <v>0.06</v>
      </c>
      <c r="I5603" s="1">
        <v>3.41</v>
      </c>
      <c r="J5603" t="s">
        <v>8333</v>
      </c>
      <c r="K5603">
        <f t="shared" ref="K5603:K5666" si="7672">SUMIF(E5602:E5615,"tso.cav11",I5602:I5615)</f>
        <v>35.17</v>
      </c>
      <c r="L5603" t="s">
        <v>8364</v>
      </c>
      <c r="M5603">
        <f t="shared" ref="M5603:M5666" si="7673">K5604/K5608+K5605/K5609+K5606/K5610+K5607/K5611</f>
        <v>4.0058651026392962</v>
      </c>
    </row>
    <row r="5604" spans="1:13">
      <c r="A5604" t="s">
        <v>6041</v>
      </c>
      <c r="B5604" t="s">
        <v>6039</v>
      </c>
      <c r="C5604" t="s">
        <v>15</v>
      </c>
      <c r="D5604" t="s">
        <v>21</v>
      </c>
      <c r="E5604" t="str">
        <f t="shared" si="7629"/>
        <v>power.opt</v>
      </c>
      <c r="F5604" t="s">
        <v>17</v>
      </c>
      <c r="G5604">
        <v>57.3333333333333</v>
      </c>
      <c r="H5604">
        <v>0.06</v>
      </c>
      <c r="I5604" s="1">
        <v>3.44</v>
      </c>
      <c r="J5604" t="s">
        <v>8335</v>
      </c>
      <c r="K5604">
        <f t="shared" ref="K5604:K5667" si="7674">SUMIF(E5602:E5615,"tso.full",I5602:I5615)</f>
        <v>0.06</v>
      </c>
      <c r="L5604" t="s">
        <v>8365</v>
      </c>
      <c r="M5604">
        <f t="shared" ref="M5604:M5667" si="7675">K5604/K5612+K5605/K5613+K5606/K5614+K5607/K5615</f>
        <v>3.8304263565891477</v>
      </c>
    </row>
    <row r="5605" spans="1:13">
      <c r="A5605" t="s">
        <v>6042</v>
      </c>
      <c r="B5605" t="s">
        <v>6039</v>
      </c>
      <c r="C5605" t="s">
        <v>23</v>
      </c>
      <c r="D5605" t="s">
        <v>16</v>
      </c>
      <c r="E5605" t="str">
        <f t="shared" si="7629"/>
        <v>pso.full</v>
      </c>
      <c r="F5605" t="s">
        <v>24</v>
      </c>
      <c r="G5605">
        <v>0.83333333333333304</v>
      </c>
      <c r="H5605">
        <v>0.06</v>
      </c>
      <c r="I5605" s="1">
        <v>0.05</v>
      </c>
      <c r="J5605" t="s">
        <v>8336</v>
      </c>
      <c r="K5605">
        <f t="shared" ref="K5605:K5668" si="7676">SUMIF(E5602:E5615,"pso.full",I5602:I5615)</f>
        <v>0.05</v>
      </c>
      <c r="L5605" t="s">
        <v>8369</v>
      </c>
      <c r="M5605">
        <f t="shared" ref="M5605:M5668" si="7677">K5608/K5612+K5609/K5613+K5610/K5614+K5611/K5615</f>
        <v>3.8246124031007755</v>
      </c>
    </row>
    <row r="5606" spans="1:13">
      <c r="A5606" t="s">
        <v>6043</v>
      </c>
      <c r="B5606" t="s">
        <v>6039</v>
      </c>
      <c r="C5606" t="s">
        <v>23</v>
      </c>
      <c r="D5606" t="s">
        <v>19</v>
      </c>
      <c r="E5606" t="str">
        <f t="shared" si="7629"/>
        <v>pso.oepc</v>
      </c>
      <c r="F5606" t="s">
        <v>24</v>
      </c>
      <c r="G5606">
        <v>0.83333333333333304</v>
      </c>
      <c r="H5606">
        <v>0.06</v>
      </c>
      <c r="I5606" s="1">
        <v>0.05</v>
      </c>
      <c r="J5606" t="s">
        <v>8353</v>
      </c>
      <c r="K5606">
        <f t="shared" ref="K5606:K5669" si="7678">SUMIF(E5602:E5615,"rmo.full",I5602:I5615)</f>
        <v>0.06</v>
      </c>
    </row>
    <row r="5607" spans="1:13">
      <c r="A5607" t="s">
        <v>6044</v>
      </c>
      <c r="B5607" t="s">
        <v>6039</v>
      </c>
      <c r="C5607" t="s">
        <v>23</v>
      </c>
      <c r="D5607" t="s">
        <v>21</v>
      </c>
      <c r="E5607" t="str">
        <f t="shared" si="7629"/>
        <v>pso.opt</v>
      </c>
      <c r="F5607" t="s">
        <v>24</v>
      </c>
      <c r="G5607">
        <v>1</v>
      </c>
      <c r="H5607">
        <v>0.06</v>
      </c>
      <c r="I5607" s="1">
        <v>0.06</v>
      </c>
      <c r="J5607" t="s">
        <v>8354</v>
      </c>
      <c r="K5607">
        <f t="shared" ref="K5607:K5670" si="7679">SUMIF(E5602:E5615,"power.full",I5602:I5615)</f>
        <v>3.43</v>
      </c>
      <c r="L5607" t="s">
        <v>26</v>
      </c>
      <c r="M5607">
        <f t="shared" ref="M5607:M5670" si="7680">K5604/K5608</f>
        <v>1</v>
      </c>
    </row>
    <row r="5608" spans="1:13">
      <c r="A5608" t="s">
        <v>6045</v>
      </c>
      <c r="B5608" t="s">
        <v>6039</v>
      </c>
      <c r="C5608" t="s">
        <v>51</v>
      </c>
      <c r="D5608" t="s">
        <v>16</v>
      </c>
      <c r="E5608" t="str">
        <f t="shared" si="7629"/>
        <v>rmo.full</v>
      </c>
      <c r="F5608" t="s">
        <v>24</v>
      </c>
      <c r="G5608">
        <v>1</v>
      </c>
      <c r="H5608">
        <v>0.06</v>
      </c>
      <c r="I5608" s="1">
        <v>0.06</v>
      </c>
      <c r="J5608" t="s">
        <v>8355</v>
      </c>
      <c r="K5608">
        <f t="shared" ref="K5608:K5671" si="7681">SUMIF(E5602:E5615,"tso.oepc",I5602:I5615)</f>
        <v>0.06</v>
      </c>
      <c r="L5608" t="s">
        <v>27</v>
      </c>
      <c r="M5608">
        <f t="shared" si="7680"/>
        <v>1</v>
      </c>
    </row>
    <row r="5609" spans="1:13">
      <c r="A5609" t="s">
        <v>6065</v>
      </c>
      <c r="B5609" t="s">
        <v>6039</v>
      </c>
      <c r="C5609" t="s">
        <v>51</v>
      </c>
      <c r="D5609" t="s">
        <v>19</v>
      </c>
      <c r="E5609" t="str">
        <f t="shared" si="7629"/>
        <v>rmo.oepc</v>
      </c>
      <c r="F5609" t="s">
        <v>24</v>
      </c>
      <c r="G5609">
        <v>1</v>
      </c>
      <c r="H5609">
        <v>0.06</v>
      </c>
      <c r="I5609" s="1">
        <v>0.06</v>
      </c>
      <c r="J5609" t="s">
        <v>8356</v>
      </c>
      <c r="K5609">
        <f t="shared" ref="K5609:K5672" si="7682">SUMIF(E5602:E5615,"pso.oepc",I5602:I5615)</f>
        <v>0.05</v>
      </c>
      <c r="L5609" t="s">
        <v>28</v>
      </c>
      <c r="M5609">
        <f t="shared" si="7680"/>
        <v>1</v>
      </c>
    </row>
    <row r="5610" spans="1:13">
      <c r="A5610" t="s">
        <v>6066</v>
      </c>
      <c r="B5610" t="s">
        <v>6039</v>
      </c>
      <c r="C5610" t="s">
        <v>51</v>
      </c>
      <c r="D5610" t="s">
        <v>21</v>
      </c>
      <c r="E5610" t="str">
        <f t="shared" si="7629"/>
        <v>rmo.opt</v>
      </c>
      <c r="F5610" t="s">
        <v>24</v>
      </c>
      <c r="G5610">
        <v>1</v>
      </c>
      <c r="H5610">
        <v>0.06</v>
      </c>
      <c r="I5610" s="1">
        <v>0.06</v>
      </c>
      <c r="J5610" t="s">
        <v>8357</v>
      </c>
      <c r="K5610">
        <f t="shared" ref="K5610:K5673" si="7683">SUMIF(E5602:E5615,"rmo.oepc",I5602:I5615)</f>
        <v>0.06</v>
      </c>
      <c r="L5610" t="s">
        <v>29</v>
      </c>
      <c r="M5610">
        <f t="shared" si="7680"/>
        <v>1.0058651026392962</v>
      </c>
    </row>
    <row r="5611" spans="1:13">
      <c r="A5611" t="s">
        <v>6067</v>
      </c>
      <c r="B5611" t="s">
        <v>6039</v>
      </c>
      <c r="C5611" t="s">
        <v>55</v>
      </c>
      <c r="D5611" t="s">
        <v>56</v>
      </c>
      <c r="E5611" t="str">
        <f t="shared" si="7629"/>
        <v>sc.none</v>
      </c>
      <c r="F5611" t="s">
        <v>24</v>
      </c>
      <c r="I5611" s="1">
        <v>0.06</v>
      </c>
      <c r="J5611" t="s">
        <v>8358</v>
      </c>
      <c r="K5611">
        <f t="shared" ref="K5611:K5674" si="7684">SUMIF(E5602:E5615,"power.oepc",I5602:I5615)</f>
        <v>3.41</v>
      </c>
    </row>
    <row r="5612" spans="1:13">
      <c r="A5612" t="s">
        <v>6031</v>
      </c>
      <c r="B5612" t="s">
        <v>6039</v>
      </c>
      <c r="C5612" t="s">
        <v>58</v>
      </c>
      <c r="D5612" t="s">
        <v>59</v>
      </c>
      <c r="E5612" t="str">
        <f t="shared" si="7629"/>
        <v>tso.cav11</v>
      </c>
      <c r="F5612" t="s">
        <v>17</v>
      </c>
      <c r="G5612">
        <v>586.16666666666697</v>
      </c>
      <c r="H5612">
        <v>0.06</v>
      </c>
      <c r="I5612" s="1">
        <v>35.17</v>
      </c>
      <c r="J5612" t="s">
        <v>8359</v>
      </c>
      <c r="K5612">
        <f t="shared" ref="K5612:K5675" si="7685">SUMIF(E5602:E5615,"tso.opt",I5602:I5615)</f>
        <v>0.06</v>
      </c>
      <c r="L5612" t="s">
        <v>30</v>
      </c>
      <c r="M5612">
        <f t="shared" ref="M5612:M5675" si="7686">K5604/K5612</f>
        <v>1</v>
      </c>
    </row>
    <row r="5613" spans="1:13">
      <c r="A5613" t="s">
        <v>6032</v>
      </c>
      <c r="B5613" t="s">
        <v>6039</v>
      </c>
      <c r="C5613" t="s">
        <v>58</v>
      </c>
      <c r="D5613" t="s">
        <v>16</v>
      </c>
      <c r="E5613" t="str">
        <f t="shared" si="7629"/>
        <v>tso.full</v>
      </c>
      <c r="F5613" t="s">
        <v>24</v>
      </c>
      <c r="G5613">
        <v>1</v>
      </c>
      <c r="H5613">
        <v>0.06</v>
      </c>
      <c r="I5613" s="1">
        <v>0.06</v>
      </c>
      <c r="J5613" t="s">
        <v>8360</v>
      </c>
      <c r="K5613">
        <f t="shared" ref="K5613:K5676" si="7687">SUMIF(E5602:E5615,"pso.opt",I5602:I5615)</f>
        <v>0.06</v>
      </c>
      <c r="L5613" t="s">
        <v>33</v>
      </c>
      <c r="M5613">
        <f t="shared" si="7686"/>
        <v>0.83333333333333337</v>
      </c>
    </row>
    <row r="5614" spans="1:13">
      <c r="A5614" t="s">
        <v>6033</v>
      </c>
      <c r="B5614" t="s">
        <v>6039</v>
      </c>
      <c r="C5614" t="s">
        <v>58</v>
      </c>
      <c r="D5614" t="s">
        <v>19</v>
      </c>
      <c r="E5614" t="str">
        <f t="shared" si="7629"/>
        <v>tso.oepc</v>
      </c>
      <c r="F5614" t="s">
        <v>24</v>
      </c>
      <c r="G5614">
        <v>1</v>
      </c>
      <c r="H5614">
        <v>0.06</v>
      </c>
      <c r="I5614" s="1">
        <v>0.06</v>
      </c>
      <c r="J5614" t="s">
        <v>8361</v>
      </c>
      <c r="K5614">
        <f t="shared" ref="K5614:K5677" si="7688">SUMIF(E5602:E5615,"rmo.opt",I5602:I5615)</f>
        <v>0.06</v>
      </c>
      <c r="L5614" t="s">
        <v>32</v>
      </c>
      <c r="M5614">
        <f t="shared" si="7686"/>
        <v>1</v>
      </c>
    </row>
    <row r="5615" spans="1:13">
      <c r="A5615" t="s">
        <v>6034</v>
      </c>
      <c r="B5615" t="s">
        <v>6039</v>
      </c>
      <c r="C5615" t="s">
        <v>58</v>
      </c>
      <c r="D5615" t="s">
        <v>21</v>
      </c>
      <c r="E5615" t="str">
        <f t="shared" si="7629"/>
        <v>tso.opt</v>
      </c>
      <c r="F5615" t="s">
        <v>24</v>
      </c>
      <c r="G5615">
        <v>1</v>
      </c>
      <c r="H5615">
        <v>0.06</v>
      </c>
      <c r="I5615" s="1">
        <v>0.06</v>
      </c>
      <c r="J5615" t="s">
        <v>8362</v>
      </c>
      <c r="K5615">
        <f t="shared" ref="K5615:K5678" si="7689">SUMIF(E5602:E5615,"power.opt",I5602:I5615)</f>
        <v>3.44</v>
      </c>
      <c r="L5615" t="s">
        <v>31</v>
      </c>
      <c r="M5615">
        <f t="shared" si="7686"/>
        <v>0.99709302325581406</v>
      </c>
    </row>
    <row r="5616" spans="1:13">
      <c r="A5616" t="s">
        <v>6035</v>
      </c>
      <c r="B5616" t="s">
        <v>6036</v>
      </c>
      <c r="C5616" t="s">
        <v>15</v>
      </c>
      <c r="D5616" t="s">
        <v>16</v>
      </c>
      <c r="E5616" t="str">
        <f t="shared" si="7629"/>
        <v>power.full</v>
      </c>
      <c r="F5616" t="s">
        <v>24</v>
      </c>
      <c r="G5616">
        <v>1</v>
      </c>
      <c r="H5616">
        <v>0.05</v>
      </c>
      <c r="I5616" s="1">
        <v>0.05</v>
      </c>
      <c r="L5616" t="s">
        <v>8363</v>
      </c>
      <c r="M5616">
        <f t="shared" ref="M5616:M5679" si="7690">K5617/K5626</f>
        <v>688.4</v>
      </c>
    </row>
    <row r="5617" spans="1:13">
      <c r="A5617" t="s">
        <v>6057</v>
      </c>
      <c r="B5617" t="s">
        <v>6036</v>
      </c>
      <c r="C5617" t="s">
        <v>15</v>
      </c>
      <c r="D5617" t="s">
        <v>19</v>
      </c>
      <c r="E5617" t="str">
        <f t="shared" si="7629"/>
        <v>power.oepc</v>
      </c>
      <c r="F5617" t="s">
        <v>24</v>
      </c>
      <c r="G5617">
        <v>0.8</v>
      </c>
      <c r="H5617">
        <v>0.05</v>
      </c>
      <c r="I5617" s="1">
        <v>0.04</v>
      </c>
      <c r="J5617" t="s">
        <v>8333</v>
      </c>
      <c r="K5617">
        <f t="shared" ref="K5617:K5680" si="7691">SUMIF(E5616:E5629,"tso.cav11",I5616:I5629)</f>
        <v>34.42</v>
      </c>
      <c r="L5617" t="s">
        <v>8364</v>
      </c>
      <c r="M5617">
        <f t="shared" ref="M5617:M5680" si="7692">K5618/K5622+K5619/K5623+K5620/K5624+K5621/K5625</f>
        <v>4.5</v>
      </c>
    </row>
    <row r="5618" spans="1:13">
      <c r="A5618" t="s">
        <v>6058</v>
      </c>
      <c r="B5618" t="s">
        <v>6036</v>
      </c>
      <c r="C5618" t="s">
        <v>15</v>
      </c>
      <c r="D5618" t="s">
        <v>21</v>
      </c>
      <c r="E5618" t="str">
        <f t="shared" si="7629"/>
        <v>power.opt</v>
      </c>
      <c r="F5618" t="s">
        <v>24</v>
      </c>
      <c r="G5618">
        <v>1</v>
      </c>
      <c r="H5618">
        <v>0.05</v>
      </c>
      <c r="I5618" s="1">
        <v>0.05</v>
      </c>
      <c r="J5618" t="s">
        <v>8335</v>
      </c>
      <c r="K5618">
        <f t="shared" ref="K5618:K5681" si="7693">SUMIF(E5616:E5629,"tso.full",I5616:I5629)</f>
        <v>0.05</v>
      </c>
      <c r="L5618" t="s">
        <v>8365</v>
      </c>
      <c r="M5618">
        <f t="shared" ref="M5618:M5681" si="7694">K5618/K5626+K5619/K5627+K5620/K5628+K5621/K5629</f>
        <v>3.8</v>
      </c>
    </row>
    <row r="5619" spans="1:13">
      <c r="A5619" t="s">
        <v>6059</v>
      </c>
      <c r="B5619" t="s">
        <v>6036</v>
      </c>
      <c r="C5619" t="s">
        <v>23</v>
      </c>
      <c r="D5619" t="s">
        <v>16</v>
      </c>
      <c r="E5619" t="str">
        <f t="shared" si="7629"/>
        <v>pso.full</v>
      </c>
      <c r="F5619" t="s">
        <v>24</v>
      </c>
      <c r="G5619">
        <v>1</v>
      </c>
      <c r="H5619">
        <v>0.05</v>
      </c>
      <c r="I5619" s="1">
        <v>0.05</v>
      </c>
      <c r="J5619" t="s">
        <v>8336</v>
      </c>
      <c r="K5619">
        <f t="shared" ref="K5619:K5682" si="7695">SUMIF(E5616:E5629,"pso.full",I5616:I5629)</f>
        <v>0.05</v>
      </c>
      <c r="L5619" t="s">
        <v>8369</v>
      </c>
      <c r="M5619">
        <f t="shared" ref="M5619:M5682" si="7696">K5622/K5626+K5623/K5627+K5624/K5628+K5625/K5629</f>
        <v>3.3999999999999995</v>
      </c>
    </row>
    <row r="5620" spans="1:13">
      <c r="A5620" t="s">
        <v>6060</v>
      </c>
      <c r="B5620" t="s">
        <v>6036</v>
      </c>
      <c r="C5620" t="s">
        <v>23</v>
      </c>
      <c r="D5620" t="s">
        <v>19</v>
      </c>
      <c r="E5620" t="str">
        <f t="shared" si="7629"/>
        <v>pso.oepc</v>
      </c>
      <c r="F5620" t="s">
        <v>24</v>
      </c>
      <c r="G5620">
        <v>0.8</v>
      </c>
      <c r="H5620">
        <v>0.05</v>
      </c>
      <c r="I5620" s="1">
        <v>0.04</v>
      </c>
      <c r="J5620" t="s">
        <v>8353</v>
      </c>
      <c r="K5620">
        <f t="shared" ref="K5620:K5683" si="7697">SUMIF(E5616:E5629,"rmo.full",I5616:I5629)</f>
        <v>0.04</v>
      </c>
    </row>
    <row r="5621" spans="1:13">
      <c r="A5621" t="s">
        <v>6061</v>
      </c>
      <c r="B5621" t="s">
        <v>6036</v>
      </c>
      <c r="C5621" t="s">
        <v>23</v>
      </c>
      <c r="D5621" t="s">
        <v>21</v>
      </c>
      <c r="E5621" t="str">
        <f t="shared" si="7629"/>
        <v>pso.opt</v>
      </c>
      <c r="F5621" t="s">
        <v>24</v>
      </c>
      <c r="G5621">
        <v>1</v>
      </c>
      <c r="H5621">
        <v>0.05</v>
      </c>
      <c r="I5621" s="1">
        <v>0.05</v>
      </c>
      <c r="J5621" t="s">
        <v>8354</v>
      </c>
      <c r="K5621">
        <f t="shared" ref="K5621:K5684" si="7698">SUMIF(E5616:E5629,"power.full",I5616:I5629)</f>
        <v>0.05</v>
      </c>
      <c r="L5621" t="s">
        <v>26</v>
      </c>
      <c r="M5621">
        <f t="shared" ref="M5621:M5684" si="7699">K5618/K5622</f>
        <v>1</v>
      </c>
    </row>
    <row r="5622" spans="1:13">
      <c r="A5622" t="s">
        <v>6062</v>
      </c>
      <c r="B5622" t="s">
        <v>6036</v>
      </c>
      <c r="C5622" t="s">
        <v>51</v>
      </c>
      <c r="D5622" t="s">
        <v>16</v>
      </c>
      <c r="E5622" t="str">
        <f t="shared" si="7629"/>
        <v>rmo.full</v>
      </c>
      <c r="F5622" t="s">
        <v>24</v>
      </c>
      <c r="G5622">
        <v>0.8</v>
      </c>
      <c r="H5622">
        <v>0.05</v>
      </c>
      <c r="I5622" s="1">
        <v>0.04</v>
      </c>
      <c r="J5622" t="s">
        <v>8355</v>
      </c>
      <c r="K5622">
        <f t="shared" ref="K5622:K5685" si="7700">SUMIF(E5616:E5629,"tso.oepc",I5616:I5629)</f>
        <v>0.05</v>
      </c>
      <c r="L5622" t="s">
        <v>27</v>
      </c>
      <c r="M5622">
        <f t="shared" si="7699"/>
        <v>1.25</v>
      </c>
    </row>
    <row r="5623" spans="1:13">
      <c r="A5623" t="s">
        <v>6063</v>
      </c>
      <c r="B5623" t="s">
        <v>6036</v>
      </c>
      <c r="C5623" t="s">
        <v>51</v>
      </c>
      <c r="D5623" t="s">
        <v>19</v>
      </c>
      <c r="E5623" t="str">
        <f t="shared" si="7629"/>
        <v>rmo.oepc</v>
      </c>
      <c r="F5623" t="s">
        <v>24</v>
      </c>
      <c r="G5623">
        <v>0.8</v>
      </c>
      <c r="H5623">
        <v>0.05</v>
      </c>
      <c r="I5623" s="1">
        <v>0.04</v>
      </c>
      <c r="J5623" t="s">
        <v>8356</v>
      </c>
      <c r="K5623">
        <f t="shared" ref="K5623:K5686" si="7701">SUMIF(E5616:E5629,"pso.oepc",I5616:I5629)</f>
        <v>0.04</v>
      </c>
      <c r="L5623" t="s">
        <v>28</v>
      </c>
      <c r="M5623">
        <f t="shared" si="7699"/>
        <v>1</v>
      </c>
    </row>
    <row r="5624" spans="1:13">
      <c r="A5624" t="s">
        <v>6064</v>
      </c>
      <c r="B5624" t="s">
        <v>6036</v>
      </c>
      <c r="C5624" t="s">
        <v>51</v>
      </c>
      <c r="D5624" t="s">
        <v>21</v>
      </c>
      <c r="E5624" t="str">
        <f t="shared" si="7629"/>
        <v>rmo.opt</v>
      </c>
      <c r="F5624" t="s">
        <v>24</v>
      </c>
      <c r="G5624">
        <v>1</v>
      </c>
      <c r="H5624">
        <v>0.05</v>
      </c>
      <c r="I5624" s="1">
        <v>0.05</v>
      </c>
      <c r="J5624" t="s">
        <v>8357</v>
      </c>
      <c r="K5624">
        <f t="shared" ref="K5624:K5687" si="7702">SUMIF(E5616:E5629,"rmo.oepc",I5616:I5629)</f>
        <v>0.04</v>
      </c>
      <c r="L5624" t="s">
        <v>29</v>
      </c>
      <c r="M5624">
        <f t="shared" si="7699"/>
        <v>1.25</v>
      </c>
    </row>
    <row r="5625" spans="1:13">
      <c r="A5625" t="s">
        <v>6084</v>
      </c>
      <c r="B5625" t="s">
        <v>6036</v>
      </c>
      <c r="C5625" t="s">
        <v>55</v>
      </c>
      <c r="D5625" t="s">
        <v>56</v>
      </c>
      <c r="E5625" t="str">
        <f t="shared" si="7629"/>
        <v>sc.none</v>
      </c>
      <c r="F5625" t="s">
        <v>24</v>
      </c>
      <c r="I5625" s="1">
        <v>0.05</v>
      </c>
      <c r="J5625" t="s">
        <v>8358</v>
      </c>
      <c r="K5625">
        <f t="shared" ref="K5625:K5688" si="7703">SUMIF(E5616:E5629,"power.oepc",I5616:I5629)</f>
        <v>0.04</v>
      </c>
    </row>
    <row r="5626" spans="1:13">
      <c r="A5626" t="s">
        <v>6085</v>
      </c>
      <c r="B5626" t="s">
        <v>6036</v>
      </c>
      <c r="C5626" t="s">
        <v>58</v>
      </c>
      <c r="D5626" t="s">
        <v>59</v>
      </c>
      <c r="E5626" t="str">
        <f t="shared" si="7629"/>
        <v>tso.cav11</v>
      </c>
      <c r="F5626" t="s">
        <v>24</v>
      </c>
      <c r="G5626">
        <v>688.4</v>
      </c>
      <c r="H5626">
        <v>0.05</v>
      </c>
      <c r="I5626" s="1">
        <v>34.42</v>
      </c>
      <c r="J5626" t="s">
        <v>8359</v>
      </c>
      <c r="K5626">
        <f t="shared" ref="K5626:K5689" si="7704">SUMIF(E5616:E5629,"tso.opt",I5616:I5629)</f>
        <v>0.05</v>
      </c>
      <c r="L5626" t="s">
        <v>30</v>
      </c>
      <c r="M5626">
        <f t="shared" ref="M5626:M5689" si="7705">K5618/K5626</f>
        <v>1</v>
      </c>
    </row>
    <row r="5627" spans="1:13">
      <c r="A5627" t="s">
        <v>6050</v>
      </c>
      <c r="B5627" t="s">
        <v>6036</v>
      </c>
      <c r="C5627" t="s">
        <v>58</v>
      </c>
      <c r="D5627" t="s">
        <v>16</v>
      </c>
      <c r="E5627" t="str">
        <f t="shared" si="7629"/>
        <v>tso.full</v>
      </c>
      <c r="F5627" t="s">
        <v>24</v>
      </c>
      <c r="G5627">
        <v>1</v>
      </c>
      <c r="H5627">
        <v>0.05</v>
      </c>
      <c r="I5627" s="1">
        <v>0.05</v>
      </c>
      <c r="J5627" t="s">
        <v>8360</v>
      </c>
      <c r="K5627">
        <f t="shared" ref="K5627:K5690" si="7706">SUMIF(E5616:E5629,"pso.opt",I5616:I5629)</f>
        <v>0.05</v>
      </c>
      <c r="L5627" t="s">
        <v>33</v>
      </c>
      <c r="M5627">
        <f t="shared" si="7705"/>
        <v>1</v>
      </c>
    </row>
    <row r="5628" spans="1:13">
      <c r="A5628" t="s">
        <v>6051</v>
      </c>
      <c r="B5628" t="s">
        <v>6036</v>
      </c>
      <c r="C5628" t="s">
        <v>58</v>
      </c>
      <c r="D5628" t="s">
        <v>19</v>
      </c>
      <c r="E5628" t="str">
        <f t="shared" si="7629"/>
        <v>tso.oepc</v>
      </c>
      <c r="F5628" t="s">
        <v>24</v>
      </c>
      <c r="G5628">
        <v>1</v>
      </c>
      <c r="H5628">
        <v>0.05</v>
      </c>
      <c r="I5628" s="1">
        <v>0.05</v>
      </c>
      <c r="J5628" t="s">
        <v>8361</v>
      </c>
      <c r="K5628">
        <f t="shared" ref="K5628:K5691" si="7707">SUMIF(E5616:E5629,"rmo.opt",I5616:I5629)</f>
        <v>0.05</v>
      </c>
      <c r="L5628" t="s">
        <v>32</v>
      </c>
      <c r="M5628">
        <f t="shared" si="7705"/>
        <v>0.79999999999999993</v>
      </c>
    </row>
    <row r="5629" spans="1:13">
      <c r="A5629" t="s">
        <v>6052</v>
      </c>
      <c r="B5629" t="s">
        <v>6036</v>
      </c>
      <c r="C5629" t="s">
        <v>58</v>
      </c>
      <c r="D5629" t="s">
        <v>21</v>
      </c>
      <c r="E5629" t="str">
        <f t="shared" si="7629"/>
        <v>tso.opt</v>
      </c>
      <c r="F5629" t="s">
        <v>24</v>
      </c>
      <c r="G5629">
        <v>1</v>
      </c>
      <c r="H5629">
        <v>0.05</v>
      </c>
      <c r="I5629" s="1">
        <v>0.05</v>
      </c>
      <c r="J5629" t="s">
        <v>8362</v>
      </c>
      <c r="K5629">
        <f t="shared" ref="K5629:K5692" si="7708">SUMIF(E5616:E5629,"power.opt",I5616:I5629)</f>
        <v>0.05</v>
      </c>
      <c r="L5629" t="s">
        <v>31</v>
      </c>
      <c r="M5629">
        <f t="shared" si="7705"/>
        <v>1</v>
      </c>
    </row>
    <row r="5630" spans="1:13">
      <c r="A5630" t="s">
        <v>6053</v>
      </c>
      <c r="B5630" t="s">
        <v>6054</v>
      </c>
      <c r="C5630" t="s">
        <v>15</v>
      </c>
      <c r="D5630" t="s">
        <v>16</v>
      </c>
      <c r="E5630" t="str">
        <f t="shared" si="7629"/>
        <v>power.full</v>
      </c>
      <c r="F5630" t="s">
        <v>24</v>
      </c>
      <c r="G5630">
        <v>1.2</v>
      </c>
      <c r="H5630">
        <v>0.05</v>
      </c>
      <c r="I5630" s="1">
        <v>0.06</v>
      </c>
      <c r="L5630" t="s">
        <v>8363</v>
      </c>
      <c r="M5630">
        <f t="shared" ref="M5630:M5693" si="7709">K5631/K5640</f>
        <v>453.33333333333331</v>
      </c>
    </row>
    <row r="5631" spans="1:13">
      <c r="A5631" t="s">
        <v>6055</v>
      </c>
      <c r="B5631" t="s">
        <v>6054</v>
      </c>
      <c r="C5631" t="s">
        <v>15</v>
      </c>
      <c r="D5631" t="s">
        <v>19</v>
      </c>
      <c r="E5631" t="str">
        <f t="shared" si="7629"/>
        <v>power.oepc</v>
      </c>
      <c r="F5631" t="s">
        <v>24</v>
      </c>
      <c r="G5631">
        <v>1.2</v>
      </c>
      <c r="H5631">
        <v>0.05</v>
      </c>
      <c r="I5631" s="1">
        <v>0.06</v>
      </c>
      <c r="J5631" t="s">
        <v>8333</v>
      </c>
      <c r="K5631">
        <f t="shared" ref="K5631:K5694" si="7710">SUMIF(E5630:E5643,"tso.cav11",I5630:I5643)</f>
        <v>27.2</v>
      </c>
      <c r="L5631" t="s">
        <v>8364</v>
      </c>
      <c r="M5631">
        <f t="shared" ref="M5631:M5694" si="7711">K5632/K5636+K5633/K5637+K5634/K5638+K5635/K5639</f>
        <v>3.8333333333333335</v>
      </c>
    </row>
    <row r="5632" spans="1:13">
      <c r="A5632" t="s">
        <v>6056</v>
      </c>
      <c r="B5632" t="s">
        <v>6054</v>
      </c>
      <c r="C5632" t="s">
        <v>15</v>
      </c>
      <c r="D5632" t="s">
        <v>21</v>
      </c>
      <c r="E5632" t="str">
        <f t="shared" si="7629"/>
        <v>power.opt</v>
      </c>
      <c r="F5632" t="s">
        <v>24</v>
      </c>
      <c r="G5632">
        <v>1.2</v>
      </c>
      <c r="H5632">
        <v>0.05</v>
      </c>
      <c r="I5632" s="1">
        <v>0.06</v>
      </c>
      <c r="J5632" t="s">
        <v>8335</v>
      </c>
      <c r="K5632">
        <f t="shared" ref="K5632:K5695" si="7712">SUMIF(E5630:E5643,"tso.full",I5630:I5643)</f>
        <v>0.06</v>
      </c>
      <c r="L5632" t="s">
        <v>8365</v>
      </c>
      <c r="M5632">
        <f t="shared" ref="M5632:M5695" si="7713">K5632/K5640+K5633/K5641+K5634/K5642+K5635/K5643</f>
        <v>4.25</v>
      </c>
    </row>
    <row r="5633" spans="1:13">
      <c r="A5633" t="s">
        <v>6076</v>
      </c>
      <c r="B5633" t="s">
        <v>6054</v>
      </c>
      <c r="C5633" t="s">
        <v>23</v>
      </c>
      <c r="D5633" t="s">
        <v>16</v>
      </c>
      <c r="E5633" t="str">
        <f t="shared" si="7629"/>
        <v>pso.full</v>
      </c>
      <c r="F5633" t="s">
        <v>24</v>
      </c>
      <c r="G5633">
        <v>1.2</v>
      </c>
      <c r="H5633">
        <v>0.05</v>
      </c>
      <c r="I5633" s="1">
        <v>0.06</v>
      </c>
      <c r="J5633" t="s">
        <v>8336</v>
      </c>
      <c r="K5633">
        <f t="shared" ref="K5633:K5696" si="7714">SUMIF(E5630:E5643,"pso.full",I5630:I5643)</f>
        <v>0.06</v>
      </c>
      <c r="L5633" t="s">
        <v>8369</v>
      </c>
      <c r="M5633">
        <f t="shared" ref="M5633:M5696" si="7715">K5636/K5640+K5637/K5641+K5638/K5642+K5639/K5643</f>
        <v>4.5</v>
      </c>
    </row>
    <row r="5634" spans="1:13">
      <c r="A5634" t="s">
        <v>6077</v>
      </c>
      <c r="B5634" t="s">
        <v>6054</v>
      </c>
      <c r="C5634" t="s">
        <v>23</v>
      </c>
      <c r="D5634" t="s">
        <v>19</v>
      </c>
      <c r="E5634" t="str">
        <f t="shared" si="7629"/>
        <v>pso.oepc</v>
      </c>
      <c r="F5634" t="s">
        <v>24</v>
      </c>
      <c r="G5634">
        <v>1.2</v>
      </c>
      <c r="H5634">
        <v>0.05</v>
      </c>
      <c r="I5634" s="1">
        <v>0.06</v>
      </c>
      <c r="J5634" t="s">
        <v>8353</v>
      </c>
      <c r="K5634">
        <f t="shared" ref="K5634:K5697" si="7716">SUMIF(E5630:E5643,"rmo.full",I5630:I5643)</f>
        <v>0.05</v>
      </c>
    </row>
    <row r="5635" spans="1:13">
      <c r="A5635" t="s">
        <v>6078</v>
      </c>
      <c r="B5635" t="s">
        <v>6054</v>
      </c>
      <c r="C5635" t="s">
        <v>23</v>
      </c>
      <c r="D5635" t="s">
        <v>21</v>
      </c>
      <c r="E5635" t="str">
        <f t="shared" ref="E5635:E5698" si="7717">CONCATENATE(C5635,".",D5635)</f>
        <v>pso.opt</v>
      </c>
      <c r="F5635" t="s">
        <v>24</v>
      </c>
      <c r="G5635">
        <v>1.2</v>
      </c>
      <c r="H5635">
        <v>0.05</v>
      </c>
      <c r="I5635" s="1">
        <v>0.06</v>
      </c>
      <c r="J5635" t="s">
        <v>8354</v>
      </c>
      <c r="K5635">
        <f t="shared" ref="K5635:K5698" si="7718">SUMIF(E5630:E5643,"power.full",I5630:I5643)</f>
        <v>0.06</v>
      </c>
      <c r="L5635" t="s">
        <v>26</v>
      </c>
      <c r="M5635">
        <f t="shared" ref="M5635:M5698" si="7719">K5632/K5636</f>
        <v>1</v>
      </c>
    </row>
    <row r="5636" spans="1:13">
      <c r="A5636" t="s">
        <v>6079</v>
      </c>
      <c r="B5636" t="s">
        <v>6054</v>
      </c>
      <c r="C5636" t="s">
        <v>51</v>
      </c>
      <c r="D5636" t="s">
        <v>16</v>
      </c>
      <c r="E5636" t="str">
        <f t="shared" si="7717"/>
        <v>rmo.full</v>
      </c>
      <c r="F5636" t="s">
        <v>24</v>
      </c>
      <c r="G5636">
        <v>1</v>
      </c>
      <c r="H5636">
        <v>0.05</v>
      </c>
      <c r="I5636" s="1">
        <v>0.05</v>
      </c>
      <c r="J5636" t="s">
        <v>8355</v>
      </c>
      <c r="K5636">
        <f t="shared" ref="K5636:K5699" si="7720">SUMIF(E5630:E5643,"tso.oepc",I5630:I5643)</f>
        <v>0.06</v>
      </c>
      <c r="L5636" t="s">
        <v>27</v>
      </c>
      <c r="M5636">
        <f t="shared" si="7719"/>
        <v>1</v>
      </c>
    </row>
    <row r="5637" spans="1:13">
      <c r="A5637" t="s">
        <v>6080</v>
      </c>
      <c r="B5637" t="s">
        <v>6054</v>
      </c>
      <c r="C5637" t="s">
        <v>51</v>
      </c>
      <c r="D5637" t="s">
        <v>19</v>
      </c>
      <c r="E5637" t="str">
        <f t="shared" si="7717"/>
        <v>rmo.oepc</v>
      </c>
      <c r="F5637" t="s">
        <v>24</v>
      </c>
      <c r="G5637">
        <v>1.2</v>
      </c>
      <c r="H5637">
        <v>0.05</v>
      </c>
      <c r="I5637" s="1">
        <v>0.06</v>
      </c>
      <c r="J5637" t="s">
        <v>8356</v>
      </c>
      <c r="K5637">
        <f t="shared" ref="K5637:K5700" si="7721">SUMIF(E5630:E5643,"pso.oepc",I5630:I5643)</f>
        <v>0.06</v>
      </c>
      <c r="L5637" t="s">
        <v>28</v>
      </c>
      <c r="M5637">
        <f t="shared" si="7719"/>
        <v>0.83333333333333337</v>
      </c>
    </row>
    <row r="5638" spans="1:13">
      <c r="A5638" t="s">
        <v>6081</v>
      </c>
      <c r="B5638" t="s">
        <v>6054</v>
      </c>
      <c r="C5638" t="s">
        <v>51</v>
      </c>
      <c r="D5638" t="s">
        <v>21</v>
      </c>
      <c r="E5638" t="str">
        <f t="shared" si="7717"/>
        <v>rmo.opt</v>
      </c>
      <c r="F5638" t="s">
        <v>24</v>
      </c>
      <c r="G5638">
        <v>0.8</v>
      </c>
      <c r="H5638">
        <v>0.05</v>
      </c>
      <c r="I5638" s="1">
        <v>0.04</v>
      </c>
      <c r="J5638" t="s">
        <v>8357</v>
      </c>
      <c r="K5638">
        <f t="shared" ref="K5638:K5701" si="7722">SUMIF(E5630:E5643,"rmo.oepc",I5630:I5643)</f>
        <v>0.06</v>
      </c>
      <c r="L5638" t="s">
        <v>29</v>
      </c>
      <c r="M5638">
        <f t="shared" si="7719"/>
        <v>1</v>
      </c>
    </row>
    <row r="5639" spans="1:13">
      <c r="A5639" t="s">
        <v>6082</v>
      </c>
      <c r="B5639" t="s">
        <v>6054</v>
      </c>
      <c r="C5639" t="s">
        <v>55</v>
      </c>
      <c r="D5639" t="s">
        <v>56</v>
      </c>
      <c r="E5639" t="str">
        <f t="shared" si="7717"/>
        <v>sc.none</v>
      </c>
      <c r="F5639" t="s">
        <v>24</v>
      </c>
      <c r="I5639" s="1">
        <v>0.05</v>
      </c>
      <c r="J5639" t="s">
        <v>8358</v>
      </c>
      <c r="K5639">
        <f t="shared" ref="K5639:K5702" si="7723">SUMIF(E5630:E5643,"power.oepc",I5630:I5643)</f>
        <v>0.06</v>
      </c>
    </row>
    <row r="5640" spans="1:13">
      <c r="A5640" t="s">
        <v>6083</v>
      </c>
      <c r="B5640" t="s">
        <v>6054</v>
      </c>
      <c r="C5640" t="s">
        <v>58</v>
      </c>
      <c r="D5640" t="s">
        <v>59</v>
      </c>
      <c r="E5640" t="str">
        <f t="shared" si="7717"/>
        <v>tso.cav11</v>
      </c>
      <c r="F5640" t="s">
        <v>24</v>
      </c>
      <c r="G5640">
        <v>544</v>
      </c>
      <c r="H5640">
        <v>0.05</v>
      </c>
      <c r="I5640" s="1">
        <v>27.2</v>
      </c>
      <c r="J5640" t="s">
        <v>8359</v>
      </c>
      <c r="K5640">
        <f t="shared" ref="K5640:K5703" si="7724">SUMIF(E5630:E5643,"tso.opt",I5630:I5643)</f>
        <v>0.06</v>
      </c>
      <c r="L5640" t="s">
        <v>30</v>
      </c>
      <c r="M5640">
        <f t="shared" ref="M5640:M5703" si="7725">K5632/K5640</f>
        <v>1</v>
      </c>
    </row>
    <row r="5641" spans="1:13">
      <c r="A5641" t="s">
        <v>6103</v>
      </c>
      <c r="B5641" t="s">
        <v>6054</v>
      </c>
      <c r="C5641" t="s">
        <v>58</v>
      </c>
      <c r="D5641" t="s">
        <v>16</v>
      </c>
      <c r="E5641" t="str">
        <f t="shared" si="7717"/>
        <v>tso.full</v>
      </c>
      <c r="F5641" t="s">
        <v>24</v>
      </c>
      <c r="G5641">
        <v>1.2</v>
      </c>
      <c r="H5641">
        <v>0.05</v>
      </c>
      <c r="I5641" s="1">
        <v>0.06</v>
      </c>
      <c r="J5641" t="s">
        <v>8360</v>
      </c>
      <c r="K5641">
        <f t="shared" ref="K5641:K5704" si="7726">SUMIF(E5630:E5643,"pso.opt",I5630:I5643)</f>
        <v>0.06</v>
      </c>
      <c r="L5641" t="s">
        <v>33</v>
      </c>
      <c r="M5641">
        <f t="shared" si="7725"/>
        <v>1</v>
      </c>
    </row>
    <row r="5642" spans="1:13">
      <c r="A5642" t="s">
        <v>6068</v>
      </c>
      <c r="B5642" t="s">
        <v>6054</v>
      </c>
      <c r="C5642" t="s">
        <v>58</v>
      </c>
      <c r="D5642" t="s">
        <v>19</v>
      </c>
      <c r="E5642" t="str">
        <f t="shared" si="7717"/>
        <v>tso.oepc</v>
      </c>
      <c r="F5642" t="s">
        <v>24</v>
      </c>
      <c r="G5642">
        <v>1.2</v>
      </c>
      <c r="H5642">
        <v>0.05</v>
      </c>
      <c r="I5642" s="1">
        <v>0.06</v>
      </c>
      <c r="J5642" t="s">
        <v>8361</v>
      </c>
      <c r="K5642">
        <f t="shared" ref="K5642:K5705" si="7727">SUMIF(E5630:E5643,"rmo.opt",I5630:I5643)</f>
        <v>0.04</v>
      </c>
      <c r="L5642" t="s">
        <v>32</v>
      </c>
      <c r="M5642">
        <f t="shared" si="7725"/>
        <v>1.25</v>
      </c>
    </row>
    <row r="5643" spans="1:13">
      <c r="A5643" t="s">
        <v>6069</v>
      </c>
      <c r="B5643" t="s">
        <v>6054</v>
      </c>
      <c r="C5643" t="s">
        <v>58</v>
      </c>
      <c r="D5643" t="s">
        <v>21</v>
      </c>
      <c r="E5643" t="str">
        <f t="shared" si="7717"/>
        <v>tso.opt</v>
      </c>
      <c r="F5643" t="s">
        <v>24</v>
      </c>
      <c r="G5643">
        <v>1.2</v>
      </c>
      <c r="H5643">
        <v>0.05</v>
      </c>
      <c r="I5643" s="1">
        <v>0.06</v>
      </c>
      <c r="J5643" t="s">
        <v>8362</v>
      </c>
      <c r="K5643">
        <f t="shared" ref="K5643:K5706" si="7728">SUMIF(E5630:E5643,"power.opt",I5630:I5643)</f>
        <v>0.06</v>
      </c>
      <c r="L5643" t="s">
        <v>31</v>
      </c>
      <c r="M5643">
        <f t="shared" si="7725"/>
        <v>1</v>
      </c>
    </row>
    <row r="5644" spans="1:13">
      <c r="A5644" t="s">
        <v>6070</v>
      </c>
      <c r="B5644" t="s">
        <v>6071</v>
      </c>
      <c r="C5644" t="s">
        <v>15</v>
      </c>
      <c r="D5644" t="s">
        <v>16</v>
      </c>
      <c r="E5644" t="str">
        <f t="shared" si="7717"/>
        <v>power.full</v>
      </c>
      <c r="F5644" t="s">
        <v>17</v>
      </c>
      <c r="G5644">
        <v>1147.8333333333301</v>
      </c>
      <c r="H5644">
        <v>0.06</v>
      </c>
      <c r="I5644" s="1">
        <v>68.87</v>
      </c>
      <c r="L5644" t="s">
        <v>8363</v>
      </c>
      <c r="M5644">
        <f t="shared" ref="M5644:M5707" si="7729">K5645/K5654</f>
        <v>1124.5</v>
      </c>
    </row>
    <row r="5645" spans="1:13">
      <c r="A5645" t="s">
        <v>6072</v>
      </c>
      <c r="B5645" t="s">
        <v>6071</v>
      </c>
      <c r="C5645" t="s">
        <v>15</v>
      </c>
      <c r="D5645" t="s">
        <v>19</v>
      </c>
      <c r="E5645" t="str">
        <f t="shared" si="7717"/>
        <v>power.oepc</v>
      </c>
      <c r="F5645" t="s">
        <v>17</v>
      </c>
      <c r="G5645">
        <v>1137.1666666666699</v>
      </c>
      <c r="H5645">
        <v>0.06</v>
      </c>
      <c r="I5645" s="1">
        <v>68.23</v>
      </c>
      <c r="J5645" t="s">
        <v>8333</v>
      </c>
      <c r="K5645">
        <f t="shared" ref="K5645:K5708" si="7730">SUMIF(E5644:E5657,"tso.cav11",I5644:I5657)</f>
        <v>67.47</v>
      </c>
      <c r="L5645" t="s">
        <v>8364</v>
      </c>
      <c r="M5645">
        <f t="shared" ref="M5645:M5708" si="7731">K5646/K5650+K5647/K5651+K5648/K5652+K5649/K5653</f>
        <v>3.9260467047730718</v>
      </c>
    </row>
    <row r="5646" spans="1:13">
      <c r="A5646" t="s">
        <v>6073</v>
      </c>
      <c r="B5646" t="s">
        <v>6071</v>
      </c>
      <c r="C5646" t="s">
        <v>15</v>
      </c>
      <c r="D5646" t="s">
        <v>21</v>
      </c>
      <c r="E5646" t="str">
        <f t="shared" si="7717"/>
        <v>power.opt</v>
      </c>
      <c r="F5646" t="s">
        <v>17</v>
      </c>
      <c r="G5646">
        <v>1136.8333333333301</v>
      </c>
      <c r="H5646">
        <v>0.06</v>
      </c>
      <c r="I5646" s="1">
        <v>68.209999999999994</v>
      </c>
      <c r="J5646" t="s">
        <v>8335</v>
      </c>
      <c r="K5646">
        <f t="shared" ref="K5646:K5709" si="7732">SUMIF(E5644:E5657,"tso.full",I5644:I5657)</f>
        <v>0.05</v>
      </c>
      <c r="L5646" t="s">
        <v>8365</v>
      </c>
      <c r="M5646">
        <f t="shared" ref="M5646:M5709" si="7733">K5646/K5654+K5647/K5655+K5648/K5656+K5649/K5657</f>
        <v>3.343009333919758</v>
      </c>
    </row>
    <row r="5647" spans="1:13">
      <c r="A5647" t="s">
        <v>6074</v>
      </c>
      <c r="B5647" t="s">
        <v>6071</v>
      </c>
      <c r="C5647" t="s">
        <v>23</v>
      </c>
      <c r="D5647" t="s">
        <v>16</v>
      </c>
      <c r="E5647" t="str">
        <f t="shared" si="7717"/>
        <v>pso.full</v>
      </c>
      <c r="F5647" t="s">
        <v>24</v>
      </c>
      <c r="G5647">
        <v>0.66666666666666696</v>
      </c>
      <c r="H5647">
        <v>0.06</v>
      </c>
      <c r="I5647" s="1">
        <v>0.04</v>
      </c>
      <c r="J5647" t="s">
        <v>8336</v>
      </c>
      <c r="K5647">
        <f t="shared" ref="K5647:K5710" si="7734">SUMIF(E5644:E5657,"pso.full",I5644:I5657)</f>
        <v>0.04</v>
      </c>
      <c r="L5647" t="s">
        <v>8369</v>
      </c>
      <c r="M5647">
        <f t="shared" ref="M5647:M5710" si="7735">K5650/K5654+K5651/K5655+K5652/K5656+K5653/K5657</f>
        <v>3.5002932121389829</v>
      </c>
    </row>
    <row r="5648" spans="1:13">
      <c r="A5648" t="s">
        <v>6075</v>
      </c>
      <c r="B5648" t="s">
        <v>6071</v>
      </c>
      <c r="C5648" t="s">
        <v>23</v>
      </c>
      <c r="D5648" t="s">
        <v>19</v>
      </c>
      <c r="E5648" t="str">
        <f t="shared" si="7717"/>
        <v>pso.oepc</v>
      </c>
      <c r="F5648" t="s">
        <v>24</v>
      </c>
      <c r="G5648">
        <v>1</v>
      </c>
      <c r="H5648">
        <v>0.06</v>
      </c>
      <c r="I5648" s="1">
        <v>0.06</v>
      </c>
      <c r="J5648" t="s">
        <v>8353</v>
      </c>
      <c r="K5648">
        <f t="shared" ref="K5648:K5711" si="7736">SUMIF(E5644:E5657,"rmo.full",I5644:I5657)</f>
        <v>0.05</v>
      </c>
    </row>
    <row r="5649" spans="1:13">
      <c r="A5649" t="s">
        <v>6095</v>
      </c>
      <c r="B5649" t="s">
        <v>6071</v>
      </c>
      <c r="C5649" t="s">
        <v>23</v>
      </c>
      <c r="D5649" t="s">
        <v>21</v>
      </c>
      <c r="E5649" t="str">
        <f t="shared" si="7717"/>
        <v>pso.opt</v>
      </c>
      <c r="F5649" t="s">
        <v>24</v>
      </c>
      <c r="G5649">
        <v>1</v>
      </c>
      <c r="H5649">
        <v>0.06</v>
      </c>
      <c r="I5649" s="1">
        <v>0.06</v>
      </c>
      <c r="J5649" t="s">
        <v>8354</v>
      </c>
      <c r="K5649">
        <f t="shared" ref="K5649:K5712" si="7737">SUMIF(E5644:E5657,"power.full",I5644:I5657)</f>
        <v>68.87</v>
      </c>
      <c r="L5649" t="s">
        <v>26</v>
      </c>
      <c r="M5649">
        <f t="shared" ref="M5649:M5712" si="7738">K5646/K5650</f>
        <v>1</v>
      </c>
    </row>
    <row r="5650" spans="1:13">
      <c r="A5650" t="s">
        <v>6096</v>
      </c>
      <c r="B5650" t="s">
        <v>6071</v>
      </c>
      <c r="C5650" t="s">
        <v>51</v>
      </c>
      <c r="D5650" t="s">
        <v>16</v>
      </c>
      <c r="E5650" t="str">
        <f t="shared" si="7717"/>
        <v>rmo.full</v>
      </c>
      <c r="F5650" t="s">
        <v>24</v>
      </c>
      <c r="G5650">
        <v>0.83333333333333304</v>
      </c>
      <c r="H5650">
        <v>0.06</v>
      </c>
      <c r="I5650" s="1">
        <v>0.05</v>
      </c>
      <c r="J5650" t="s">
        <v>8355</v>
      </c>
      <c r="K5650">
        <f t="shared" ref="K5650:K5713" si="7739">SUMIF(E5644:E5657,"tso.oepc",I5644:I5657)</f>
        <v>0.05</v>
      </c>
      <c r="L5650" t="s">
        <v>27</v>
      </c>
      <c r="M5650">
        <f t="shared" si="7738"/>
        <v>0.66666666666666674</v>
      </c>
    </row>
    <row r="5651" spans="1:13">
      <c r="A5651" t="s">
        <v>6097</v>
      </c>
      <c r="B5651" t="s">
        <v>6071</v>
      </c>
      <c r="C5651" t="s">
        <v>51</v>
      </c>
      <c r="D5651" t="s">
        <v>19</v>
      </c>
      <c r="E5651" t="str">
        <f t="shared" si="7717"/>
        <v>rmo.oepc</v>
      </c>
      <c r="F5651" t="s">
        <v>24</v>
      </c>
      <c r="G5651">
        <v>0.66666666666666696</v>
      </c>
      <c r="H5651">
        <v>0.06</v>
      </c>
      <c r="I5651" s="1">
        <v>0.04</v>
      </c>
      <c r="J5651" t="s">
        <v>8356</v>
      </c>
      <c r="K5651">
        <f t="shared" ref="K5651:K5714" si="7740">SUMIF(E5644:E5657,"pso.oepc",I5644:I5657)</f>
        <v>0.06</v>
      </c>
      <c r="L5651" t="s">
        <v>28</v>
      </c>
      <c r="M5651">
        <f t="shared" si="7738"/>
        <v>1.25</v>
      </c>
    </row>
    <row r="5652" spans="1:13">
      <c r="A5652" t="s">
        <v>6098</v>
      </c>
      <c r="B5652" t="s">
        <v>6071</v>
      </c>
      <c r="C5652" t="s">
        <v>51</v>
      </c>
      <c r="D5652" t="s">
        <v>21</v>
      </c>
      <c r="E5652" t="str">
        <f t="shared" si="7717"/>
        <v>rmo.opt</v>
      </c>
      <c r="F5652" t="s">
        <v>24</v>
      </c>
      <c r="G5652">
        <v>1</v>
      </c>
      <c r="H5652">
        <v>0.06</v>
      </c>
      <c r="I5652" s="1">
        <v>0.06</v>
      </c>
      <c r="J5652" t="s">
        <v>8357</v>
      </c>
      <c r="K5652">
        <f t="shared" ref="K5652:K5715" si="7741">SUMIF(E5644:E5657,"rmo.oepc",I5644:I5657)</f>
        <v>0.04</v>
      </c>
      <c r="L5652" t="s">
        <v>29</v>
      </c>
      <c r="M5652">
        <f t="shared" si="7738"/>
        <v>1.0093800381064049</v>
      </c>
    </row>
    <row r="5653" spans="1:13">
      <c r="A5653" t="s">
        <v>6099</v>
      </c>
      <c r="B5653" t="s">
        <v>6071</v>
      </c>
      <c r="C5653" t="s">
        <v>55</v>
      </c>
      <c r="D5653" t="s">
        <v>56</v>
      </c>
      <c r="E5653" t="str">
        <f t="shared" si="7717"/>
        <v>sc.none</v>
      </c>
      <c r="F5653" t="s">
        <v>24</v>
      </c>
      <c r="I5653" s="1">
        <v>0.06</v>
      </c>
      <c r="J5653" t="s">
        <v>8358</v>
      </c>
      <c r="K5653">
        <f t="shared" ref="K5653:K5716" si="7742">SUMIF(E5644:E5657,"power.oepc",I5644:I5657)</f>
        <v>68.23</v>
      </c>
    </row>
    <row r="5654" spans="1:13">
      <c r="A5654" t="s">
        <v>6100</v>
      </c>
      <c r="B5654" t="s">
        <v>6071</v>
      </c>
      <c r="C5654" t="s">
        <v>58</v>
      </c>
      <c r="D5654" t="s">
        <v>59</v>
      </c>
      <c r="E5654" t="str">
        <f t="shared" si="7717"/>
        <v>tso.cav11</v>
      </c>
      <c r="F5654" t="s">
        <v>17</v>
      </c>
      <c r="G5654">
        <v>1124.5</v>
      </c>
      <c r="H5654">
        <v>0.06</v>
      </c>
      <c r="I5654" s="1">
        <v>67.47</v>
      </c>
      <c r="J5654" t="s">
        <v>8359</v>
      </c>
      <c r="K5654">
        <f t="shared" ref="K5654:K5717" si="7743">SUMIF(E5644:E5657,"tso.opt",I5644:I5657)</f>
        <v>0.06</v>
      </c>
      <c r="L5654" t="s">
        <v>30</v>
      </c>
      <c r="M5654">
        <f t="shared" ref="M5654:M5717" si="7744">K5646/K5654</f>
        <v>0.83333333333333337</v>
      </c>
    </row>
    <row r="5655" spans="1:13">
      <c r="A5655" t="s">
        <v>6101</v>
      </c>
      <c r="B5655" t="s">
        <v>6071</v>
      </c>
      <c r="C5655" t="s">
        <v>58</v>
      </c>
      <c r="D5655" t="s">
        <v>16</v>
      </c>
      <c r="E5655" t="str">
        <f t="shared" si="7717"/>
        <v>tso.full</v>
      </c>
      <c r="F5655" t="s">
        <v>24</v>
      </c>
      <c r="G5655">
        <v>0.83333333333333304</v>
      </c>
      <c r="H5655">
        <v>0.06</v>
      </c>
      <c r="I5655" s="1">
        <v>0.05</v>
      </c>
      <c r="J5655" t="s">
        <v>8360</v>
      </c>
      <c r="K5655">
        <f t="shared" ref="K5655:K5718" si="7745">SUMIF(E5644:E5657,"pso.opt",I5644:I5657)</f>
        <v>0.06</v>
      </c>
      <c r="L5655" t="s">
        <v>33</v>
      </c>
      <c r="M5655">
        <f t="shared" si="7744"/>
        <v>0.66666666666666674</v>
      </c>
    </row>
    <row r="5656" spans="1:13">
      <c r="A5656" t="s">
        <v>6102</v>
      </c>
      <c r="B5656" t="s">
        <v>6071</v>
      </c>
      <c r="C5656" t="s">
        <v>58</v>
      </c>
      <c r="D5656" t="s">
        <v>19</v>
      </c>
      <c r="E5656" t="str">
        <f t="shared" si="7717"/>
        <v>tso.oepc</v>
      </c>
      <c r="F5656" t="s">
        <v>24</v>
      </c>
      <c r="G5656">
        <v>0.83333333333333304</v>
      </c>
      <c r="H5656">
        <v>0.06</v>
      </c>
      <c r="I5656" s="1">
        <v>0.05</v>
      </c>
      <c r="J5656" t="s">
        <v>8361</v>
      </c>
      <c r="K5656">
        <f t="shared" ref="K5656:K5719" si="7746">SUMIF(E5644:E5657,"rmo.opt",I5644:I5657)</f>
        <v>0.06</v>
      </c>
      <c r="L5656" t="s">
        <v>32</v>
      </c>
      <c r="M5656">
        <f t="shared" si="7744"/>
        <v>0.83333333333333337</v>
      </c>
    </row>
    <row r="5657" spans="1:13">
      <c r="A5657" t="s">
        <v>6086</v>
      </c>
      <c r="B5657" t="s">
        <v>6071</v>
      </c>
      <c r="C5657" t="s">
        <v>58</v>
      </c>
      <c r="D5657" t="s">
        <v>21</v>
      </c>
      <c r="E5657" t="str">
        <f t="shared" si="7717"/>
        <v>tso.opt</v>
      </c>
      <c r="F5657" t="s">
        <v>24</v>
      </c>
      <c r="G5657">
        <v>1</v>
      </c>
      <c r="H5657">
        <v>0.06</v>
      </c>
      <c r="I5657" s="1">
        <v>0.06</v>
      </c>
      <c r="J5657" t="s">
        <v>8362</v>
      </c>
      <c r="K5657">
        <f t="shared" ref="K5657:K5720" si="7747">SUMIF(E5644:E5657,"power.opt",I5644:I5657)</f>
        <v>68.209999999999994</v>
      </c>
      <c r="L5657" t="s">
        <v>31</v>
      </c>
      <c r="M5657">
        <f t="shared" si="7744"/>
        <v>1.0096760005864245</v>
      </c>
    </row>
    <row r="5658" spans="1:13">
      <c r="A5658" t="s">
        <v>6087</v>
      </c>
      <c r="B5658" t="s">
        <v>6088</v>
      </c>
      <c r="C5658" t="s">
        <v>15</v>
      </c>
      <c r="D5658" t="s">
        <v>16</v>
      </c>
      <c r="E5658" t="str">
        <f t="shared" si="7717"/>
        <v>power.full</v>
      </c>
      <c r="F5658" t="s">
        <v>24</v>
      </c>
      <c r="G5658">
        <v>1</v>
      </c>
      <c r="H5658">
        <v>0.05</v>
      </c>
      <c r="I5658" s="1">
        <v>0.05</v>
      </c>
      <c r="L5658" t="s">
        <v>8363</v>
      </c>
      <c r="M5658">
        <f t="shared" ref="M5658:M5721" si="7748">K5659/K5668</f>
        <v>798.19999999999993</v>
      </c>
    </row>
    <row r="5659" spans="1:13">
      <c r="A5659" t="s">
        <v>6089</v>
      </c>
      <c r="B5659" t="s">
        <v>6088</v>
      </c>
      <c r="C5659" t="s">
        <v>15</v>
      </c>
      <c r="D5659" t="s">
        <v>19</v>
      </c>
      <c r="E5659" t="str">
        <f t="shared" si="7717"/>
        <v>power.oepc</v>
      </c>
      <c r="F5659" t="s">
        <v>24</v>
      </c>
      <c r="G5659">
        <v>1</v>
      </c>
      <c r="H5659">
        <v>0.05</v>
      </c>
      <c r="I5659" s="1">
        <v>0.05</v>
      </c>
      <c r="J5659" t="s">
        <v>8333</v>
      </c>
      <c r="K5659">
        <f t="shared" ref="K5659:K5722" si="7749">SUMIF(E5658:E5671,"tso.cav11",I5658:I5671)</f>
        <v>39.909999999999997</v>
      </c>
      <c r="L5659" t="s">
        <v>8364</v>
      </c>
      <c r="M5659">
        <f t="shared" ref="M5659:M5722" si="7750">K5660/K5664+K5661/K5665+K5662/K5666+K5663/K5667</f>
        <v>4.25</v>
      </c>
    </row>
    <row r="5660" spans="1:13">
      <c r="A5660" t="s">
        <v>6090</v>
      </c>
      <c r="B5660" t="s">
        <v>6088</v>
      </c>
      <c r="C5660" t="s">
        <v>15</v>
      </c>
      <c r="D5660" t="s">
        <v>21</v>
      </c>
      <c r="E5660" t="str">
        <f t="shared" si="7717"/>
        <v>power.opt</v>
      </c>
      <c r="F5660" t="s">
        <v>24</v>
      </c>
      <c r="G5660">
        <v>1</v>
      </c>
      <c r="H5660">
        <v>0.05</v>
      </c>
      <c r="I5660" s="1">
        <v>0.05</v>
      </c>
      <c r="J5660" t="s">
        <v>8335</v>
      </c>
      <c r="K5660">
        <f t="shared" ref="K5660:K5723" si="7751">SUMIF(E5658:E5671,"tso.full",I5658:I5671)</f>
        <v>0.05</v>
      </c>
      <c r="L5660" t="s">
        <v>8365</v>
      </c>
      <c r="M5660">
        <f t="shared" ref="M5660:M5723" si="7752">K5660/K5668+K5661/K5669+K5662/K5670+K5663/K5671</f>
        <v>4</v>
      </c>
    </row>
    <row r="5661" spans="1:13">
      <c r="A5661" t="s">
        <v>6091</v>
      </c>
      <c r="B5661" t="s">
        <v>6088</v>
      </c>
      <c r="C5661" t="s">
        <v>23</v>
      </c>
      <c r="D5661" t="s">
        <v>16</v>
      </c>
      <c r="E5661" t="str">
        <f t="shared" si="7717"/>
        <v>pso.full</v>
      </c>
      <c r="F5661" t="s">
        <v>24</v>
      </c>
      <c r="G5661">
        <v>1</v>
      </c>
      <c r="H5661">
        <v>0.05</v>
      </c>
      <c r="I5661" s="1">
        <v>0.05</v>
      </c>
      <c r="J5661" t="s">
        <v>8336</v>
      </c>
      <c r="K5661">
        <f t="shared" ref="K5661:K5724" si="7753">SUMIF(E5658:E5671,"pso.full",I5658:I5671)</f>
        <v>0.05</v>
      </c>
      <c r="L5661" t="s">
        <v>8369</v>
      </c>
      <c r="M5661">
        <f t="shared" ref="M5661:M5724" si="7754">K5664/K5668+K5665/K5669+K5666/K5670+K5667/K5671</f>
        <v>3.8</v>
      </c>
    </row>
    <row r="5662" spans="1:13">
      <c r="A5662" t="s">
        <v>6092</v>
      </c>
      <c r="B5662" t="s">
        <v>6088</v>
      </c>
      <c r="C5662" t="s">
        <v>23</v>
      </c>
      <c r="D5662" t="s">
        <v>19</v>
      </c>
      <c r="E5662" t="str">
        <f t="shared" si="7717"/>
        <v>pso.oepc</v>
      </c>
      <c r="F5662" t="s">
        <v>24</v>
      </c>
      <c r="G5662">
        <v>1</v>
      </c>
      <c r="H5662">
        <v>0.05</v>
      </c>
      <c r="I5662" s="1">
        <v>0.05</v>
      </c>
      <c r="J5662" t="s">
        <v>8353</v>
      </c>
      <c r="K5662">
        <f t="shared" ref="K5662:K5725" si="7755">SUMIF(E5658:E5671,"rmo.full",I5658:I5671)</f>
        <v>0.05</v>
      </c>
    </row>
    <row r="5663" spans="1:13">
      <c r="A5663" t="s">
        <v>6093</v>
      </c>
      <c r="B5663" t="s">
        <v>6088</v>
      </c>
      <c r="C5663" t="s">
        <v>23</v>
      </c>
      <c r="D5663" t="s">
        <v>21</v>
      </c>
      <c r="E5663" t="str">
        <f t="shared" si="7717"/>
        <v>pso.opt</v>
      </c>
      <c r="F5663" t="s">
        <v>24</v>
      </c>
      <c r="G5663">
        <v>1</v>
      </c>
      <c r="H5663">
        <v>0.05</v>
      </c>
      <c r="I5663" s="1">
        <v>0.05</v>
      </c>
      <c r="J5663" t="s">
        <v>8354</v>
      </c>
      <c r="K5663">
        <f t="shared" ref="K5663:K5726" si="7756">SUMIF(E5658:E5671,"power.full",I5658:I5671)</f>
        <v>0.05</v>
      </c>
      <c r="L5663" t="s">
        <v>26</v>
      </c>
      <c r="M5663">
        <f t="shared" ref="M5663:M5726" si="7757">K5660/K5664</f>
        <v>1</v>
      </c>
    </row>
    <row r="5664" spans="1:13">
      <c r="A5664" t="s">
        <v>6094</v>
      </c>
      <c r="B5664" t="s">
        <v>6088</v>
      </c>
      <c r="C5664" t="s">
        <v>51</v>
      </c>
      <c r="D5664" t="s">
        <v>16</v>
      </c>
      <c r="E5664" t="str">
        <f t="shared" si="7717"/>
        <v>rmo.full</v>
      </c>
      <c r="F5664" t="s">
        <v>24</v>
      </c>
      <c r="G5664">
        <v>1</v>
      </c>
      <c r="H5664">
        <v>0.05</v>
      </c>
      <c r="I5664" s="1">
        <v>0.05</v>
      </c>
      <c r="J5664" t="s">
        <v>8355</v>
      </c>
      <c r="K5664">
        <f t="shared" ref="K5664:K5727" si="7758">SUMIF(E5658:E5671,"tso.oepc",I5658:I5671)</f>
        <v>0.05</v>
      </c>
      <c r="L5664" t="s">
        <v>27</v>
      </c>
      <c r="M5664">
        <f t="shared" si="7757"/>
        <v>1</v>
      </c>
    </row>
    <row r="5665" spans="1:13">
      <c r="A5665" t="s">
        <v>6113</v>
      </c>
      <c r="B5665" t="s">
        <v>6088</v>
      </c>
      <c r="C5665" t="s">
        <v>51</v>
      </c>
      <c r="D5665" t="s">
        <v>19</v>
      </c>
      <c r="E5665" t="str">
        <f t="shared" si="7717"/>
        <v>rmo.oepc</v>
      </c>
      <c r="F5665" t="s">
        <v>24</v>
      </c>
      <c r="G5665">
        <v>0.8</v>
      </c>
      <c r="H5665">
        <v>0.05</v>
      </c>
      <c r="I5665" s="1">
        <v>0.04</v>
      </c>
      <c r="J5665" t="s">
        <v>8356</v>
      </c>
      <c r="K5665">
        <f t="shared" ref="K5665:K5728" si="7759">SUMIF(E5658:E5671,"pso.oepc",I5658:I5671)</f>
        <v>0.05</v>
      </c>
      <c r="L5665" t="s">
        <v>28</v>
      </c>
      <c r="M5665">
        <f t="shared" si="7757"/>
        <v>1.25</v>
      </c>
    </row>
    <row r="5666" spans="1:13">
      <c r="A5666" t="s">
        <v>6114</v>
      </c>
      <c r="B5666" t="s">
        <v>6088</v>
      </c>
      <c r="C5666" t="s">
        <v>51</v>
      </c>
      <c r="D5666" t="s">
        <v>21</v>
      </c>
      <c r="E5666" t="str">
        <f t="shared" si="7717"/>
        <v>rmo.opt</v>
      </c>
      <c r="F5666" t="s">
        <v>24</v>
      </c>
      <c r="G5666">
        <v>1</v>
      </c>
      <c r="H5666">
        <v>0.05</v>
      </c>
      <c r="I5666" s="1">
        <v>0.05</v>
      </c>
      <c r="J5666" t="s">
        <v>8357</v>
      </c>
      <c r="K5666">
        <f t="shared" ref="K5666:K5729" si="7760">SUMIF(E5658:E5671,"rmo.oepc",I5658:I5671)</f>
        <v>0.04</v>
      </c>
      <c r="L5666" t="s">
        <v>29</v>
      </c>
      <c r="M5666">
        <f t="shared" si="7757"/>
        <v>1</v>
      </c>
    </row>
    <row r="5667" spans="1:13">
      <c r="A5667" t="s">
        <v>6115</v>
      </c>
      <c r="B5667" t="s">
        <v>6088</v>
      </c>
      <c r="C5667" t="s">
        <v>55</v>
      </c>
      <c r="D5667" t="s">
        <v>56</v>
      </c>
      <c r="E5667" t="str">
        <f t="shared" si="7717"/>
        <v>sc.none</v>
      </c>
      <c r="F5667" t="s">
        <v>24</v>
      </c>
      <c r="I5667" s="1">
        <v>0.05</v>
      </c>
      <c r="J5667" t="s">
        <v>8358</v>
      </c>
      <c r="K5667">
        <f t="shared" ref="K5667:K5730" si="7761">SUMIF(E5658:E5671,"power.oepc",I5658:I5671)</f>
        <v>0.05</v>
      </c>
    </row>
    <row r="5668" spans="1:13">
      <c r="A5668" t="s">
        <v>6116</v>
      </c>
      <c r="B5668" t="s">
        <v>6088</v>
      </c>
      <c r="C5668" t="s">
        <v>58</v>
      </c>
      <c r="D5668" t="s">
        <v>59</v>
      </c>
      <c r="E5668" t="str">
        <f t="shared" si="7717"/>
        <v>tso.cav11</v>
      </c>
      <c r="F5668" t="s">
        <v>17</v>
      </c>
      <c r="G5668">
        <v>798.2</v>
      </c>
      <c r="H5668">
        <v>0.05</v>
      </c>
      <c r="I5668" s="1">
        <v>39.909999999999997</v>
      </c>
      <c r="J5668" t="s">
        <v>8359</v>
      </c>
      <c r="K5668">
        <f t="shared" ref="K5668:K5731" si="7762">SUMIF(E5658:E5671,"tso.opt",I5658:I5671)</f>
        <v>0.05</v>
      </c>
      <c r="L5668" t="s">
        <v>30</v>
      </c>
      <c r="M5668">
        <f t="shared" ref="M5668:M5731" si="7763">K5660/K5668</f>
        <v>1</v>
      </c>
    </row>
    <row r="5669" spans="1:13">
      <c r="A5669" t="s">
        <v>6117</v>
      </c>
      <c r="B5669" t="s">
        <v>6088</v>
      </c>
      <c r="C5669" t="s">
        <v>58</v>
      </c>
      <c r="D5669" t="s">
        <v>16</v>
      </c>
      <c r="E5669" t="str">
        <f t="shared" si="7717"/>
        <v>tso.full</v>
      </c>
      <c r="F5669" t="s">
        <v>24</v>
      </c>
      <c r="G5669">
        <v>1</v>
      </c>
      <c r="H5669">
        <v>0.05</v>
      </c>
      <c r="I5669" s="1">
        <v>0.05</v>
      </c>
      <c r="J5669" t="s">
        <v>8360</v>
      </c>
      <c r="K5669">
        <f t="shared" ref="K5669:K5732" si="7764">SUMIF(E5658:E5671,"pso.opt",I5658:I5671)</f>
        <v>0.05</v>
      </c>
      <c r="L5669" t="s">
        <v>33</v>
      </c>
      <c r="M5669">
        <f t="shared" si="7763"/>
        <v>1</v>
      </c>
    </row>
    <row r="5670" spans="1:13">
      <c r="A5670" t="s">
        <v>6118</v>
      </c>
      <c r="B5670" t="s">
        <v>6088</v>
      </c>
      <c r="C5670" t="s">
        <v>58</v>
      </c>
      <c r="D5670" t="s">
        <v>19</v>
      </c>
      <c r="E5670" t="str">
        <f t="shared" si="7717"/>
        <v>tso.oepc</v>
      </c>
      <c r="F5670" t="s">
        <v>24</v>
      </c>
      <c r="G5670">
        <v>1</v>
      </c>
      <c r="H5670">
        <v>0.05</v>
      </c>
      <c r="I5670" s="1">
        <v>0.05</v>
      </c>
      <c r="J5670" t="s">
        <v>8361</v>
      </c>
      <c r="K5670">
        <f t="shared" ref="K5670:K5733" si="7765">SUMIF(E5658:E5671,"rmo.opt",I5658:I5671)</f>
        <v>0.05</v>
      </c>
      <c r="L5670" t="s">
        <v>32</v>
      </c>
      <c r="M5670">
        <f t="shared" si="7763"/>
        <v>1</v>
      </c>
    </row>
    <row r="5671" spans="1:13">
      <c r="A5671" t="s">
        <v>6119</v>
      </c>
      <c r="B5671" t="s">
        <v>6088</v>
      </c>
      <c r="C5671" t="s">
        <v>58</v>
      </c>
      <c r="D5671" t="s">
        <v>21</v>
      </c>
      <c r="E5671" t="str">
        <f t="shared" si="7717"/>
        <v>tso.opt</v>
      </c>
      <c r="F5671" t="s">
        <v>24</v>
      </c>
      <c r="G5671">
        <v>1</v>
      </c>
      <c r="H5671">
        <v>0.05</v>
      </c>
      <c r="I5671" s="1">
        <v>0.05</v>
      </c>
      <c r="J5671" t="s">
        <v>8362</v>
      </c>
      <c r="K5671">
        <f t="shared" ref="K5671:K5734" si="7766">SUMIF(E5658:E5671,"power.opt",I5658:I5671)</f>
        <v>0.05</v>
      </c>
      <c r="L5671" t="s">
        <v>31</v>
      </c>
      <c r="M5671">
        <f t="shared" si="7763"/>
        <v>1</v>
      </c>
    </row>
    <row r="5672" spans="1:13">
      <c r="A5672" t="s">
        <v>6120</v>
      </c>
      <c r="B5672" t="s">
        <v>6121</v>
      </c>
      <c r="C5672" t="s">
        <v>15</v>
      </c>
      <c r="D5672" t="s">
        <v>16</v>
      </c>
      <c r="E5672" t="str">
        <f t="shared" si="7717"/>
        <v>power.full</v>
      </c>
      <c r="F5672" t="s">
        <v>24</v>
      </c>
      <c r="G5672">
        <v>1</v>
      </c>
      <c r="H5672">
        <v>0.04</v>
      </c>
      <c r="I5672" s="1">
        <v>0.04</v>
      </c>
      <c r="L5672" t="s">
        <v>8363</v>
      </c>
      <c r="M5672">
        <f t="shared" ref="M5672:M5735" si="7767">K5673/K5682</f>
        <v>202.99999999999997</v>
      </c>
    </row>
    <row r="5673" spans="1:13">
      <c r="A5673" t="s">
        <v>6105</v>
      </c>
      <c r="B5673" t="s">
        <v>6121</v>
      </c>
      <c r="C5673" t="s">
        <v>15</v>
      </c>
      <c r="D5673" t="s">
        <v>19</v>
      </c>
      <c r="E5673" t="str">
        <f t="shared" si="7717"/>
        <v>power.oepc</v>
      </c>
      <c r="F5673" t="s">
        <v>24</v>
      </c>
      <c r="G5673">
        <v>1</v>
      </c>
      <c r="H5673">
        <v>0.04</v>
      </c>
      <c r="I5673" s="1">
        <v>0.04</v>
      </c>
      <c r="J5673" t="s">
        <v>8333</v>
      </c>
      <c r="K5673">
        <f t="shared" ref="K5673:K5736" si="7768">SUMIF(E5672:E5685,"tso.cav11",I5672:I5685)</f>
        <v>8.1199999999999992</v>
      </c>
      <c r="L5673" t="s">
        <v>8364</v>
      </c>
      <c r="M5673">
        <f t="shared" ref="M5673:M5736" si="7769">K5674/K5678+K5675/K5679+K5676/K5680+K5677/K5681</f>
        <v>4</v>
      </c>
    </row>
    <row r="5674" spans="1:13">
      <c r="A5674" t="s">
        <v>6106</v>
      </c>
      <c r="B5674" t="s">
        <v>6121</v>
      </c>
      <c r="C5674" t="s">
        <v>15</v>
      </c>
      <c r="D5674" t="s">
        <v>21</v>
      </c>
      <c r="E5674" t="str">
        <f t="shared" si="7717"/>
        <v>power.opt</v>
      </c>
      <c r="F5674" t="s">
        <v>24</v>
      </c>
      <c r="G5674">
        <v>1</v>
      </c>
      <c r="H5674">
        <v>0.04</v>
      </c>
      <c r="I5674" s="1">
        <v>0.04</v>
      </c>
      <c r="J5674" t="s">
        <v>8335</v>
      </c>
      <c r="K5674">
        <f t="shared" ref="K5674:K5737" si="7770">SUMIF(E5672:E5685,"tso.full",I5672:I5685)</f>
        <v>0.04</v>
      </c>
      <c r="L5674" t="s">
        <v>8365</v>
      </c>
      <c r="M5674">
        <f t="shared" ref="M5674:M5737" si="7771">K5674/K5682+K5675/K5683+K5676/K5684+K5677/K5685</f>
        <v>4</v>
      </c>
    </row>
    <row r="5675" spans="1:13">
      <c r="A5675" t="s">
        <v>6107</v>
      </c>
      <c r="B5675" t="s">
        <v>6121</v>
      </c>
      <c r="C5675" t="s">
        <v>23</v>
      </c>
      <c r="D5675" t="s">
        <v>16</v>
      </c>
      <c r="E5675" t="str">
        <f t="shared" si="7717"/>
        <v>pso.full</v>
      </c>
      <c r="F5675" t="s">
        <v>24</v>
      </c>
      <c r="G5675">
        <v>1</v>
      </c>
      <c r="H5675">
        <v>0.04</v>
      </c>
      <c r="I5675" s="1">
        <v>0.04</v>
      </c>
      <c r="J5675" t="s">
        <v>8336</v>
      </c>
      <c r="K5675">
        <f t="shared" ref="K5675:K5738" si="7772">SUMIF(E5672:E5685,"pso.full",I5672:I5685)</f>
        <v>0.04</v>
      </c>
      <c r="L5675" t="s">
        <v>8369</v>
      </c>
      <c r="M5675">
        <f t="shared" ref="M5675:M5738" si="7773">K5678/K5682+K5679/K5683+K5680/K5684+K5681/K5685</f>
        <v>4</v>
      </c>
    </row>
    <row r="5676" spans="1:13">
      <c r="A5676" t="s">
        <v>6108</v>
      </c>
      <c r="B5676" t="s">
        <v>6121</v>
      </c>
      <c r="C5676" t="s">
        <v>23</v>
      </c>
      <c r="D5676" t="s">
        <v>19</v>
      </c>
      <c r="E5676" t="str">
        <f t="shared" si="7717"/>
        <v>pso.oepc</v>
      </c>
      <c r="F5676" t="s">
        <v>24</v>
      </c>
      <c r="G5676">
        <v>1</v>
      </c>
      <c r="H5676">
        <v>0.04</v>
      </c>
      <c r="I5676" s="1">
        <v>0.04</v>
      </c>
      <c r="J5676" t="s">
        <v>8353</v>
      </c>
      <c r="K5676">
        <f t="shared" ref="K5676:K5739" si="7774">SUMIF(E5672:E5685,"rmo.full",I5672:I5685)</f>
        <v>0.04</v>
      </c>
    </row>
    <row r="5677" spans="1:13">
      <c r="A5677" t="s">
        <v>6109</v>
      </c>
      <c r="B5677" t="s">
        <v>6121</v>
      </c>
      <c r="C5677" t="s">
        <v>23</v>
      </c>
      <c r="D5677" t="s">
        <v>21</v>
      </c>
      <c r="E5677" t="str">
        <f t="shared" si="7717"/>
        <v>pso.opt</v>
      </c>
      <c r="F5677" t="s">
        <v>24</v>
      </c>
      <c r="G5677">
        <v>1</v>
      </c>
      <c r="H5677">
        <v>0.04</v>
      </c>
      <c r="I5677" s="1">
        <v>0.04</v>
      </c>
      <c r="J5677" t="s">
        <v>8354</v>
      </c>
      <c r="K5677">
        <f t="shared" ref="K5677:K5740" si="7775">SUMIF(E5672:E5685,"power.full",I5672:I5685)</f>
        <v>0.04</v>
      </c>
      <c r="L5677" t="s">
        <v>26</v>
      </c>
      <c r="M5677">
        <f t="shared" ref="M5677:M5740" si="7776">K5674/K5678</f>
        <v>1</v>
      </c>
    </row>
    <row r="5678" spans="1:13">
      <c r="A5678" t="s">
        <v>6110</v>
      </c>
      <c r="B5678" t="s">
        <v>6121</v>
      </c>
      <c r="C5678" t="s">
        <v>51</v>
      </c>
      <c r="D5678" t="s">
        <v>16</v>
      </c>
      <c r="E5678" t="str">
        <f t="shared" si="7717"/>
        <v>rmo.full</v>
      </c>
      <c r="F5678" t="s">
        <v>24</v>
      </c>
      <c r="G5678">
        <v>1</v>
      </c>
      <c r="H5678">
        <v>0.04</v>
      </c>
      <c r="I5678" s="1">
        <v>0.04</v>
      </c>
      <c r="J5678" t="s">
        <v>8355</v>
      </c>
      <c r="K5678">
        <f t="shared" ref="K5678:K5741" si="7777">SUMIF(E5672:E5685,"tso.oepc",I5672:I5685)</f>
        <v>0.04</v>
      </c>
      <c r="L5678" t="s">
        <v>27</v>
      </c>
      <c r="M5678">
        <f t="shared" si="7776"/>
        <v>1</v>
      </c>
    </row>
    <row r="5679" spans="1:13">
      <c r="A5679" t="s">
        <v>6111</v>
      </c>
      <c r="B5679" t="s">
        <v>6121</v>
      </c>
      <c r="C5679" t="s">
        <v>51</v>
      </c>
      <c r="D5679" t="s">
        <v>19</v>
      </c>
      <c r="E5679" t="str">
        <f t="shared" si="7717"/>
        <v>rmo.oepc</v>
      </c>
      <c r="F5679" t="s">
        <v>24</v>
      </c>
      <c r="G5679">
        <v>1</v>
      </c>
      <c r="H5679">
        <v>0.04</v>
      </c>
      <c r="I5679" s="1">
        <v>0.04</v>
      </c>
      <c r="J5679" t="s">
        <v>8356</v>
      </c>
      <c r="K5679">
        <f t="shared" ref="K5679:K5742" si="7778">SUMIF(E5672:E5685,"pso.oepc",I5672:I5685)</f>
        <v>0.04</v>
      </c>
      <c r="L5679" t="s">
        <v>28</v>
      </c>
      <c r="M5679">
        <f t="shared" si="7776"/>
        <v>1</v>
      </c>
    </row>
    <row r="5680" spans="1:13">
      <c r="A5680" t="s">
        <v>6112</v>
      </c>
      <c r="B5680" t="s">
        <v>6121</v>
      </c>
      <c r="C5680" t="s">
        <v>51</v>
      </c>
      <c r="D5680" t="s">
        <v>21</v>
      </c>
      <c r="E5680" t="str">
        <f t="shared" si="7717"/>
        <v>rmo.opt</v>
      </c>
      <c r="F5680" t="s">
        <v>24</v>
      </c>
      <c r="G5680">
        <v>1</v>
      </c>
      <c r="H5680">
        <v>0.04</v>
      </c>
      <c r="I5680" s="1">
        <v>0.04</v>
      </c>
      <c r="J5680" t="s">
        <v>8357</v>
      </c>
      <c r="K5680">
        <f t="shared" ref="K5680:K5743" si="7779">SUMIF(E5672:E5685,"rmo.oepc",I5672:I5685)</f>
        <v>0.04</v>
      </c>
      <c r="L5680" t="s">
        <v>29</v>
      </c>
      <c r="M5680">
        <f t="shared" si="7776"/>
        <v>1</v>
      </c>
    </row>
    <row r="5681" spans="1:13">
      <c r="A5681" t="s">
        <v>6132</v>
      </c>
      <c r="B5681" t="s">
        <v>6121</v>
      </c>
      <c r="C5681" t="s">
        <v>55</v>
      </c>
      <c r="D5681" t="s">
        <v>56</v>
      </c>
      <c r="E5681" t="str">
        <f t="shared" si="7717"/>
        <v>sc.none</v>
      </c>
      <c r="F5681" t="s">
        <v>24</v>
      </c>
      <c r="I5681" s="1">
        <v>0.04</v>
      </c>
      <c r="J5681" t="s">
        <v>8358</v>
      </c>
      <c r="K5681">
        <f t="shared" ref="K5681:K5744" si="7780">SUMIF(E5672:E5685,"power.oepc",I5672:I5685)</f>
        <v>0.04</v>
      </c>
    </row>
    <row r="5682" spans="1:13">
      <c r="A5682" t="s">
        <v>6133</v>
      </c>
      <c r="B5682" t="s">
        <v>6121</v>
      </c>
      <c r="C5682" t="s">
        <v>58</v>
      </c>
      <c r="D5682" t="s">
        <v>59</v>
      </c>
      <c r="E5682" t="str">
        <f t="shared" si="7717"/>
        <v>tso.cav11</v>
      </c>
      <c r="F5682" t="s">
        <v>24</v>
      </c>
      <c r="G5682">
        <v>203</v>
      </c>
      <c r="H5682">
        <v>0.04</v>
      </c>
      <c r="I5682" s="1">
        <v>8.1199999999999992</v>
      </c>
      <c r="J5682" t="s">
        <v>8359</v>
      </c>
      <c r="K5682">
        <f t="shared" ref="K5682:K5745" si="7781">SUMIF(E5672:E5685,"tso.opt",I5672:I5685)</f>
        <v>0.04</v>
      </c>
      <c r="L5682" t="s">
        <v>30</v>
      </c>
      <c r="M5682">
        <f t="shared" ref="M5682:M5745" si="7782">K5674/K5682</f>
        <v>1</v>
      </c>
    </row>
    <row r="5683" spans="1:13">
      <c r="A5683" t="s">
        <v>6134</v>
      </c>
      <c r="B5683" t="s">
        <v>6121</v>
      </c>
      <c r="C5683" t="s">
        <v>58</v>
      </c>
      <c r="D5683" t="s">
        <v>16</v>
      </c>
      <c r="E5683" t="str">
        <f t="shared" si="7717"/>
        <v>tso.full</v>
      </c>
      <c r="F5683" t="s">
        <v>24</v>
      </c>
      <c r="G5683">
        <v>1</v>
      </c>
      <c r="H5683">
        <v>0.04</v>
      </c>
      <c r="I5683" s="1">
        <v>0.04</v>
      </c>
      <c r="J5683" t="s">
        <v>8360</v>
      </c>
      <c r="K5683">
        <f t="shared" ref="K5683:K5746" si="7783">SUMIF(E5672:E5685,"pso.opt",I5672:I5685)</f>
        <v>0.04</v>
      </c>
      <c r="L5683" t="s">
        <v>33</v>
      </c>
      <c r="M5683">
        <f t="shared" si="7782"/>
        <v>1</v>
      </c>
    </row>
    <row r="5684" spans="1:13">
      <c r="A5684" t="s">
        <v>6135</v>
      </c>
      <c r="B5684" t="s">
        <v>6121</v>
      </c>
      <c r="C5684" t="s">
        <v>58</v>
      </c>
      <c r="D5684" t="s">
        <v>19</v>
      </c>
      <c r="E5684" t="str">
        <f t="shared" si="7717"/>
        <v>tso.oepc</v>
      </c>
      <c r="F5684" t="s">
        <v>24</v>
      </c>
      <c r="G5684">
        <v>1</v>
      </c>
      <c r="H5684">
        <v>0.04</v>
      </c>
      <c r="I5684" s="1">
        <v>0.04</v>
      </c>
      <c r="J5684" t="s">
        <v>8361</v>
      </c>
      <c r="K5684">
        <f t="shared" ref="K5684:K5747" si="7784">SUMIF(E5672:E5685,"rmo.opt",I5672:I5685)</f>
        <v>0.04</v>
      </c>
      <c r="L5684" t="s">
        <v>32</v>
      </c>
      <c r="M5684">
        <f t="shared" si="7782"/>
        <v>1</v>
      </c>
    </row>
    <row r="5685" spans="1:13">
      <c r="A5685" t="s">
        <v>6136</v>
      </c>
      <c r="B5685" t="s">
        <v>6121</v>
      </c>
      <c r="C5685" t="s">
        <v>58</v>
      </c>
      <c r="D5685" t="s">
        <v>21</v>
      </c>
      <c r="E5685" t="str">
        <f t="shared" si="7717"/>
        <v>tso.opt</v>
      </c>
      <c r="F5685" t="s">
        <v>24</v>
      </c>
      <c r="G5685">
        <v>1</v>
      </c>
      <c r="H5685">
        <v>0.04</v>
      </c>
      <c r="I5685" s="1">
        <v>0.04</v>
      </c>
      <c r="J5685" t="s">
        <v>8362</v>
      </c>
      <c r="K5685">
        <f t="shared" ref="K5685:K5748" si="7785">SUMIF(E5672:E5685,"power.opt",I5672:I5685)</f>
        <v>0.04</v>
      </c>
      <c r="L5685" t="s">
        <v>31</v>
      </c>
      <c r="M5685">
        <f t="shared" si="7782"/>
        <v>1</v>
      </c>
    </row>
    <row r="5686" spans="1:13">
      <c r="A5686" t="s">
        <v>6137</v>
      </c>
      <c r="B5686" t="s">
        <v>6138</v>
      </c>
      <c r="C5686" t="s">
        <v>15</v>
      </c>
      <c r="D5686" t="s">
        <v>16</v>
      </c>
      <c r="E5686" t="str">
        <f t="shared" si="7717"/>
        <v>power.full</v>
      </c>
      <c r="F5686" t="s">
        <v>24</v>
      </c>
      <c r="G5686">
        <v>262.33333333333297</v>
      </c>
      <c r="H5686">
        <v>0.06</v>
      </c>
      <c r="I5686" s="1">
        <v>15.74</v>
      </c>
      <c r="L5686" t="s">
        <v>8363</v>
      </c>
      <c r="M5686">
        <f t="shared" ref="M5686:M5749" si="7786">K5687/K5696</f>
        <v>3307.75</v>
      </c>
    </row>
    <row r="5687" spans="1:13">
      <c r="A5687" t="s">
        <v>6139</v>
      </c>
      <c r="B5687" t="s">
        <v>6138</v>
      </c>
      <c r="C5687" t="s">
        <v>15</v>
      </c>
      <c r="D5687" t="s">
        <v>19</v>
      </c>
      <c r="E5687" t="str">
        <f t="shared" si="7717"/>
        <v>power.oepc</v>
      </c>
      <c r="F5687" t="s">
        <v>24</v>
      </c>
      <c r="G5687">
        <v>263.66666666666703</v>
      </c>
      <c r="H5687">
        <v>0.06</v>
      </c>
      <c r="I5687" s="1">
        <v>15.82</v>
      </c>
      <c r="J5687" t="s">
        <v>8333</v>
      </c>
      <c r="K5687">
        <f t="shared" ref="K5687:K5750" si="7787">SUMIF(E5686:E5699,"tso.cav11",I5686:I5699)</f>
        <v>132.31</v>
      </c>
      <c r="L5687" t="s">
        <v>8364</v>
      </c>
      <c r="M5687">
        <f t="shared" ref="M5687:M5750" si="7788">K5688/K5692+K5689/K5693+K5690/K5694+K5691/K5695</f>
        <v>3.5949431099873577</v>
      </c>
    </row>
    <row r="5688" spans="1:13">
      <c r="A5688" t="s">
        <v>6104</v>
      </c>
      <c r="B5688" t="s">
        <v>6138</v>
      </c>
      <c r="C5688" t="s">
        <v>15</v>
      </c>
      <c r="D5688" t="s">
        <v>21</v>
      </c>
      <c r="E5688" t="str">
        <f t="shared" si="7717"/>
        <v>power.opt</v>
      </c>
      <c r="F5688" t="s">
        <v>24</v>
      </c>
      <c r="G5688">
        <v>263.5</v>
      </c>
      <c r="H5688">
        <v>0.06</v>
      </c>
      <c r="I5688" s="1">
        <v>15.81</v>
      </c>
      <c r="J5688" t="s">
        <v>8335</v>
      </c>
      <c r="K5688">
        <f t="shared" ref="K5688:K5751" si="7789">SUMIF(E5686:E5699,"tso.full",I5686:I5699)</f>
        <v>0.05</v>
      </c>
      <c r="L5688" t="s">
        <v>8365</v>
      </c>
      <c r="M5688">
        <f t="shared" ref="M5688:M5751" si="7790">K5688/K5696+K5689/K5697+K5690/K5698+K5691/K5699</f>
        <v>4.2455724225173945</v>
      </c>
    </row>
    <row r="5689" spans="1:13">
      <c r="A5689" t="s">
        <v>6124</v>
      </c>
      <c r="B5689" t="s">
        <v>6138</v>
      </c>
      <c r="C5689" t="s">
        <v>23</v>
      </c>
      <c r="D5689" t="s">
        <v>16</v>
      </c>
      <c r="E5689" t="str">
        <f t="shared" si="7717"/>
        <v>pso.full</v>
      </c>
      <c r="F5689" t="s">
        <v>24</v>
      </c>
      <c r="G5689">
        <v>0.5</v>
      </c>
      <c r="H5689">
        <v>0.06</v>
      </c>
      <c r="I5689" s="1">
        <v>0.03</v>
      </c>
      <c r="J5689" t="s">
        <v>8336</v>
      </c>
      <c r="K5689">
        <f t="shared" ref="K5689:K5752" si="7791">SUMIF(E5686:E5699,"pso.full",I5686:I5699)</f>
        <v>0.03</v>
      </c>
      <c r="L5689" t="s">
        <v>8369</v>
      </c>
      <c r="M5689">
        <f t="shared" ref="M5689:M5752" si="7792">K5692/K5696+K5693/K5697+K5694/K5698+K5695/K5699</f>
        <v>4.750632511068944</v>
      </c>
    </row>
    <row r="5690" spans="1:13">
      <c r="A5690" t="s">
        <v>6125</v>
      </c>
      <c r="B5690" t="s">
        <v>6138</v>
      </c>
      <c r="C5690" t="s">
        <v>23</v>
      </c>
      <c r="D5690" t="s">
        <v>19</v>
      </c>
      <c r="E5690" t="str">
        <f t="shared" si="7717"/>
        <v>pso.oepc</v>
      </c>
      <c r="F5690" t="s">
        <v>24</v>
      </c>
      <c r="G5690">
        <v>0.83333333333333304</v>
      </c>
      <c r="H5690">
        <v>0.06</v>
      </c>
      <c r="I5690" s="1">
        <v>0.05</v>
      </c>
      <c r="J5690" t="s">
        <v>8353</v>
      </c>
      <c r="K5690">
        <f t="shared" ref="K5690:K5753" si="7793">SUMIF(E5686:E5699,"rmo.full",I5686:I5699)</f>
        <v>0.05</v>
      </c>
    </row>
    <row r="5691" spans="1:13">
      <c r="A5691" t="s">
        <v>6126</v>
      </c>
      <c r="B5691" t="s">
        <v>6138</v>
      </c>
      <c r="C5691" t="s">
        <v>23</v>
      </c>
      <c r="D5691" t="s">
        <v>21</v>
      </c>
      <c r="E5691" t="str">
        <f t="shared" si="7717"/>
        <v>pso.opt</v>
      </c>
      <c r="F5691" t="s">
        <v>24</v>
      </c>
      <c r="G5691">
        <v>0.66666666666666696</v>
      </c>
      <c r="H5691">
        <v>0.06</v>
      </c>
      <c r="I5691" s="1">
        <v>0.04</v>
      </c>
      <c r="J5691" t="s">
        <v>8354</v>
      </c>
      <c r="K5691">
        <f t="shared" ref="K5691:K5754" si="7794">SUMIF(E5686:E5699,"power.full",I5686:I5699)</f>
        <v>15.74</v>
      </c>
      <c r="L5691" t="s">
        <v>26</v>
      </c>
      <c r="M5691">
        <f t="shared" ref="M5691:M5754" si="7795">K5688/K5692</f>
        <v>1</v>
      </c>
    </row>
    <row r="5692" spans="1:13">
      <c r="A5692" t="s">
        <v>6127</v>
      </c>
      <c r="B5692" t="s">
        <v>6138</v>
      </c>
      <c r="C5692" t="s">
        <v>51</v>
      </c>
      <c r="D5692" t="s">
        <v>16</v>
      </c>
      <c r="E5692" t="str">
        <f t="shared" si="7717"/>
        <v>rmo.full</v>
      </c>
      <c r="F5692" t="s">
        <v>24</v>
      </c>
      <c r="G5692">
        <v>0.83333333333333304</v>
      </c>
      <c r="H5692">
        <v>0.06</v>
      </c>
      <c r="I5692" s="1">
        <v>0.05</v>
      </c>
      <c r="J5692" t="s">
        <v>8355</v>
      </c>
      <c r="K5692">
        <f t="shared" ref="K5692:K5755" si="7796">SUMIF(E5686:E5699,"tso.oepc",I5686:I5699)</f>
        <v>0.05</v>
      </c>
      <c r="L5692" t="s">
        <v>27</v>
      </c>
      <c r="M5692">
        <f t="shared" si="7795"/>
        <v>0.6</v>
      </c>
    </row>
    <row r="5693" spans="1:13">
      <c r="A5693" t="s">
        <v>6128</v>
      </c>
      <c r="B5693" t="s">
        <v>6138</v>
      </c>
      <c r="C5693" t="s">
        <v>51</v>
      </c>
      <c r="D5693" t="s">
        <v>19</v>
      </c>
      <c r="E5693" t="str">
        <f t="shared" si="7717"/>
        <v>rmo.oepc</v>
      </c>
      <c r="F5693" t="s">
        <v>24</v>
      </c>
      <c r="G5693">
        <v>0.83333333333333304</v>
      </c>
      <c r="H5693">
        <v>0.06</v>
      </c>
      <c r="I5693" s="1">
        <v>0.05</v>
      </c>
      <c r="J5693" t="s">
        <v>8356</v>
      </c>
      <c r="K5693">
        <f t="shared" ref="K5693:K5756" si="7797">SUMIF(E5686:E5699,"pso.oepc",I5686:I5699)</f>
        <v>0.05</v>
      </c>
      <c r="L5693" t="s">
        <v>28</v>
      </c>
      <c r="M5693">
        <f t="shared" si="7795"/>
        <v>1</v>
      </c>
    </row>
    <row r="5694" spans="1:13">
      <c r="A5694" t="s">
        <v>6129</v>
      </c>
      <c r="B5694" t="s">
        <v>6138</v>
      </c>
      <c r="C5694" t="s">
        <v>51</v>
      </c>
      <c r="D5694" t="s">
        <v>21</v>
      </c>
      <c r="E5694" t="str">
        <f t="shared" si="7717"/>
        <v>rmo.opt</v>
      </c>
      <c r="F5694" t="s">
        <v>24</v>
      </c>
      <c r="G5694">
        <v>0.66666666666666696</v>
      </c>
      <c r="H5694">
        <v>0.06</v>
      </c>
      <c r="I5694" s="1">
        <v>0.04</v>
      </c>
      <c r="J5694" t="s">
        <v>8357</v>
      </c>
      <c r="K5694">
        <f t="shared" ref="K5694:K5757" si="7798">SUMIF(E5686:E5699,"rmo.oepc",I5686:I5699)</f>
        <v>0.05</v>
      </c>
      <c r="L5694" t="s">
        <v>29</v>
      </c>
      <c r="M5694">
        <f t="shared" si="7795"/>
        <v>0.9949431099873578</v>
      </c>
    </row>
    <row r="5695" spans="1:13">
      <c r="A5695" t="s">
        <v>6130</v>
      </c>
      <c r="B5695" t="s">
        <v>6138</v>
      </c>
      <c r="C5695" t="s">
        <v>55</v>
      </c>
      <c r="D5695" t="s">
        <v>56</v>
      </c>
      <c r="E5695" t="str">
        <f t="shared" si="7717"/>
        <v>sc.none</v>
      </c>
      <c r="F5695" t="s">
        <v>24</v>
      </c>
      <c r="I5695" s="1">
        <v>0.06</v>
      </c>
      <c r="J5695" t="s">
        <v>8358</v>
      </c>
      <c r="K5695">
        <f t="shared" ref="K5695:K5758" si="7799">SUMIF(E5686:E5699,"power.oepc",I5686:I5699)</f>
        <v>15.82</v>
      </c>
    </row>
    <row r="5696" spans="1:13">
      <c r="A5696" t="s">
        <v>6131</v>
      </c>
      <c r="B5696" t="s">
        <v>6138</v>
      </c>
      <c r="C5696" t="s">
        <v>58</v>
      </c>
      <c r="D5696" t="s">
        <v>59</v>
      </c>
      <c r="E5696" t="str">
        <f t="shared" si="7717"/>
        <v>tso.cav11</v>
      </c>
      <c r="F5696" t="s">
        <v>17</v>
      </c>
      <c r="G5696">
        <v>2205.1666666666702</v>
      </c>
      <c r="H5696">
        <v>0.06</v>
      </c>
      <c r="I5696" s="1">
        <v>132.31</v>
      </c>
      <c r="J5696" t="s">
        <v>8359</v>
      </c>
      <c r="K5696">
        <f t="shared" ref="K5696:K5759" si="7800">SUMIF(E5686:E5699,"tso.opt",I5686:I5699)</f>
        <v>0.04</v>
      </c>
      <c r="L5696" t="s">
        <v>30</v>
      </c>
      <c r="M5696">
        <f t="shared" ref="M5696:M5759" si="7801">K5688/K5696</f>
        <v>1.25</v>
      </c>
    </row>
    <row r="5697" spans="1:13">
      <c r="A5697" t="s">
        <v>6151</v>
      </c>
      <c r="B5697" t="s">
        <v>6138</v>
      </c>
      <c r="C5697" t="s">
        <v>58</v>
      </c>
      <c r="D5697" t="s">
        <v>16</v>
      </c>
      <c r="E5697" t="str">
        <f t="shared" si="7717"/>
        <v>tso.full</v>
      </c>
      <c r="F5697" t="s">
        <v>24</v>
      </c>
      <c r="G5697">
        <v>0.83333333333333304</v>
      </c>
      <c r="H5697">
        <v>0.06</v>
      </c>
      <c r="I5697" s="1">
        <v>0.05</v>
      </c>
      <c r="J5697" t="s">
        <v>8360</v>
      </c>
      <c r="K5697">
        <f t="shared" ref="K5697:K5760" si="7802">SUMIF(E5686:E5699,"pso.opt",I5686:I5699)</f>
        <v>0.04</v>
      </c>
      <c r="L5697" t="s">
        <v>33</v>
      </c>
      <c r="M5697">
        <f t="shared" si="7801"/>
        <v>0.75</v>
      </c>
    </row>
    <row r="5698" spans="1:13">
      <c r="A5698" t="s">
        <v>6152</v>
      </c>
      <c r="B5698" t="s">
        <v>6138</v>
      </c>
      <c r="C5698" t="s">
        <v>58</v>
      </c>
      <c r="D5698" t="s">
        <v>19</v>
      </c>
      <c r="E5698" t="str">
        <f t="shared" si="7717"/>
        <v>tso.oepc</v>
      </c>
      <c r="F5698" t="s">
        <v>24</v>
      </c>
      <c r="G5698">
        <v>0.83333333333333304</v>
      </c>
      <c r="H5698">
        <v>0.06</v>
      </c>
      <c r="I5698" s="1">
        <v>0.05</v>
      </c>
      <c r="J5698" t="s">
        <v>8361</v>
      </c>
      <c r="K5698">
        <f t="shared" ref="K5698:K5761" si="7803">SUMIF(E5686:E5699,"rmo.opt",I5686:I5699)</f>
        <v>0.04</v>
      </c>
      <c r="L5698" t="s">
        <v>32</v>
      </c>
      <c r="M5698">
        <f t="shared" si="7801"/>
        <v>1.25</v>
      </c>
    </row>
    <row r="5699" spans="1:13">
      <c r="A5699" t="s">
        <v>6153</v>
      </c>
      <c r="B5699" t="s">
        <v>6138</v>
      </c>
      <c r="C5699" t="s">
        <v>58</v>
      </c>
      <c r="D5699" t="s">
        <v>21</v>
      </c>
      <c r="E5699" t="str">
        <f t="shared" ref="E5699:E5762" si="7804">CONCATENATE(C5699,".",D5699)</f>
        <v>tso.opt</v>
      </c>
      <c r="F5699" t="s">
        <v>24</v>
      </c>
      <c r="G5699">
        <v>0.66666666666666696</v>
      </c>
      <c r="H5699">
        <v>0.06</v>
      </c>
      <c r="I5699" s="1">
        <v>0.04</v>
      </c>
      <c r="J5699" t="s">
        <v>8362</v>
      </c>
      <c r="K5699">
        <f t="shared" ref="K5699:K5762" si="7805">SUMIF(E5686:E5699,"power.opt",I5686:I5699)</f>
        <v>15.81</v>
      </c>
      <c r="L5699" t="s">
        <v>31</v>
      </c>
      <c r="M5699">
        <f t="shared" si="7801"/>
        <v>0.99557242251739408</v>
      </c>
    </row>
    <row r="5700" spans="1:13">
      <c r="A5700" t="s">
        <v>6154</v>
      </c>
      <c r="B5700" t="s">
        <v>6155</v>
      </c>
      <c r="C5700" t="s">
        <v>15</v>
      </c>
      <c r="D5700" t="s">
        <v>16</v>
      </c>
      <c r="E5700" t="str">
        <f t="shared" si="7804"/>
        <v>power.full</v>
      </c>
      <c r="F5700" t="s">
        <v>24</v>
      </c>
      <c r="G5700">
        <v>2711</v>
      </c>
      <c r="H5700">
        <v>0.05</v>
      </c>
      <c r="I5700" s="1">
        <v>135.55000000000001</v>
      </c>
      <c r="L5700" t="s">
        <v>8363</v>
      </c>
      <c r="M5700">
        <f t="shared" ref="M5700:M5763" si="7806">K5701/K5710</f>
        <v>3430.2</v>
      </c>
    </row>
    <row r="5701" spans="1:13">
      <c r="A5701" t="s">
        <v>6156</v>
      </c>
      <c r="B5701" t="s">
        <v>6155</v>
      </c>
      <c r="C5701" t="s">
        <v>15</v>
      </c>
      <c r="D5701" t="s">
        <v>19</v>
      </c>
      <c r="E5701" t="str">
        <f t="shared" si="7804"/>
        <v>power.oepc</v>
      </c>
      <c r="F5701" t="s">
        <v>24</v>
      </c>
      <c r="G5701">
        <v>2712.2</v>
      </c>
      <c r="H5701">
        <v>0.05</v>
      </c>
      <c r="I5701" s="1">
        <v>135.61000000000001</v>
      </c>
      <c r="J5701" t="s">
        <v>8333</v>
      </c>
      <c r="K5701">
        <f t="shared" ref="K5701:K5764" si="7807">SUMIF(E5700:E5713,"tso.cav11",I5700:I5713)</f>
        <v>171.51</v>
      </c>
      <c r="L5701" t="s">
        <v>8364</v>
      </c>
      <c r="M5701">
        <f t="shared" ref="M5701:M5764" si="7808">K5702/K5706+K5703/K5707+K5704/K5708+K5705/K5709</f>
        <v>3.9995575547525992</v>
      </c>
    </row>
    <row r="5702" spans="1:13">
      <c r="A5702" t="s">
        <v>6157</v>
      </c>
      <c r="B5702" t="s">
        <v>6155</v>
      </c>
      <c r="C5702" t="s">
        <v>15</v>
      </c>
      <c r="D5702" t="s">
        <v>21</v>
      </c>
      <c r="E5702" t="str">
        <f t="shared" si="7804"/>
        <v>power.opt</v>
      </c>
      <c r="F5702" t="s">
        <v>24</v>
      </c>
      <c r="G5702">
        <v>2710.4</v>
      </c>
      <c r="H5702">
        <v>0.05</v>
      </c>
      <c r="I5702" s="1">
        <v>135.52000000000001</v>
      </c>
      <c r="J5702" t="s">
        <v>8335</v>
      </c>
      <c r="K5702">
        <f t="shared" ref="K5702:K5765" si="7809">SUMIF(E5700:E5713,"tso.full",I5700:I5713)</f>
        <v>0.05</v>
      </c>
      <c r="L5702" t="s">
        <v>8365</v>
      </c>
      <c r="M5702">
        <f t="shared" ref="M5702:M5765" si="7810">K5702/K5710+K5703/K5711+K5704/K5712+K5705/K5713</f>
        <v>4.0002213695395517</v>
      </c>
    </row>
    <row r="5703" spans="1:13">
      <c r="A5703" t="s">
        <v>6122</v>
      </c>
      <c r="B5703" t="s">
        <v>6155</v>
      </c>
      <c r="C5703" t="s">
        <v>23</v>
      </c>
      <c r="D5703" t="s">
        <v>16</v>
      </c>
      <c r="E5703" t="str">
        <f t="shared" si="7804"/>
        <v>pso.full</v>
      </c>
      <c r="F5703" t="s">
        <v>24</v>
      </c>
      <c r="G5703">
        <v>1</v>
      </c>
      <c r="H5703">
        <v>0.05</v>
      </c>
      <c r="I5703" s="1">
        <v>0.05</v>
      </c>
      <c r="J5703" t="s">
        <v>8336</v>
      </c>
      <c r="K5703">
        <f t="shared" ref="K5703:K5766" si="7811">SUMIF(E5700:E5713,"pso.full",I5700:I5713)</f>
        <v>0.05</v>
      </c>
      <c r="L5703" t="s">
        <v>8369</v>
      </c>
      <c r="M5703">
        <f t="shared" ref="M5703:M5766" si="7812">K5706/K5710+K5707/K5711+K5708/K5712+K5709/K5713</f>
        <v>4.0006641086186541</v>
      </c>
    </row>
    <row r="5704" spans="1:13">
      <c r="A5704" t="s">
        <v>6123</v>
      </c>
      <c r="B5704" t="s">
        <v>6155</v>
      </c>
      <c r="C5704" t="s">
        <v>23</v>
      </c>
      <c r="D5704" t="s">
        <v>19</v>
      </c>
      <c r="E5704" t="str">
        <f t="shared" si="7804"/>
        <v>pso.oepc</v>
      </c>
      <c r="F5704" t="s">
        <v>24</v>
      </c>
      <c r="G5704">
        <v>1</v>
      </c>
      <c r="H5704">
        <v>0.05</v>
      </c>
      <c r="I5704" s="1">
        <v>0.05</v>
      </c>
      <c r="J5704" t="s">
        <v>8353</v>
      </c>
      <c r="K5704">
        <f t="shared" ref="K5704:K5767" si="7813">SUMIF(E5700:E5713,"rmo.full",I5700:I5713)</f>
        <v>0.05</v>
      </c>
    </row>
    <row r="5705" spans="1:13">
      <c r="A5705" t="s">
        <v>6143</v>
      </c>
      <c r="B5705" t="s">
        <v>6155</v>
      </c>
      <c r="C5705" t="s">
        <v>23</v>
      </c>
      <c r="D5705" t="s">
        <v>21</v>
      </c>
      <c r="E5705" t="str">
        <f t="shared" si="7804"/>
        <v>pso.opt</v>
      </c>
      <c r="F5705" t="s">
        <v>24</v>
      </c>
      <c r="G5705">
        <v>1</v>
      </c>
      <c r="H5705">
        <v>0.05</v>
      </c>
      <c r="I5705" s="1">
        <v>0.05</v>
      </c>
      <c r="J5705" t="s">
        <v>8354</v>
      </c>
      <c r="K5705">
        <f t="shared" ref="K5705:K5768" si="7814">SUMIF(E5700:E5713,"power.full",I5700:I5713)</f>
        <v>135.55000000000001</v>
      </c>
      <c r="L5705" t="s">
        <v>26</v>
      </c>
      <c r="M5705">
        <f t="shared" ref="M5705:M5768" si="7815">K5702/K5706</f>
        <v>1</v>
      </c>
    </row>
    <row r="5706" spans="1:13">
      <c r="A5706" t="s">
        <v>6144</v>
      </c>
      <c r="B5706" t="s">
        <v>6155</v>
      </c>
      <c r="C5706" t="s">
        <v>51</v>
      </c>
      <c r="D5706" t="s">
        <v>16</v>
      </c>
      <c r="E5706" t="str">
        <f t="shared" si="7804"/>
        <v>rmo.full</v>
      </c>
      <c r="F5706" t="s">
        <v>24</v>
      </c>
      <c r="G5706">
        <v>1</v>
      </c>
      <c r="H5706">
        <v>0.05</v>
      </c>
      <c r="I5706" s="1">
        <v>0.05</v>
      </c>
      <c r="J5706" t="s">
        <v>8355</v>
      </c>
      <c r="K5706">
        <f t="shared" ref="K5706:K5769" si="7816">SUMIF(E5700:E5713,"tso.oepc",I5700:I5713)</f>
        <v>0.05</v>
      </c>
      <c r="L5706" t="s">
        <v>27</v>
      </c>
      <c r="M5706">
        <f t="shared" si="7815"/>
        <v>1</v>
      </c>
    </row>
    <row r="5707" spans="1:13">
      <c r="A5707" t="s">
        <v>6145</v>
      </c>
      <c r="B5707" t="s">
        <v>6155</v>
      </c>
      <c r="C5707" t="s">
        <v>51</v>
      </c>
      <c r="D5707" t="s">
        <v>19</v>
      </c>
      <c r="E5707" t="str">
        <f t="shared" si="7804"/>
        <v>rmo.oepc</v>
      </c>
      <c r="F5707" t="s">
        <v>24</v>
      </c>
      <c r="G5707">
        <v>1</v>
      </c>
      <c r="H5707">
        <v>0.05</v>
      </c>
      <c r="I5707" s="1">
        <v>0.05</v>
      </c>
      <c r="J5707" t="s">
        <v>8356</v>
      </c>
      <c r="K5707">
        <f t="shared" ref="K5707:K5770" si="7817">SUMIF(E5700:E5713,"pso.oepc",I5700:I5713)</f>
        <v>0.05</v>
      </c>
      <c r="L5707" t="s">
        <v>28</v>
      </c>
      <c r="M5707">
        <f t="shared" si="7815"/>
        <v>1</v>
      </c>
    </row>
    <row r="5708" spans="1:13">
      <c r="A5708" t="s">
        <v>6146</v>
      </c>
      <c r="B5708" t="s">
        <v>6155</v>
      </c>
      <c r="C5708" t="s">
        <v>51</v>
      </c>
      <c r="D5708" t="s">
        <v>21</v>
      </c>
      <c r="E5708" t="str">
        <f t="shared" si="7804"/>
        <v>rmo.opt</v>
      </c>
      <c r="F5708" t="s">
        <v>24</v>
      </c>
      <c r="G5708">
        <v>1</v>
      </c>
      <c r="H5708">
        <v>0.05</v>
      </c>
      <c r="I5708" s="1">
        <v>0.05</v>
      </c>
      <c r="J5708" t="s">
        <v>8357</v>
      </c>
      <c r="K5708">
        <f t="shared" ref="K5708:K5771" si="7818">SUMIF(E5700:E5713,"rmo.oepc",I5700:I5713)</f>
        <v>0.05</v>
      </c>
      <c r="L5708" t="s">
        <v>29</v>
      </c>
      <c r="M5708">
        <f t="shared" si="7815"/>
        <v>0.99955755475259933</v>
      </c>
    </row>
    <row r="5709" spans="1:13">
      <c r="A5709" t="s">
        <v>6147</v>
      </c>
      <c r="B5709" t="s">
        <v>6155</v>
      </c>
      <c r="C5709" t="s">
        <v>55</v>
      </c>
      <c r="D5709" t="s">
        <v>56</v>
      </c>
      <c r="E5709" t="str">
        <f t="shared" si="7804"/>
        <v>sc.none</v>
      </c>
      <c r="F5709" t="s">
        <v>24</v>
      </c>
      <c r="I5709" s="1">
        <v>0.05</v>
      </c>
      <c r="J5709" t="s">
        <v>8358</v>
      </c>
      <c r="K5709">
        <f t="shared" ref="K5709:K5772" si="7819">SUMIF(E5700:E5713,"power.oepc",I5700:I5713)</f>
        <v>135.61000000000001</v>
      </c>
    </row>
    <row r="5710" spans="1:13">
      <c r="A5710" t="s">
        <v>6148</v>
      </c>
      <c r="B5710" t="s">
        <v>6155</v>
      </c>
      <c r="C5710" t="s">
        <v>58</v>
      </c>
      <c r="D5710" t="s">
        <v>59</v>
      </c>
      <c r="E5710" t="str">
        <f t="shared" si="7804"/>
        <v>tso.cav11</v>
      </c>
      <c r="F5710" t="s">
        <v>24</v>
      </c>
      <c r="G5710">
        <v>3430.2</v>
      </c>
      <c r="H5710">
        <v>0.05</v>
      </c>
      <c r="I5710" s="1">
        <v>171.51</v>
      </c>
      <c r="J5710" t="s">
        <v>8359</v>
      </c>
      <c r="K5710">
        <f t="shared" ref="K5710:K5773" si="7820">SUMIF(E5700:E5713,"tso.opt",I5700:I5713)</f>
        <v>0.05</v>
      </c>
      <c r="L5710" t="s">
        <v>30</v>
      </c>
      <c r="M5710">
        <f t="shared" ref="M5710:M5773" si="7821">K5702/K5710</f>
        <v>1</v>
      </c>
    </row>
    <row r="5711" spans="1:13">
      <c r="A5711" t="s">
        <v>6149</v>
      </c>
      <c r="B5711" t="s">
        <v>6155</v>
      </c>
      <c r="C5711" t="s">
        <v>58</v>
      </c>
      <c r="D5711" t="s">
        <v>16</v>
      </c>
      <c r="E5711" t="str">
        <f t="shared" si="7804"/>
        <v>tso.full</v>
      </c>
      <c r="F5711" t="s">
        <v>24</v>
      </c>
      <c r="G5711">
        <v>1</v>
      </c>
      <c r="H5711">
        <v>0.05</v>
      </c>
      <c r="I5711" s="1">
        <v>0.05</v>
      </c>
      <c r="J5711" t="s">
        <v>8360</v>
      </c>
      <c r="K5711">
        <f t="shared" ref="K5711:K5774" si="7822">SUMIF(E5700:E5713,"pso.opt",I5700:I5713)</f>
        <v>0.05</v>
      </c>
      <c r="L5711" t="s">
        <v>33</v>
      </c>
      <c r="M5711">
        <f t="shared" si="7821"/>
        <v>1</v>
      </c>
    </row>
    <row r="5712" spans="1:13">
      <c r="A5712" t="s">
        <v>6150</v>
      </c>
      <c r="B5712" t="s">
        <v>6155</v>
      </c>
      <c r="C5712" t="s">
        <v>58</v>
      </c>
      <c r="D5712" t="s">
        <v>19</v>
      </c>
      <c r="E5712" t="str">
        <f t="shared" si="7804"/>
        <v>tso.oepc</v>
      </c>
      <c r="F5712" t="s">
        <v>24</v>
      </c>
      <c r="G5712">
        <v>1</v>
      </c>
      <c r="H5712">
        <v>0.05</v>
      </c>
      <c r="I5712" s="1">
        <v>0.05</v>
      </c>
      <c r="J5712" t="s">
        <v>8361</v>
      </c>
      <c r="K5712">
        <f t="shared" ref="K5712:K5775" si="7823">SUMIF(E5700:E5713,"rmo.opt",I5700:I5713)</f>
        <v>0.05</v>
      </c>
      <c r="L5712" t="s">
        <v>32</v>
      </c>
      <c r="M5712">
        <f t="shared" si="7821"/>
        <v>1</v>
      </c>
    </row>
    <row r="5713" spans="1:13">
      <c r="A5713" t="s">
        <v>6171</v>
      </c>
      <c r="B5713" t="s">
        <v>6155</v>
      </c>
      <c r="C5713" t="s">
        <v>58</v>
      </c>
      <c r="D5713" t="s">
        <v>21</v>
      </c>
      <c r="E5713" t="str">
        <f t="shared" si="7804"/>
        <v>tso.opt</v>
      </c>
      <c r="F5713" t="s">
        <v>24</v>
      </c>
      <c r="G5713">
        <v>1</v>
      </c>
      <c r="H5713">
        <v>0.05</v>
      </c>
      <c r="I5713" s="1">
        <v>0.05</v>
      </c>
      <c r="J5713" t="s">
        <v>8362</v>
      </c>
      <c r="K5713">
        <f t="shared" ref="K5713:K5776" si="7824">SUMIF(E5700:E5713,"power.opt",I5700:I5713)</f>
        <v>135.52000000000001</v>
      </c>
      <c r="L5713" t="s">
        <v>31</v>
      </c>
      <c r="M5713">
        <f t="shared" si="7821"/>
        <v>1.0002213695395514</v>
      </c>
    </row>
    <row r="5714" spans="1:13">
      <c r="A5714" t="s">
        <v>6172</v>
      </c>
      <c r="B5714" t="s">
        <v>6173</v>
      </c>
      <c r="C5714" t="s">
        <v>15</v>
      </c>
      <c r="D5714" t="s">
        <v>16</v>
      </c>
      <c r="E5714" t="str">
        <f t="shared" si="7804"/>
        <v>power.full</v>
      </c>
      <c r="F5714" t="s">
        <v>24</v>
      </c>
      <c r="G5714">
        <v>1</v>
      </c>
      <c r="H5714">
        <v>0.05</v>
      </c>
      <c r="I5714" s="1">
        <v>0.05</v>
      </c>
      <c r="L5714" t="s">
        <v>8363</v>
      </c>
      <c r="M5714">
        <f t="shared" ref="M5714:M5777" si="7825">K5715/K5724</f>
        <v>1910.6</v>
      </c>
    </row>
    <row r="5715" spans="1:13">
      <c r="A5715" t="s">
        <v>6174</v>
      </c>
      <c r="B5715" t="s">
        <v>6173</v>
      </c>
      <c r="C5715" t="s">
        <v>15</v>
      </c>
      <c r="D5715" t="s">
        <v>19</v>
      </c>
      <c r="E5715" t="str">
        <f t="shared" si="7804"/>
        <v>power.oepc</v>
      </c>
      <c r="F5715" t="s">
        <v>24</v>
      </c>
      <c r="G5715">
        <v>0.6</v>
      </c>
      <c r="H5715">
        <v>0.05</v>
      </c>
      <c r="I5715" s="1">
        <v>0.03</v>
      </c>
      <c r="J5715" t="s">
        <v>8333</v>
      </c>
      <c r="K5715">
        <f t="shared" ref="K5715:K5778" si="7826">SUMIF(E5714:E5727,"tso.cav11",I5714:I5727)</f>
        <v>95.53</v>
      </c>
      <c r="L5715" t="s">
        <v>8364</v>
      </c>
      <c r="M5715">
        <f t="shared" ref="M5715:M5778" si="7827">K5716/K5720+K5717/K5721+K5718/K5722+K5719/K5723</f>
        <v>4.916666666666667</v>
      </c>
    </row>
    <row r="5716" spans="1:13">
      <c r="A5716" t="s">
        <v>6175</v>
      </c>
      <c r="B5716" t="s">
        <v>6173</v>
      </c>
      <c r="C5716" t="s">
        <v>15</v>
      </c>
      <c r="D5716" t="s">
        <v>21</v>
      </c>
      <c r="E5716" t="str">
        <f t="shared" si="7804"/>
        <v>power.opt</v>
      </c>
      <c r="F5716" t="s">
        <v>24</v>
      </c>
      <c r="G5716">
        <v>0.6</v>
      </c>
      <c r="H5716">
        <v>0.05</v>
      </c>
      <c r="I5716" s="1">
        <v>0.03</v>
      </c>
      <c r="J5716" t="s">
        <v>8335</v>
      </c>
      <c r="K5716">
        <f t="shared" ref="K5716:K5779" si="7828">SUMIF(E5714:E5727,"tso.full",I5714:I5727)</f>
        <v>0.05</v>
      </c>
      <c r="L5716" t="s">
        <v>8365</v>
      </c>
      <c r="M5716">
        <f t="shared" ref="M5716:M5779" si="7829">K5716/K5724+K5717/K5725+K5718/K5726+K5719/K5727</f>
        <v>4.916666666666667</v>
      </c>
    </row>
    <row r="5717" spans="1:13">
      <c r="A5717" t="s">
        <v>6176</v>
      </c>
      <c r="B5717" t="s">
        <v>6173</v>
      </c>
      <c r="C5717" t="s">
        <v>23</v>
      </c>
      <c r="D5717" t="s">
        <v>16</v>
      </c>
      <c r="E5717" t="str">
        <f t="shared" si="7804"/>
        <v>pso.full</v>
      </c>
      <c r="F5717" t="s">
        <v>24</v>
      </c>
      <c r="G5717">
        <v>1</v>
      </c>
      <c r="H5717">
        <v>0.05</v>
      </c>
      <c r="I5717" s="1">
        <v>0.05</v>
      </c>
      <c r="J5717" t="s">
        <v>8336</v>
      </c>
      <c r="K5717">
        <f t="shared" ref="K5717:K5780" si="7830">SUMIF(E5714:E5727,"pso.full",I5714:I5727)</f>
        <v>0.05</v>
      </c>
      <c r="L5717" t="s">
        <v>8369</v>
      </c>
      <c r="M5717">
        <f t="shared" ref="M5717:M5780" si="7831">K5720/K5724+K5721/K5725+K5722/K5726+K5723/K5727</f>
        <v>4.05</v>
      </c>
    </row>
    <row r="5718" spans="1:13">
      <c r="A5718" t="s">
        <v>6140</v>
      </c>
      <c r="B5718" t="s">
        <v>6173</v>
      </c>
      <c r="C5718" t="s">
        <v>23</v>
      </c>
      <c r="D5718" t="s">
        <v>19</v>
      </c>
      <c r="E5718" t="str">
        <f t="shared" si="7804"/>
        <v>pso.oepc</v>
      </c>
      <c r="F5718" t="s">
        <v>24</v>
      </c>
      <c r="G5718">
        <v>1</v>
      </c>
      <c r="H5718">
        <v>0.05</v>
      </c>
      <c r="I5718" s="1">
        <v>0.05</v>
      </c>
      <c r="J5718" t="s">
        <v>8353</v>
      </c>
      <c r="K5718">
        <f t="shared" ref="K5718:K5781" si="7832">SUMIF(E5714:E5727,"rmo.full",I5714:I5727)</f>
        <v>0.05</v>
      </c>
    </row>
    <row r="5719" spans="1:13">
      <c r="A5719" t="s">
        <v>6141</v>
      </c>
      <c r="B5719" t="s">
        <v>6173</v>
      </c>
      <c r="C5719" t="s">
        <v>23</v>
      </c>
      <c r="D5719" t="s">
        <v>21</v>
      </c>
      <c r="E5719" t="str">
        <f t="shared" si="7804"/>
        <v>pso.opt</v>
      </c>
      <c r="F5719" t="s">
        <v>24</v>
      </c>
      <c r="G5719">
        <v>0.8</v>
      </c>
      <c r="H5719">
        <v>0.05</v>
      </c>
      <c r="I5719" s="1">
        <v>0.04</v>
      </c>
      <c r="J5719" t="s">
        <v>8354</v>
      </c>
      <c r="K5719">
        <f t="shared" ref="K5719:K5782" si="7833">SUMIF(E5714:E5727,"power.full",I5714:I5727)</f>
        <v>0.05</v>
      </c>
      <c r="L5719" t="s">
        <v>26</v>
      </c>
      <c r="M5719">
        <f t="shared" ref="M5719:M5782" si="7834">K5716/K5720</f>
        <v>1</v>
      </c>
    </row>
    <row r="5720" spans="1:13">
      <c r="A5720" t="s">
        <v>6142</v>
      </c>
      <c r="B5720" t="s">
        <v>6173</v>
      </c>
      <c r="C5720" t="s">
        <v>51</v>
      </c>
      <c r="D5720" t="s">
        <v>16</v>
      </c>
      <c r="E5720" t="str">
        <f t="shared" si="7804"/>
        <v>rmo.full</v>
      </c>
      <c r="F5720" t="s">
        <v>24</v>
      </c>
      <c r="G5720">
        <v>1</v>
      </c>
      <c r="H5720">
        <v>0.05</v>
      </c>
      <c r="I5720" s="1">
        <v>0.05</v>
      </c>
      <c r="J5720" t="s">
        <v>8355</v>
      </c>
      <c r="K5720">
        <f t="shared" ref="K5720:K5783" si="7835">SUMIF(E5714:E5727,"tso.oepc",I5714:I5727)</f>
        <v>0.05</v>
      </c>
      <c r="L5720" t="s">
        <v>27</v>
      </c>
      <c r="M5720">
        <f t="shared" si="7834"/>
        <v>1</v>
      </c>
    </row>
    <row r="5721" spans="1:13">
      <c r="A5721" t="s">
        <v>6162</v>
      </c>
      <c r="B5721" t="s">
        <v>6173</v>
      </c>
      <c r="C5721" t="s">
        <v>51</v>
      </c>
      <c r="D5721" t="s">
        <v>19</v>
      </c>
      <c r="E5721" t="str">
        <f t="shared" si="7804"/>
        <v>rmo.oepc</v>
      </c>
      <c r="F5721" t="s">
        <v>24</v>
      </c>
      <c r="G5721">
        <v>0.8</v>
      </c>
      <c r="H5721">
        <v>0.05</v>
      </c>
      <c r="I5721" s="1">
        <v>0.04</v>
      </c>
      <c r="J5721" t="s">
        <v>8356</v>
      </c>
      <c r="K5721">
        <f t="shared" ref="K5721:K5784" si="7836">SUMIF(E5714:E5727,"pso.oepc",I5714:I5727)</f>
        <v>0.05</v>
      </c>
      <c r="L5721" t="s">
        <v>28</v>
      </c>
      <c r="M5721">
        <f t="shared" si="7834"/>
        <v>1.25</v>
      </c>
    </row>
    <row r="5722" spans="1:13">
      <c r="A5722" t="s">
        <v>6163</v>
      </c>
      <c r="B5722" t="s">
        <v>6173</v>
      </c>
      <c r="C5722" t="s">
        <v>51</v>
      </c>
      <c r="D5722" t="s">
        <v>21</v>
      </c>
      <c r="E5722" t="str">
        <f t="shared" si="7804"/>
        <v>rmo.opt</v>
      </c>
      <c r="F5722" t="s">
        <v>24</v>
      </c>
      <c r="G5722">
        <v>1</v>
      </c>
      <c r="H5722">
        <v>0.05</v>
      </c>
      <c r="I5722" s="1">
        <v>0.05</v>
      </c>
      <c r="J5722" t="s">
        <v>8357</v>
      </c>
      <c r="K5722">
        <f t="shared" ref="K5722:K5785" si="7837">SUMIF(E5714:E5727,"rmo.oepc",I5714:I5727)</f>
        <v>0.04</v>
      </c>
      <c r="L5722" t="s">
        <v>29</v>
      </c>
      <c r="M5722">
        <f t="shared" si="7834"/>
        <v>1.6666666666666667</v>
      </c>
    </row>
    <row r="5723" spans="1:13">
      <c r="A5723" t="s">
        <v>6164</v>
      </c>
      <c r="B5723" t="s">
        <v>6173</v>
      </c>
      <c r="C5723" t="s">
        <v>55</v>
      </c>
      <c r="D5723" t="s">
        <v>56</v>
      </c>
      <c r="E5723" t="str">
        <f t="shared" si="7804"/>
        <v>sc.none</v>
      </c>
      <c r="F5723" t="s">
        <v>24</v>
      </c>
      <c r="I5723" s="1">
        <v>0.05</v>
      </c>
      <c r="J5723" t="s">
        <v>8358</v>
      </c>
      <c r="K5723">
        <f t="shared" ref="K5723:K5786" si="7838">SUMIF(E5714:E5727,"power.oepc",I5714:I5727)</f>
        <v>0.03</v>
      </c>
    </row>
    <row r="5724" spans="1:13">
      <c r="A5724" t="s">
        <v>6165</v>
      </c>
      <c r="B5724" t="s">
        <v>6173</v>
      </c>
      <c r="C5724" t="s">
        <v>58</v>
      </c>
      <c r="D5724" t="s">
        <v>59</v>
      </c>
      <c r="E5724" t="str">
        <f t="shared" si="7804"/>
        <v>tso.cav11</v>
      </c>
      <c r="F5724" t="s">
        <v>24</v>
      </c>
      <c r="G5724">
        <v>1910.6</v>
      </c>
      <c r="H5724">
        <v>0.05</v>
      </c>
      <c r="I5724" s="1">
        <v>95.53</v>
      </c>
      <c r="J5724" t="s">
        <v>8359</v>
      </c>
      <c r="K5724">
        <f t="shared" ref="K5724:K5787" si="7839">SUMIF(E5714:E5727,"tso.opt",I5714:I5727)</f>
        <v>0.05</v>
      </c>
      <c r="L5724" t="s">
        <v>30</v>
      </c>
      <c r="M5724">
        <f t="shared" ref="M5724:M5787" si="7840">K5716/K5724</f>
        <v>1</v>
      </c>
    </row>
    <row r="5725" spans="1:13">
      <c r="A5725" t="s">
        <v>6166</v>
      </c>
      <c r="B5725" t="s">
        <v>6173</v>
      </c>
      <c r="C5725" t="s">
        <v>58</v>
      </c>
      <c r="D5725" t="s">
        <v>16</v>
      </c>
      <c r="E5725" t="str">
        <f t="shared" si="7804"/>
        <v>tso.full</v>
      </c>
      <c r="F5725" t="s">
        <v>24</v>
      </c>
      <c r="G5725">
        <v>1</v>
      </c>
      <c r="H5725">
        <v>0.05</v>
      </c>
      <c r="I5725" s="1">
        <v>0.05</v>
      </c>
      <c r="J5725" t="s">
        <v>8360</v>
      </c>
      <c r="K5725">
        <f t="shared" ref="K5725:K5788" si="7841">SUMIF(E5714:E5727,"pso.opt",I5714:I5727)</f>
        <v>0.04</v>
      </c>
      <c r="L5725" t="s">
        <v>33</v>
      </c>
      <c r="M5725">
        <f t="shared" si="7840"/>
        <v>1.25</v>
      </c>
    </row>
    <row r="5726" spans="1:13">
      <c r="A5726" t="s">
        <v>6167</v>
      </c>
      <c r="B5726" t="s">
        <v>6173</v>
      </c>
      <c r="C5726" t="s">
        <v>58</v>
      </c>
      <c r="D5726" t="s">
        <v>19</v>
      </c>
      <c r="E5726" t="str">
        <f t="shared" si="7804"/>
        <v>tso.oepc</v>
      </c>
      <c r="F5726" t="s">
        <v>24</v>
      </c>
      <c r="G5726">
        <v>1</v>
      </c>
      <c r="H5726">
        <v>0.05</v>
      </c>
      <c r="I5726" s="1">
        <v>0.05</v>
      </c>
      <c r="J5726" t="s">
        <v>8361</v>
      </c>
      <c r="K5726">
        <f t="shared" ref="K5726:K5789" si="7842">SUMIF(E5714:E5727,"rmo.opt",I5714:I5727)</f>
        <v>0.05</v>
      </c>
      <c r="L5726" t="s">
        <v>32</v>
      </c>
      <c r="M5726">
        <f t="shared" si="7840"/>
        <v>1</v>
      </c>
    </row>
    <row r="5727" spans="1:13">
      <c r="A5727" t="s">
        <v>6168</v>
      </c>
      <c r="B5727" t="s">
        <v>6173</v>
      </c>
      <c r="C5727" t="s">
        <v>58</v>
      </c>
      <c r="D5727" t="s">
        <v>21</v>
      </c>
      <c r="E5727" t="str">
        <f t="shared" si="7804"/>
        <v>tso.opt</v>
      </c>
      <c r="F5727" t="s">
        <v>24</v>
      </c>
      <c r="G5727">
        <v>1</v>
      </c>
      <c r="H5727">
        <v>0.05</v>
      </c>
      <c r="I5727" s="1">
        <v>0.05</v>
      </c>
      <c r="J5727" t="s">
        <v>8362</v>
      </c>
      <c r="K5727">
        <f t="shared" ref="K5727:K5790" si="7843">SUMIF(E5714:E5727,"power.opt",I5714:I5727)</f>
        <v>0.03</v>
      </c>
      <c r="L5727" t="s">
        <v>31</v>
      </c>
      <c r="M5727">
        <f t="shared" si="7840"/>
        <v>1.6666666666666667</v>
      </c>
    </row>
    <row r="5728" spans="1:13">
      <c r="A5728" t="s">
        <v>6169</v>
      </c>
      <c r="B5728" t="s">
        <v>6170</v>
      </c>
      <c r="C5728" t="s">
        <v>15</v>
      </c>
      <c r="D5728" t="s">
        <v>16</v>
      </c>
      <c r="E5728" t="str">
        <f t="shared" si="7804"/>
        <v>power.full</v>
      </c>
      <c r="F5728" t="s">
        <v>24</v>
      </c>
      <c r="G5728">
        <v>167.5</v>
      </c>
      <c r="H5728">
        <v>0.06</v>
      </c>
      <c r="I5728" s="1">
        <v>10.050000000000001</v>
      </c>
      <c r="L5728" t="s">
        <v>8363</v>
      </c>
      <c r="M5728">
        <f t="shared" ref="M5728:M5791" si="7844">K5729/K5738</f>
        <v>2475</v>
      </c>
    </row>
    <row r="5729" spans="1:13">
      <c r="A5729" t="s">
        <v>6191</v>
      </c>
      <c r="B5729" t="s">
        <v>6170</v>
      </c>
      <c r="C5729" t="s">
        <v>15</v>
      </c>
      <c r="D5729" t="s">
        <v>19</v>
      </c>
      <c r="E5729" t="str">
        <f t="shared" si="7804"/>
        <v>power.oepc</v>
      </c>
      <c r="F5729" t="s">
        <v>24</v>
      </c>
      <c r="G5729">
        <v>167.833333333333</v>
      </c>
      <c r="H5729">
        <v>0.06</v>
      </c>
      <c r="I5729" s="1">
        <v>10.07</v>
      </c>
      <c r="J5729" t="s">
        <v>8333</v>
      </c>
      <c r="K5729">
        <f t="shared" ref="K5729:K5792" si="7845">SUMIF(E5728:E5741,"tso.cav11",I5728:I5741)</f>
        <v>99</v>
      </c>
      <c r="L5729" t="s">
        <v>8364</v>
      </c>
      <c r="M5729">
        <f t="shared" ref="M5729:M5792" si="7846">K5730/K5734+K5731/K5735+K5732/K5736+K5733/K5737</f>
        <v>4.2480139026812314</v>
      </c>
    </row>
    <row r="5730" spans="1:13">
      <c r="A5730" t="s">
        <v>6192</v>
      </c>
      <c r="B5730" t="s">
        <v>6170</v>
      </c>
      <c r="C5730" t="s">
        <v>15</v>
      </c>
      <c r="D5730" t="s">
        <v>21</v>
      </c>
      <c r="E5730" t="str">
        <f t="shared" si="7804"/>
        <v>power.opt</v>
      </c>
      <c r="F5730" t="s">
        <v>24</v>
      </c>
      <c r="G5730">
        <v>167.666666666667</v>
      </c>
      <c r="H5730">
        <v>0.06</v>
      </c>
      <c r="I5730" s="1">
        <v>10.06</v>
      </c>
      <c r="J5730" t="s">
        <v>8335</v>
      </c>
      <c r="K5730">
        <f t="shared" ref="K5730:K5793" si="7847">SUMIF(E5728:E5741,"tso.full",I5728:I5741)</f>
        <v>0.05</v>
      </c>
      <c r="L5730" t="s">
        <v>8365</v>
      </c>
      <c r="M5730">
        <f t="shared" ref="M5730:M5793" si="7848">K5730/K5738+K5731/K5739+K5732/K5740+K5733/K5741</f>
        <v>4.249005964214712</v>
      </c>
    </row>
    <row r="5731" spans="1:13">
      <c r="A5731" t="s">
        <v>6193</v>
      </c>
      <c r="B5731" t="s">
        <v>6170</v>
      </c>
      <c r="C5731" t="s">
        <v>23</v>
      </c>
      <c r="D5731" t="s">
        <v>16</v>
      </c>
      <c r="E5731" t="str">
        <f t="shared" si="7804"/>
        <v>pso.full</v>
      </c>
      <c r="F5731" t="s">
        <v>24</v>
      </c>
      <c r="G5731">
        <v>0.83333333333333304</v>
      </c>
      <c r="H5731">
        <v>0.06</v>
      </c>
      <c r="I5731" s="1">
        <v>0.05</v>
      </c>
      <c r="J5731" t="s">
        <v>8336</v>
      </c>
      <c r="K5731">
        <f t="shared" ref="K5731:K5794" si="7849">SUMIF(E5728:E5741,"pso.full",I5728:I5741)</f>
        <v>0.05</v>
      </c>
      <c r="L5731" t="s">
        <v>8369</v>
      </c>
      <c r="M5731">
        <f t="shared" ref="M5731:M5794" si="7850">K5734/K5738+K5735/K5739+K5736/K5740+K5737/K5741</f>
        <v>4.0509940357852878</v>
      </c>
    </row>
    <row r="5732" spans="1:13">
      <c r="A5732" t="s">
        <v>6194</v>
      </c>
      <c r="B5732" t="s">
        <v>6170</v>
      </c>
      <c r="C5732" t="s">
        <v>23</v>
      </c>
      <c r="D5732" t="s">
        <v>19</v>
      </c>
      <c r="E5732" t="str">
        <f t="shared" si="7804"/>
        <v>pso.oepc</v>
      </c>
      <c r="F5732" t="s">
        <v>24</v>
      </c>
      <c r="G5732">
        <v>0.66666666666666696</v>
      </c>
      <c r="H5732">
        <v>0.06</v>
      </c>
      <c r="I5732" s="1">
        <v>0.04</v>
      </c>
      <c r="J5732" t="s">
        <v>8353</v>
      </c>
      <c r="K5732">
        <f t="shared" ref="K5732:K5795" si="7851">SUMIF(E5728:E5741,"rmo.full",I5728:I5741)</f>
        <v>0.05</v>
      </c>
    </row>
    <row r="5733" spans="1:13">
      <c r="A5733" t="s">
        <v>6158</v>
      </c>
      <c r="B5733" t="s">
        <v>6170</v>
      </c>
      <c r="C5733" t="s">
        <v>23</v>
      </c>
      <c r="D5733" t="s">
        <v>21</v>
      </c>
      <c r="E5733" t="str">
        <f t="shared" si="7804"/>
        <v>pso.opt</v>
      </c>
      <c r="F5733" t="s">
        <v>24</v>
      </c>
      <c r="G5733">
        <v>0.83333333333333304</v>
      </c>
      <c r="H5733">
        <v>0.06</v>
      </c>
      <c r="I5733" s="1">
        <v>0.05</v>
      </c>
      <c r="J5733" t="s">
        <v>8354</v>
      </c>
      <c r="K5733">
        <f t="shared" ref="K5733:K5796" si="7852">SUMIF(E5728:E5741,"power.full",I5728:I5741)</f>
        <v>10.050000000000001</v>
      </c>
      <c r="L5733" t="s">
        <v>26</v>
      </c>
      <c r="M5733">
        <f t="shared" ref="M5733:M5796" si="7853">K5730/K5734</f>
        <v>1</v>
      </c>
    </row>
    <row r="5734" spans="1:13">
      <c r="A5734" t="s">
        <v>6159</v>
      </c>
      <c r="B5734" t="s">
        <v>6170</v>
      </c>
      <c r="C5734" t="s">
        <v>51</v>
      </c>
      <c r="D5734" t="s">
        <v>16</v>
      </c>
      <c r="E5734" t="str">
        <f t="shared" si="7804"/>
        <v>rmo.full</v>
      </c>
      <c r="F5734" t="s">
        <v>24</v>
      </c>
      <c r="G5734">
        <v>0.83333333333333304</v>
      </c>
      <c r="H5734">
        <v>0.06</v>
      </c>
      <c r="I5734" s="1">
        <v>0.05</v>
      </c>
      <c r="J5734" t="s">
        <v>8355</v>
      </c>
      <c r="K5734">
        <f t="shared" ref="K5734:K5797" si="7854">SUMIF(E5728:E5741,"tso.oepc",I5728:I5741)</f>
        <v>0.05</v>
      </c>
      <c r="L5734" t="s">
        <v>27</v>
      </c>
      <c r="M5734">
        <f t="shared" si="7853"/>
        <v>1.25</v>
      </c>
    </row>
    <row r="5735" spans="1:13">
      <c r="A5735" t="s">
        <v>6160</v>
      </c>
      <c r="B5735" t="s">
        <v>6170</v>
      </c>
      <c r="C5735" t="s">
        <v>51</v>
      </c>
      <c r="D5735" t="s">
        <v>19</v>
      </c>
      <c r="E5735" t="str">
        <f t="shared" si="7804"/>
        <v>rmo.oepc</v>
      </c>
      <c r="F5735" t="s">
        <v>24</v>
      </c>
      <c r="G5735">
        <v>0.83333333333333304</v>
      </c>
      <c r="H5735">
        <v>0.06</v>
      </c>
      <c r="I5735" s="1">
        <v>0.05</v>
      </c>
      <c r="J5735" t="s">
        <v>8356</v>
      </c>
      <c r="K5735">
        <f t="shared" ref="K5735:K5798" si="7855">SUMIF(E5728:E5741,"pso.oepc",I5728:I5741)</f>
        <v>0.04</v>
      </c>
      <c r="L5735" t="s">
        <v>28</v>
      </c>
      <c r="M5735">
        <f t="shared" si="7853"/>
        <v>1</v>
      </c>
    </row>
    <row r="5736" spans="1:13">
      <c r="A5736" t="s">
        <v>6161</v>
      </c>
      <c r="B5736" t="s">
        <v>6170</v>
      </c>
      <c r="C5736" t="s">
        <v>51</v>
      </c>
      <c r="D5736" t="s">
        <v>21</v>
      </c>
      <c r="E5736" t="str">
        <f t="shared" si="7804"/>
        <v>rmo.opt</v>
      </c>
      <c r="F5736" t="s">
        <v>24</v>
      </c>
      <c r="G5736">
        <v>0.83333333333333304</v>
      </c>
      <c r="H5736">
        <v>0.06</v>
      </c>
      <c r="I5736" s="1">
        <v>0.05</v>
      </c>
      <c r="J5736" t="s">
        <v>8357</v>
      </c>
      <c r="K5736">
        <f t="shared" ref="K5736:K5799" si="7856">SUMIF(E5728:E5741,"rmo.oepc",I5728:I5741)</f>
        <v>0.05</v>
      </c>
      <c r="L5736" t="s">
        <v>29</v>
      </c>
      <c r="M5736">
        <f t="shared" si="7853"/>
        <v>0.99801390268123147</v>
      </c>
    </row>
    <row r="5737" spans="1:13">
      <c r="A5737" t="s">
        <v>6182</v>
      </c>
      <c r="B5737" t="s">
        <v>6170</v>
      </c>
      <c r="C5737" t="s">
        <v>55</v>
      </c>
      <c r="D5737" t="s">
        <v>56</v>
      </c>
      <c r="E5737" t="str">
        <f t="shared" si="7804"/>
        <v>sc.none</v>
      </c>
      <c r="F5737" t="s">
        <v>24</v>
      </c>
      <c r="I5737" s="1">
        <v>0.06</v>
      </c>
      <c r="J5737" t="s">
        <v>8358</v>
      </c>
      <c r="K5737">
        <f t="shared" ref="K5737:K5800" si="7857">SUMIF(E5728:E5741,"power.oepc",I5728:I5741)</f>
        <v>10.07</v>
      </c>
    </row>
    <row r="5738" spans="1:13">
      <c r="A5738" t="s">
        <v>6183</v>
      </c>
      <c r="B5738" t="s">
        <v>6170</v>
      </c>
      <c r="C5738" t="s">
        <v>58</v>
      </c>
      <c r="D5738" t="s">
        <v>59</v>
      </c>
      <c r="E5738" t="str">
        <f t="shared" si="7804"/>
        <v>tso.cav11</v>
      </c>
      <c r="F5738" t="s">
        <v>17</v>
      </c>
      <c r="G5738">
        <v>1650</v>
      </c>
      <c r="H5738">
        <v>0.06</v>
      </c>
      <c r="I5738" s="1">
        <v>99</v>
      </c>
      <c r="J5738" t="s">
        <v>8359</v>
      </c>
      <c r="K5738">
        <f t="shared" ref="K5738:K5801" si="7858">SUMIF(E5728:E5741,"tso.opt",I5728:I5741)</f>
        <v>0.04</v>
      </c>
      <c r="L5738" t="s">
        <v>30</v>
      </c>
      <c r="M5738">
        <f t="shared" ref="M5738:M5801" si="7859">K5730/K5738</f>
        <v>1.25</v>
      </c>
    </row>
    <row r="5739" spans="1:13">
      <c r="A5739" t="s">
        <v>6184</v>
      </c>
      <c r="B5739" t="s">
        <v>6170</v>
      </c>
      <c r="C5739" t="s">
        <v>58</v>
      </c>
      <c r="D5739" t="s">
        <v>16</v>
      </c>
      <c r="E5739" t="str">
        <f t="shared" si="7804"/>
        <v>tso.full</v>
      </c>
      <c r="F5739" t="s">
        <v>24</v>
      </c>
      <c r="G5739">
        <v>0.83333333333333304</v>
      </c>
      <c r="H5739">
        <v>0.06</v>
      </c>
      <c r="I5739" s="1">
        <v>0.05</v>
      </c>
      <c r="J5739" t="s">
        <v>8360</v>
      </c>
      <c r="K5739">
        <f t="shared" ref="K5739:K5802" si="7860">SUMIF(E5728:E5741,"pso.opt",I5728:I5741)</f>
        <v>0.05</v>
      </c>
      <c r="L5739" t="s">
        <v>33</v>
      </c>
      <c r="M5739">
        <f t="shared" si="7859"/>
        <v>1</v>
      </c>
    </row>
    <row r="5740" spans="1:13">
      <c r="A5740" t="s">
        <v>6185</v>
      </c>
      <c r="B5740" t="s">
        <v>6170</v>
      </c>
      <c r="C5740" t="s">
        <v>58</v>
      </c>
      <c r="D5740" t="s">
        <v>19</v>
      </c>
      <c r="E5740" t="str">
        <f t="shared" si="7804"/>
        <v>tso.oepc</v>
      </c>
      <c r="F5740" t="s">
        <v>24</v>
      </c>
      <c r="G5740">
        <v>0.83333333333333304</v>
      </c>
      <c r="H5740">
        <v>0.06</v>
      </c>
      <c r="I5740" s="1">
        <v>0.05</v>
      </c>
      <c r="J5740" t="s">
        <v>8361</v>
      </c>
      <c r="K5740">
        <f t="shared" ref="K5740:K5803" si="7861">SUMIF(E5728:E5741,"rmo.opt",I5728:I5741)</f>
        <v>0.05</v>
      </c>
      <c r="L5740" t="s">
        <v>32</v>
      </c>
      <c r="M5740">
        <f t="shared" si="7859"/>
        <v>1</v>
      </c>
    </row>
    <row r="5741" spans="1:13">
      <c r="A5741" t="s">
        <v>6186</v>
      </c>
      <c r="B5741" t="s">
        <v>6170</v>
      </c>
      <c r="C5741" t="s">
        <v>58</v>
      </c>
      <c r="D5741" t="s">
        <v>21</v>
      </c>
      <c r="E5741" t="str">
        <f t="shared" si="7804"/>
        <v>tso.opt</v>
      </c>
      <c r="F5741" t="s">
        <v>24</v>
      </c>
      <c r="G5741">
        <v>0.66666666666666696</v>
      </c>
      <c r="H5741">
        <v>0.06</v>
      </c>
      <c r="I5741" s="1">
        <v>0.04</v>
      </c>
      <c r="J5741" t="s">
        <v>8362</v>
      </c>
      <c r="K5741">
        <f t="shared" ref="K5741:K5804" si="7862">SUMIF(E5728:E5741,"power.opt",I5728:I5741)</f>
        <v>10.06</v>
      </c>
      <c r="L5741" t="s">
        <v>31</v>
      </c>
      <c r="M5741">
        <f t="shared" si="7859"/>
        <v>0.99900596421471177</v>
      </c>
    </row>
    <row r="5742" spans="1:13">
      <c r="A5742" t="s">
        <v>6187</v>
      </c>
      <c r="B5742" t="s">
        <v>6188</v>
      </c>
      <c r="C5742" t="s">
        <v>15</v>
      </c>
      <c r="D5742" t="s">
        <v>16</v>
      </c>
      <c r="E5742" t="str">
        <f t="shared" si="7804"/>
        <v>power.full</v>
      </c>
      <c r="F5742" t="s">
        <v>24</v>
      </c>
      <c r="G5742">
        <v>189.5</v>
      </c>
      <c r="H5742">
        <v>0.06</v>
      </c>
      <c r="I5742" s="1">
        <v>11.37</v>
      </c>
      <c r="L5742" t="s">
        <v>8363</v>
      </c>
      <c r="M5742">
        <f t="shared" ref="M5742:M5805" si="7863">K5743/K5752</f>
        <v>2071</v>
      </c>
    </row>
    <row r="5743" spans="1:13">
      <c r="A5743" t="s">
        <v>6189</v>
      </c>
      <c r="B5743" t="s">
        <v>6188</v>
      </c>
      <c r="C5743" t="s">
        <v>15</v>
      </c>
      <c r="D5743" t="s">
        <v>19</v>
      </c>
      <c r="E5743" t="str">
        <f t="shared" si="7804"/>
        <v>power.oepc</v>
      </c>
      <c r="F5743" t="s">
        <v>24</v>
      </c>
      <c r="G5743">
        <v>188.333333333333</v>
      </c>
      <c r="H5743">
        <v>0.06</v>
      </c>
      <c r="I5743" s="1">
        <v>11.3</v>
      </c>
      <c r="J5743" t="s">
        <v>8333</v>
      </c>
      <c r="K5743">
        <f t="shared" ref="K5743:K5806" si="7864">SUMIF(E5742:E5755,"tso.cav11",I5742:I5755)</f>
        <v>82.84</v>
      </c>
      <c r="L5743" t="s">
        <v>8364</v>
      </c>
      <c r="M5743">
        <f t="shared" ref="M5743:M5806" si="7865">K5744/K5748+K5745/K5749+K5746/K5750+K5747/K5751</f>
        <v>4.2561946902654864</v>
      </c>
    </row>
    <row r="5744" spans="1:13">
      <c r="A5744" t="s">
        <v>6190</v>
      </c>
      <c r="B5744" t="s">
        <v>6188</v>
      </c>
      <c r="C5744" t="s">
        <v>15</v>
      </c>
      <c r="D5744" t="s">
        <v>21</v>
      </c>
      <c r="E5744" t="str">
        <f t="shared" si="7804"/>
        <v>power.opt</v>
      </c>
      <c r="F5744" t="s">
        <v>24</v>
      </c>
      <c r="G5744">
        <v>188.166666666667</v>
      </c>
      <c r="H5744">
        <v>0.06</v>
      </c>
      <c r="I5744" s="1">
        <v>11.29</v>
      </c>
      <c r="J5744" t="s">
        <v>8335</v>
      </c>
      <c r="K5744">
        <f t="shared" ref="K5744:K5807" si="7866">SUMIF(E5742:E5755,"tso.full",I5742:I5755)</f>
        <v>0.05</v>
      </c>
      <c r="L5744" t="s">
        <v>8365</v>
      </c>
      <c r="M5744">
        <f t="shared" ref="M5744:M5807" si="7867">K5744/K5752+K5745/K5753+K5746/K5754+K5747/K5755</f>
        <v>4.2570859167404782</v>
      </c>
    </row>
    <row r="5745" spans="1:13">
      <c r="A5745" t="s">
        <v>6210</v>
      </c>
      <c r="B5745" t="s">
        <v>6188</v>
      </c>
      <c r="C5745" t="s">
        <v>23</v>
      </c>
      <c r="D5745" t="s">
        <v>16</v>
      </c>
      <c r="E5745" t="str">
        <f t="shared" si="7804"/>
        <v>pso.full</v>
      </c>
      <c r="F5745" t="s">
        <v>24</v>
      </c>
      <c r="G5745">
        <v>0.83333333333333304</v>
      </c>
      <c r="H5745">
        <v>0.06</v>
      </c>
      <c r="I5745" s="1">
        <v>0.05</v>
      </c>
      <c r="J5745" t="s">
        <v>8336</v>
      </c>
      <c r="K5745">
        <f t="shared" ref="K5745:K5808" si="7868">SUMIF(E5742:E5755,"pso.full",I5742:I5755)</f>
        <v>0.05</v>
      </c>
      <c r="L5745" t="s">
        <v>8369</v>
      </c>
      <c r="M5745">
        <f t="shared" ref="M5745:M5808" si="7869">K5748/K5752+K5749/K5753+K5750/K5754+K5751/K5755</f>
        <v>4.0008857395925599</v>
      </c>
    </row>
    <row r="5746" spans="1:13">
      <c r="A5746" t="s">
        <v>6211</v>
      </c>
      <c r="B5746" t="s">
        <v>6188</v>
      </c>
      <c r="C5746" t="s">
        <v>23</v>
      </c>
      <c r="D5746" t="s">
        <v>19</v>
      </c>
      <c r="E5746" t="str">
        <f t="shared" si="7804"/>
        <v>pso.oepc</v>
      </c>
      <c r="F5746" t="s">
        <v>24</v>
      </c>
      <c r="G5746">
        <v>0.83333333333333304</v>
      </c>
      <c r="H5746">
        <v>0.06</v>
      </c>
      <c r="I5746" s="1">
        <v>0.05</v>
      </c>
      <c r="J5746" t="s">
        <v>8353</v>
      </c>
      <c r="K5746">
        <f t="shared" ref="K5746:K5809" si="7870">SUMIF(E5742:E5755,"rmo.full",I5742:I5755)</f>
        <v>0.05</v>
      </c>
    </row>
    <row r="5747" spans="1:13">
      <c r="A5747" t="s">
        <v>6212</v>
      </c>
      <c r="B5747" t="s">
        <v>6188</v>
      </c>
      <c r="C5747" t="s">
        <v>23</v>
      </c>
      <c r="D5747" t="s">
        <v>21</v>
      </c>
      <c r="E5747" t="str">
        <f t="shared" si="7804"/>
        <v>pso.opt</v>
      </c>
      <c r="F5747" t="s">
        <v>24</v>
      </c>
      <c r="G5747">
        <v>0.83333333333333304</v>
      </c>
      <c r="H5747">
        <v>0.06</v>
      </c>
      <c r="I5747" s="1">
        <v>0.05</v>
      </c>
      <c r="J5747" t="s">
        <v>8354</v>
      </c>
      <c r="K5747">
        <f t="shared" ref="K5747:K5810" si="7871">SUMIF(E5742:E5755,"power.full",I5742:I5755)</f>
        <v>11.37</v>
      </c>
      <c r="L5747" t="s">
        <v>26</v>
      </c>
      <c r="M5747">
        <f t="shared" ref="M5747:M5810" si="7872">K5744/K5748</f>
        <v>1.25</v>
      </c>
    </row>
    <row r="5748" spans="1:13">
      <c r="A5748" t="s">
        <v>6177</v>
      </c>
      <c r="B5748" t="s">
        <v>6188</v>
      </c>
      <c r="C5748" t="s">
        <v>51</v>
      </c>
      <c r="D5748" t="s">
        <v>16</v>
      </c>
      <c r="E5748" t="str">
        <f t="shared" si="7804"/>
        <v>rmo.full</v>
      </c>
      <c r="F5748" t="s">
        <v>24</v>
      </c>
      <c r="G5748">
        <v>0.83333333333333304</v>
      </c>
      <c r="H5748">
        <v>0.06</v>
      </c>
      <c r="I5748" s="1">
        <v>0.05</v>
      </c>
      <c r="J5748" t="s">
        <v>8355</v>
      </c>
      <c r="K5748">
        <f t="shared" ref="K5748:K5811" si="7873">SUMIF(E5742:E5755,"tso.oepc",I5742:I5755)</f>
        <v>0.04</v>
      </c>
      <c r="L5748" t="s">
        <v>27</v>
      </c>
      <c r="M5748">
        <f t="shared" si="7872"/>
        <v>1</v>
      </c>
    </row>
    <row r="5749" spans="1:13">
      <c r="A5749" t="s">
        <v>6178</v>
      </c>
      <c r="B5749" t="s">
        <v>6188</v>
      </c>
      <c r="C5749" t="s">
        <v>51</v>
      </c>
      <c r="D5749" t="s">
        <v>19</v>
      </c>
      <c r="E5749" t="str">
        <f t="shared" si="7804"/>
        <v>rmo.oepc</v>
      </c>
      <c r="F5749" t="s">
        <v>24</v>
      </c>
      <c r="G5749">
        <v>0.83333333333333304</v>
      </c>
      <c r="H5749">
        <v>0.06</v>
      </c>
      <c r="I5749" s="1">
        <v>0.05</v>
      </c>
      <c r="J5749" t="s">
        <v>8356</v>
      </c>
      <c r="K5749">
        <f t="shared" ref="K5749:K5812" si="7874">SUMIF(E5742:E5755,"pso.oepc",I5742:I5755)</f>
        <v>0.05</v>
      </c>
      <c r="L5749" t="s">
        <v>28</v>
      </c>
      <c r="M5749">
        <f t="shared" si="7872"/>
        <v>1</v>
      </c>
    </row>
    <row r="5750" spans="1:13">
      <c r="A5750" t="s">
        <v>6179</v>
      </c>
      <c r="B5750" t="s">
        <v>6188</v>
      </c>
      <c r="C5750" t="s">
        <v>51</v>
      </c>
      <c r="D5750" t="s">
        <v>21</v>
      </c>
      <c r="E5750" t="str">
        <f t="shared" si="7804"/>
        <v>rmo.opt</v>
      </c>
      <c r="F5750" t="s">
        <v>24</v>
      </c>
      <c r="G5750">
        <v>0.83333333333333304</v>
      </c>
      <c r="H5750">
        <v>0.06</v>
      </c>
      <c r="I5750" s="1">
        <v>0.05</v>
      </c>
      <c r="J5750" t="s">
        <v>8357</v>
      </c>
      <c r="K5750">
        <f t="shared" ref="K5750:K5813" si="7875">SUMIF(E5742:E5755,"rmo.oepc",I5742:I5755)</f>
        <v>0.05</v>
      </c>
      <c r="L5750" t="s">
        <v>29</v>
      </c>
      <c r="M5750">
        <f t="shared" si="7872"/>
        <v>1.0061946902654866</v>
      </c>
    </row>
    <row r="5751" spans="1:13">
      <c r="A5751" t="s">
        <v>6180</v>
      </c>
      <c r="B5751" t="s">
        <v>6188</v>
      </c>
      <c r="C5751" t="s">
        <v>55</v>
      </c>
      <c r="D5751" t="s">
        <v>56</v>
      </c>
      <c r="E5751" t="str">
        <f t="shared" si="7804"/>
        <v>sc.none</v>
      </c>
      <c r="F5751" t="s">
        <v>24</v>
      </c>
      <c r="I5751" s="1">
        <v>0.06</v>
      </c>
      <c r="J5751" t="s">
        <v>8358</v>
      </c>
      <c r="K5751">
        <f t="shared" ref="K5751:K5814" si="7876">SUMIF(E5742:E5755,"power.oepc",I5742:I5755)</f>
        <v>11.3</v>
      </c>
    </row>
    <row r="5752" spans="1:13">
      <c r="A5752" t="s">
        <v>6181</v>
      </c>
      <c r="B5752" t="s">
        <v>6188</v>
      </c>
      <c r="C5752" t="s">
        <v>58</v>
      </c>
      <c r="D5752" t="s">
        <v>59</v>
      </c>
      <c r="E5752" t="str">
        <f t="shared" si="7804"/>
        <v>tso.cav11</v>
      </c>
      <c r="F5752" t="s">
        <v>17</v>
      </c>
      <c r="G5752">
        <v>1380.6666666666699</v>
      </c>
      <c r="H5752">
        <v>0.06</v>
      </c>
      <c r="I5752" s="1">
        <v>82.84</v>
      </c>
      <c r="J5752" t="s">
        <v>8359</v>
      </c>
      <c r="K5752">
        <f t="shared" ref="K5752:K5815" si="7877">SUMIF(E5742:E5755,"tso.opt",I5742:I5755)</f>
        <v>0.04</v>
      </c>
      <c r="L5752" t="s">
        <v>30</v>
      </c>
      <c r="M5752">
        <f t="shared" ref="M5752:M5815" si="7878">K5744/K5752</f>
        <v>1.25</v>
      </c>
    </row>
    <row r="5753" spans="1:13">
      <c r="A5753" t="s">
        <v>6201</v>
      </c>
      <c r="B5753" t="s">
        <v>6188</v>
      </c>
      <c r="C5753" t="s">
        <v>58</v>
      </c>
      <c r="D5753" t="s">
        <v>16</v>
      </c>
      <c r="E5753" t="str">
        <f t="shared" si="7804"/>
        <v>tso.full</v>
      </c>
      <c r="F5753" t="s">
        <v>24</v>
      </c>
      <c r="G5753">
        <v>0.83333333333333304</v>
      </c>
      <c r="H5753">
        <v>0.06</v>
      </c>
      <c r="I5753" s="1">
        <v>0.05</v>
      </c>
      <c r="J5753" t="s">
        <v>8360</v>
      </c>
      <c r="K5753">
        <f t="shared" ref="K5753:K5816" si="7879">SUMIF(E5742:E5755,"pso.opt",I5742:I5755)</f>
        <v>0.05</v>
      </c>
      <c r="L5753" t="s">
        <v>33</v>
      </c>
      <c r="M5753">
        <f t="shared" si="7878"/>
        <v>1</v>
      </c>
    </row>
    <row r="5754" spans="1:13">
      <c r="A5754" t="s">
        <v>6202</v>
      </c>
      <c r="B5754" t="s">
        <v>6188</v>
      </c>
      <c r="C5754" t="s">
        <v>58</v>
      </c>
      <c r="D5754" t="s">
        <v>19</v>
      </c>
      <c r="E5754" t="str">
        <f t="shared" si="7804"/>
        <v>tso.oepc</v>
      </c>
      <c r="F5754" t="s">
        <v>24</v>
      </c>
      <c r="G5754">
        <v>0.66666666666666696</v>
      </c>
      <c r="H5754">
        <v>0.06</v>
      </c>
      <c r="I5754" s="1">
        <v>0.04</v>
      </c>
      <c r="J5754" t="s">
        <v>8361</v>
      </c>
      <c r="K5754">
        <f t="shared" ref="K5754:K5817" si="7880">SUMIF(E5742:E5755,"rmo.opt",I5742:I5755)</f>
        <v>0.05</v>
      </c>
      <c r="L5754" t="s">
        <v>32</v>
      </c>
      <c r="M5754">
        <f t="shared" si="7878"/>
        <v>1</v>
      </c>
    </row>
    <row r="5755" spans="1:13">
      <c r="A5755" t="s">
        <v>6203</v>
      </c>
      <c r="B5755" t="s">
        <v>6188</v>
      </c>
      <c r="C5755" t="s">
        <v>58</v>
      </c>
      <c r="D5755" t="s">
        <v>21</v>
      </c>
      <c r="E5755" t="str">
        <f t="shared" si="7804"/>
        <v>tso.opt</v>
      </c>
      <c r="F5755" t="s">
        <v>24</v>
      </c>
      <c r="G5755">
        <v>0.66666666666666696</v>
      </c>
      <c r="H5755">
        <v>0.06</v>
      </c>
      <c r="I5755" s="1">
        <v>0.04</v>
      </c>
      <c r="J5755" t="s">
        <v>8362</v>
      </c>
      <c r="K5755">
        <f t="shared" ref="K5755:K5818" si="7881">SUMIF(E5742:E5755,"power.opt",I5742:I5755)</f>
        <v>11.29</v>
      </c>
      <c r="L5755" t="s">
        <v>31</v>
      </c>
      <c r="M5755">
        <f t="shared" si="7878"/>
        <v>1.0070859167404782</v>
      </c>
    </row>
    <row r="5756" spans="1:13">
      <c r="A5756" t="s">
        <v>6204</v>
      </c>
      <c r="B5756" t="s">
        <v>6205</v>
      </c>
      <c r="C5756" t="s">
        <v>15</v>
      </c>
      <c r="D5756" t="s">
        <v>16</v>
      </c>
      <c r="E5756" t="str">
        <f t="shared" si="7804"/>
        <v>power.full</v>
      </c>
      <c r="F5756" t="s">
        <v>24</v>
      </c>
      <c r="G5756">
        <v>0.83333333333333304</v>
      </c>
      <c r="H5756">
        <v>0.06</v>
      </c>
      <c r="I5756" s="1">
        <v>0.05</v>
      </c>
      <c r="L5756" t="s">
        <v>8363</v>
      </c>
      <c r="M5756">
        <f t="shared" ref="M5756:M5819" si="7882">K5757/K5766</f>
        <v>3350.5</v>
      </c>
    </row>
    <row r="5757" spans="1:13">
      <c r="A5757" t="s">
        <v>6206</v>
      </c>
      <c r="B5757" t="s">
        <v>6205</v>
      </c>
      <c r="C5757" t="s">
        <v>15</v>
      </c>
      <c r="D5757" t="s">
        <v>19</v>
      </c>
      <c r="E5757" t="str">
        <f t="shared" si="7804"/>
        <v>power.oepc</v>
      </c>
      <c r="F5757" t="s">
        <v>24</v>
      </c>
      <c r="G5757">
        <v>0.83333333333333304</v>
      </c>
      <c r="H5757">
        <v>0.06</v>
      </c>
      <c r="I5757" s="1">
        <v>0.05</v>
      </c>
      <c r="J5757" t="s">
        <v>8333</v>
      </c>
      <c r="K5757">
        <f t="shared" ref="K5757:K5820" si="7883">SUMIF(E5756:E5769,"tso.cav11",I5756:I5769)</f>
        <v>134.02000000000001</v>
      </c>
      <c r="L5757" t="s">
        <v>8364</v>
      </c>
      <c r="M5757">
        <f t="shared" ref="M5757:M5820" si="7884">K5758/K5762+K5759/K5763+K5760/K5764+K5761/K5765</f>
        <v>3.5999999999999996</v>
      </c>
    </row>
    <row r="5758" spans="1:13">
      <c r="A5758" t="s">
        <v>6207</v>
      </c>
      <c r="B5758" t="s">
        <v>6205</v>
      </c>
      <c r="C5758" t="s">
        <v>15</v>
      </c>
      <c r="D5758" t="s">
        <v>21</v>
      </c>
      <c r="E5758" t="str">
        <f t="shared" si="7804"/>
        <v>power.opt</v>
      </c>
      <c r="F5758" t="s">
        <v>24</v>
      </c>
      <c r="G5758">
        <v>0.83333333333333304</v>
      </c>
      <c r="H5758">
        <v>0.06</v>
      </c>
      <c r="I5758" s="1">
        <v>0.05</v>
      </c>
      <c r="J5758" t="s">
        <v>8335</v>
      </c>
      <c r="K5758">
        <f t="shared" ref="K5758:K5821" si="7885">SUMIF(E5756:E5769,"tso.full",I5756:I5769)</f>
        <v>0.04</v>
      </c>
      <c r="L5758" t="s">
        <v>8365</v>
      </c>
      <c r="M5758">
        <f t="shared" ref="M5758:M5821" si="7886">K5758/K5766+K5759/K5767+K5760/K5768+K5761/K5769</f>
        <v>3.5999999999999996</v>
      </c>
    </row>
    <row r="5759" spans="1:13">
      <c r="A5759" t="s">
        <v>6208</v>
      </c>
      <c r="B5759" t="s">
        <v>6205</v>
      </c>
      <c r="C5759" t="s">
        <v>23</v>
      </c>
      <c r="D5759" t="s">
        <v>16</v>
      </c>
      <c r="E5759" t="str">
        <f t="shared" si="7804"/>
        <v>pso.full</v>
      </c>
      <c r="F5759" t="s">
        <v>24</v>
      </c>
      <c r="G5759">
        <v>0.66666666666666696</v>
      </c>
      <c r="H5759">
        <v>0.06</v>
      </c>
      <c r="I5759" s="1">
        <v>0.04</v>
      </c>
      <c r="J5759" t="s">
        <v>8336</v>
      </c>
      <c r="K5759">
        <f t="shared" ref="K5759:K5822" si="7887">SUMIF(E5756:E5769,"pso.full",I5756:I5769)</f>
        <v>0.04</v>
      </c>
      <c r="L5759" t="s">
        <v>8369</v>
      </c>
      <c r="M5759">
        <f t="shared" ref="M5759:M5822" si="7888">K5762/K5766+K5763/K5767+K5764/K5768+K5765/K5769</f>
        <v>4.05</v>
      </c>
    </row>
    <row r="5760" spans="1:13">
      <c r="A5760" t="s">
        <v>6209</v>
      </c>
      <c r="B5760" t="s">
        <v>6205</v>
      </c>
      <c r="C5760" t="s">
        <v>23</v>
      </c>
      <c r="D5760" t="s">
        <v>19</v>
      </c>
      <c r="E5760" t="str">
        <f t="shared" si="7804"/>
        <v>pso.oepc</v>
      </c>
      <c r="F5760" t="s">
        <v>24</v>
      </c>
      <c r="G5760">
        <v>0.83333333333333304</v>
      </c>
      <c r="H5760">
        <v>0.06</v>
      </c>
      <c r="I5760" s="1">
        <v>0.05</v>
      </c>
      <c r="J5760" t="s">
        <v>8353</v>
      </c>
      <c r="K5760">
        <f t="shared" ref="K5760:K5823" si="7889">SUMIF(E5756:E5769,"rmo.full",I5756:I5769)</f>
        <v>0.04</v>
      </c>
    </row>
    <row r="5761" spans="1:13">
      <c r="A5761" t="s">
        <v>6230</v>
      </c>
      <c r="B5761" t="s">
        <v>6205</v>
      </c>
      <c r="C5761" t="s">
        <v>23</v>
      </c>
      <c r="D5761" t="s">
        <v>21</v>
      </c>
      <c r="E5761" t="str">
        <f t="shared" si="7804"/>
        <v>pso.opt</v>
      </c>
      <c r="F5761" t="s">
        <v>24</v>
      </c>
      <c r="G5761">
        <v>0.83333333333333304</v>
      </c>
      <c r="H5761">
        <v>0.06</v>
      </c>
      <c r="I5761" s="1">
        <v>0.05</v>
      </c>
      <c r="J5761" t="s">
        <v>8354</v>
      </c>
      <c r="K5761">
        <f t="shared" ref="K5761:K5824" si="7890">SUMIF(E5756:E5769,"power.full",I5756:I5769)</f>
        <v>0.05</v>
      </c>
      <c r="L5761" t="s">
        <v>26</v>
      </c>
      <c r="M5761">
        <f t="shared" ref="M5761:M5824" si="7891">K5758/K5762</f>
        <v>0.79999999999999993</v>
      </c>
    </row>
    <row r="5762" spans="1:13">
      <c r="A5762" t="s">
        <v>6231</v>
      </c>
      <c r="B5762" t="s">
        <v>6205</v>
      </c>
      <c r="C5762" t="s">
        <v>51</v>
      </c>
      <c r="D5762" t="s">
        <v>16</v>
      </c>
      <c r="E5762" t="str">
        <f t="shared" si="7804"/>
        <v>rmo.full</v>
      </c>
      <c r="F5762" t="s">
        <v>24</v>
      </c>
      <c r="G5762">
        <v>0.66666666666666696</v>
      </c>
      <c r="H5762">
        <v>0.06</v>
      </c>
      <c r="I5762" s="1">
        <v>0.04</v>
      </c>
      <c r="J5762" t="s">
        <v>8355</v>
      </c>
      <c r="K5762">
        <f t="shared" ref="K5762:K5825" si="7892">SUMIF(E5756:E5769,"tso.oepc",I5756:I5769)</f>
        <v>0.05</v>
      </c>
      <c r="L5762" t="s">
        <v>27</v>
      </c>
      <c r="M5762">
        <f t="shared" si="7891"/>
        <v>0.79999999999999993</v>
      </c>
    </row>
    <row r="5763" spans="1:13">
      <c r="A5763" t="s">
        <v>6195</v>
      </c>
      <c r="B5763" t="s">
        <v>6205</v>
      </c>
      <c r="C5763" t="s">
        <v>51</v>
      </c>
      <c r="D5763" t="s">
        <v>19</v>
      </c>
      <c r="E5763" t="str">
        <f t="shared" ref="E5763:E5826" si="7893">CONCATENATE(C5763,".",D5763)</f>
        <v>rmo.oepc</v>
      </c>
      <c r="F5763" t="s">
        <v>24</v>
      </c>
      <c r="G5763">
        <v>0.66666666666666696</v>
      </c>
      <c r="H5763">
        <v>0.06</v>
      </c>
      <c r="I5763" s="1">
        <v>0.04</v>
      </c>
      <c r="J5763" t="s">
        <v>8356</v>
      </c>
      <c r="K5763">
        <f t="shared" ref="K5763:K5826" si="7894">SUMIF(E5756:E5769,"pso.oepc",I5756:I5769)</f>
        <v>0.05</v>
      </c>
      <c r="L5763" t="s">
        <v>28</v>
      </c>
      <c r="M5763">
        <f t="shared" si="7891"/>
        <v>1</v>
      </c>
    </row>
    <row r="5764" spans="1:13">
      <c r="A5764" t="s">
        <v>6196</v>
      </c>
      <c r="B5764" t="s">
        <v>6205</v>
      </c>
      <c r="C5764" t="s">
        <v>51</v>
      </c>
      <c r="D5764" t="s">
        <v>21</v>
      </c>
      <c r="E5764" t="str">
        <f t="shared" si="7893"/>
        <v>rmo.opt</v>
      </c>
      <c r="F5764" t="s">
        <v>24</v>
      </c>
      <c r="G5764">
        <v>0.83333333333333304</v>
      </c>
      <c r="H5764">
        <v>0.06</v>
      </c>
      <c r="I5764" s="1">
        <v>0.05</v>
      </c>
      <c r="J5764" t="s">
        <v>8357</v>
      </c>
      <c r="K5764">
        <f t="shared" ref="K5764:K5827" si="7895">SUMIF(E5756:E5769,"rmo.oepc",I5756:I5769)</f>
        <v>0.04</v>
      </c>
      <c r="L5764" t="s">
        <v>29</v>
      </c>
      <c r="M5764">
        <f t="shared" si="7891"/>
        <v>1</v>
      </c>
    </row>
    <row r="5765" spans="1:13">
      <c r="A5765" t="s">
        <v>6197</v>
      </c>
      <c r="B5765" t="s">
        <v>6205</v>
      </c>
      <c r="C5765" t="s">
        <v>55</v>
      </c>
      <c r="D5765" t="s">
        <v>56</v>
      </c>
      <c r="E5765" t="str">
        <f t="shared" si="7893"/>
        <v>sc.none</v>
      </c>
      <c r="F5765" t="s">
        <v>24</v>
      </c>
      <c r="I5765" s="1">
        <v>0.06</v>
      </c>
      <c r="J5765" t="s">
        <v>8358</v>
      </c>
      <c r="K5765">
        <f t="shared" ref="K5765:K5828" si="7896">SUMIF(E5756:E5769,"power.oepc",I5756:I5769)</f>
        <v>0.05</v>
      </c>
    </row>
    <row r="5766" spans="1:13">
      <c r="A5766" t="s">
        <v>6198</v>
      </c>
      <c r="B5766" t="s">
        <v>6205</v>
      </c>
      <c r="C5766" t="s">
        <v>58</v>
      </c>
      <c r="D5766" t="s">
        <v>59</v>
      </c>
      <c r="E5766" t="str">
        <f t="shared" si="7893"/>
        <v>tso.cav11</v>
      </c>
      <c r="F5766" t="s">
        <v>17</v>
      </c>
      <c r="G5766">
        <v>2233.6666666666702</v>
      </c>
      <c r="H5766">
        <v>0.06</v>
      </c>
      <c r="I5766" s="1">
        <v>134.02000000000001</v>
      </c>
      <c r="J5766" t="s">
        <v>8359</v>
      </c>
      <c r="K5766">
        <f t="shared" ref="K5766:K5829" si="7897">SUMIF(E5756:E5769,"tso.opt",I5756:I5769)</f>
        <v>0.04</v>
      </c>
      <c r="L5766" t="s">
        <v>30</v>
      </c>
      <c r="M5766">
        <f t="shared" ref="M5766:M5829" si="7898">K5758/K5766</f>
        <v>1</v>
      </c>
    </row>
    <row r="5767" spans="1:13">
      <c r="A5767" t="s">
        <v>6199</v>
      </c>
      <c r="B5767" t="s">
        <v>6205</v>
      </c>
      <c r="C5767" t="s">
        <v>58</v>
      </c>
      <c r="D5767" t="s">
        <v>16</v>
      </c>
      <c r="E5767" t="str">
        <f t="shared" si="7893"/>
        <v>tso.full</v>
      </c>
      <c r="F5767" t="s">
        <v>24</v>
      </c>
      <c r="G5767">
        <v>0.66666666666666696</v>
      </c>
      <c r="H5767">
        <v>0.06</v>
      </c>
      <c r="I5767" s="1">
        <v>0.04</v>
      </c>
      <c r="J5767" t="s">
        <v>8360</v>
      </c>
      <c r="K5767">
        <f t="shared" ref="K5767:K5830" si="7899">SUMIF(E5756:E5769,"pso.opt",I5756:I5769)</f>
        <v>0.05</v>
      </c>
      <c r="L5767" t="s">
        <v>33</v>
      </c>
      <c r="M5767">
        <f t="shared" si="7898"/>
        <v>0.79999999999999993</v>
      </c>
    </row>
    <row r="5768" spans="1:13">
      <c r="A5768" t="s">
        <v>6200</v>
      </c>
      <c r="B5768" t="s">
        <v>6205</v>
      </c>
      <c r="C5768" t="s">
        <v>58</v>
      </c>
      <c r="D5768" t="s">
        <v>19</v>
      </c>
      <c r="E5768" t="str">
        <f t="shared" si="7893"/>
        <v>tso.oepc</v>
      </c>
      <c r="F5768" t="s">
        <v>24</v>
      </c>
      <c r="G5768">
        <v>0.83333333333333304</v>
      </c>
      <c r="H5768">
        <v>0.06</v>
      </c>
      <c r="I5768" s="1">
        <v>0.05</v>
      </c>
      <c r="J5768" t="s">
        <v>8361</v>
      </c>
      <c r="K5768">
        <f t="shared" ref="K5768:K5831" si="7900">SUMIF(E5756:E5769,"rmo.opt",I5756:I5769)</f>
        <v>0.05</v>
      </c>
      <c r="L5768" t="s">
        <v>32</v>
      </c>
      <c r="M5768">
        <f t="shared" si="7898"/>
        <v>0.79999999999999993</v>
      </c>
    </row>
    <row r="5769" spans="1:13">
      <c r="A5769" t="s">
        <v>6221</v>
      </c>
      <c r="B5769" t="s">
        <v>6205</v>
      </c>
      <c r="C5769" t="s">
        <v>58</v>
      </c>
      <c r="D5769" t="s">
        <v>21</v>
      </c>
      <c r="E5769" t="str">
        <f t="shared" si="7893"/>
        <v>tso.opt</v>
      </c>
      <c r="F5769" t="s">
        <v>24</v>
      </c>
      <c r="G5769">
        <v>0.66666666666666696</v>
      </c>
      <c r="H5769">
        <v>0.06</v>
      </c>
      <c r="I5769" s="1">
        <v>0.04</v>
      </c>
      <c r="J5769" t="s">
        <v>8362</v>
      </c>
      <c r="K5769">
        <f t="shared" ref="K5769:K5832" si="7901">SUMIF(E5756:E5769,"power.opt",I5756:I5769)</f>
        <v>0.05</v>
      </c>
      <c r="L5769" t="s">
        <v>31</v>
      </c>
      <c r="M5769">
        <f t="shared" si="7898"/>
        <v>1</v>
      </c>
    </row>
    <row r="5770" spans="1:13">
      <c r="A5770" t="s">
        <v>6222</v>
      </c>
      <c r="B5770" t="s">
        <v>6223</v>
      </c>
      <c r="C5770" t="s">
        <v>15</v>
      </c>
      <c r="D5770" t="s">
        <v>16</v>
      </c>
      <c r="E5770" t="str">
        <f t="shared" si="7893"/>
        <v>power.full</v>
      </c>
      <c r="F5770" t="s">
        <v>17</v>
      </c>
      <c r="G5770">
        <v>76.8333333333333</v>
      </c>
      <c r="H5770">
        <v>0.06</v>
      </c>
      <c r="I5770" s="1">
        <v>4.6100000000000003</v>
      </c>
      <c r="L5770" t="s">
        <v>8363</v>
      </c>
      <c r="M5770">
        <f t="shared" ref="M5770:M5833" si="7902">K5771/K5780</f>
        <v>1218.6666666666667</v>
      </c>
    </row>
    <row r="5771" spans="1:13">
      <c r="A5771" t="s">
        <v>6224</v>
      </c>
      <c r="B5771" t="s">
        <v>6223</v>
      </c>
      <c r="C5771" t="s">
        <v>15</v>
      </c>
      <c r="D5771" t="s">
        <v>19</v>
      </c>
      <c r="E5771" t="str">
        <f t="shared" si="7893"/>
        <v>power.oepc</v>
      </c>
      <c r="F5771" t="s">
        <v>17</v>
      </c>
      <c r="G5771">
        <v>77.5</v>
      </c>
      <c r="H5771">
        <v>0.06</v>
      </c>
      <c r="I5771" s="1">
        <v>4.6500000000000004</v>
      </c>
      <c r="J5771" t="s">
        <v>8333</v>
      </c>
      <c r="K5771">
        <f t="shared" ref="K5771:K5834" si="7903">SUMIF(E5770:E5783,"tso.cav11",I5770:I5783)</f>
        <v>73.12</v>
      </c>
      <c r="L5771" t="s">
        <v>8364</v>
      </c>
      <c r="M5771">
        <f t="shared" ref="M5771:M5834" si="7904">K5772/K5776+K5773/K5777+K5774/K5778+K5775/K5779</f>
        <v>3.6580645161290324</v>
      </c>
    </row>
    <row r="5772" spans="1:13">
      <c r="A5772" t="s">
        <v>6225</v>
      </c>
      <c r="B5772" t="s">
        <v>6223</v>
      </c>
      <c r="C5772" t="s">
        <v>15</v>
      </c>
      <c r="D5772" t="s">
        <v>21</v>
      </c>
      <c r="E5772" t="str">
        <f t="shared" si="7893"/>
        <v>power.opt</v>
      </c>
      <c r="F5772" t="s">
        <v>17</v>
      </c>
      <c r="G5772">
        <v>76.8333333333333</v>
      </c>
      <c r="H5772">
        <v>0.06</v>
      </c>
      <c r="I5772" s="1">
        <v>4.6100000000000003</v>
      </c>
      <c r="J5772" t="s">
        <v>8335</v>
      </c>
      <c r="K5772">
        <f t="shared" ref="K5772:K5835" si="7905">SUMIF(E5770:E5783,"tso.full",I5770:I5783)</f>
        <v>0.06</v>
      </c>
      <c r="L5772" t="s">
        <v>8365</v>
      </c>
      <c r="M5772">
        <f t="shared" ref="M5772:M5835" si="7906">K5772/K5780+K5773/K5781+K5774/K5782+K5775/K5783</f>
        <v>3.666666666666667</v>
      </c>
    </row>
    <row r="5773" spans="1:13">
      <c r="A5773" t="s">
        <v>6226</v>
      </c>
      <c r="B5773" t="s">
        <v>6223</v>
      </c>
      <c r="C5773" t="s">
        <v>23</v>
      </c>
      <c r="D5773" t="s">
        <v>16</v>
      </c>
      <c r="E5773" t="str">
        <f t="shared" si="7893"/>
        <v>pso.full</v>
      </c>
      <c r="F5773" t="s">
        <v>24</v>
      </c>
      <c r="G5773">
        <v>1</v>
      </c>
      <c r="H5773">
        <v>0.06</v>
      </c>
      <c r="I5773" s="1">
        <v>0.06</v>
      </c>
      <c r="J5773" t="s">
        <v>8336</v>
      </c>
      <c r="K5773">
        <f t="shared" ref="K5773:K5836" si="7907">SUMIF(E5770:E5783,"pso.full",I5770:I5783)</f>
        <v>0.06</v>
      </c>
      <c r="L5773" t="s">
        <v>8369</v>
      </c>
      <c r="M5773">
        <f t="shared" ref="M5773:M5836" si="7908">K5776/K5780+K5777/K5781+K5778/K5782+K5779/K5783</f>
        <v>4.0086767895878523</v>
      </c>
    </row>
    <row r="5774" spans="1:13">
      <c r="A5774" t="s">
        <v>6227</v>
      </c>
      <c r="B5774" t="s">
        <v>6223</v>
      </c>
      <c r="C5774" t="s">
        <v>23</v>
      </c>
      <c r="D5774" t="s">
        <v>19</v>
      </c>
      <c r="E5774" t="str">
        <f t="shared" si="7893"/>
        <v>pso.oepc</v>
      </c>
      <c r="F5774" t="s">
        <v>24</v>
      </c>
      <c r="G5774">
        <v>1</v>
      </c>
      <c r="H5774">
        <v>0.06</v>
      </c>
      <c r="I5774" s="1">
        <v>0.06</v>
      </c>
      <c r="J5774" t="s">
        <v>8353</v>
      </c>
      <c r="K5774">
        <f t="shared" ref="K5774:K5837" si="7909">SUMIF(E5770:E5783,"rmo.full",I5770:I5783)</f>
        <v>0.04</v>
      </c>
    </row>
    <row r="5775" spans="1:13">
      <c r="A5775" t="s">
        <v>6228</v>
      </c>
      <c r="B5775" t="s">
        <v>6223</v>
      </c>
      <c r="C5775" t="s">
        <v>23</v>
      </c>
      <c r="D5775" t="s">
        <v>21</v>
      </c>
      <c r="E5775" t="str">
        <f t="shared" si="7893"/>
        <v>pso.opt</v>
      </c>
      <c r="F5775" t="s">
        <v>24</v>
      </c>
      <c r="G5775">
        <v>1</v>
      </c>
      <c r="H5775">
        <v>0.06</v>
      </c>
      <c r="I5775" s="1">
        <v>0.06</v>
      </c>
      <c r="J5775" t="s">
        <v>8354</v>
      </c>
      <c r="K5775">
        <f t="shared" ref="K5775:K5838" si="7910">SUMIF(E5770:E5783,"power.full",I5770:I5783)</f>
        <v>4.6100000000000003</v>
      </c>
      <c r="L5775" t="s">
        <v>26</v>
      </c>
      <c r="M5775">
        <f t="shared" ref="M5775:M5838" si="7911">K5772/K5776</f>
        <v>1</v>
      </c>
    </row>
    <row r="5776" spans="1:13">
      <c r="A5776" t="s">
        <v>6229</v>
      </c>
      <c r="B5776" t="s">
        <v>6223</v>
      </c>
      <c r="C5776" t="s">
        <v>51</v>
      </c>
      <c r="D5776" t="s">
        <v>16</v>
      </c>
      <c r="E5776" t="str">
        <f t="shared" si="7893"/>
        <v>rmo.full</v>
      </c>
      <c r="F5776" t="s">
        <v>24</v>
      </c>
      <c r="G5776">
        <v>0.66666666666666696</v>
      </c>
      <c r="H5776">
        <v>0.06</v>
      </c>
      <c r="I5776" s="1">
        <v>0.04</v>
      </c>
      <c r="J5776" t="s">
        <v>8355</v>
      </c>
      <c r="K5776">
        <f t="shared" ref="K5776:K5839" si="7912">SUMIF(E5770:E5783,"tso.oepc",I5770:I5783)</f>
        <v>0.06</v>
      </c>
      <c r="L5776" t="s">
        <v>27</v>
      </c>
      <c r="M5776">
        <f t="shared" si="7911"/>
        <v>1</v>
      </c>
    </row>
    <row r="5777" spans="1:13">
      <c r="A5777" t="s">
        <v>6249</v>
      </c>
      <c r="B5777" t="s">
        <v>6223</v>
      </c>
      <c r="C5777" t="s">
        <v>51</v>
      </c>
      <c r="D5777" t="s">
        <v>19</v>
      </c>
      <c r="E5777" t="str">
        <f t="shared" si="7893"/>
        <v>rmo.oepc</v>
      </c>
      <c r="F5777" t="s">
        <v>24</v>
      </c>
      <c r="G5777">
        <v>1</v>
      </c>
      <c r="H5777">
        <v>0.06</v>
      </c>
      <c r="I5777" s="1">
        <v>0.06</v>
      </c>
      <c r="J5777" t="s">
        <v>8356</v>
      </c>
      <c r="K5777">
        <f t="shared" ref="K5777:K5840" si="7913">SUMIF(E5770:E5783,"pso.oepc",I5770:I5783)</f>
        <v>0.06</v>
      </c>
      <c r="L5777" t="s">
        <v>28</v>
      </c>
      <c r="M5777">
        <f t="shared" si="7911"/>
        <v>0.66666666666666674</v>
      </c>
    </row>
    <row r="5778" spans="1:13">
      <c r="A5778" t="s">
        <v>6213</v>
      </c>
      <c r="B5778" t="s">
        <v>6223</v>
      </c>
      <c r="C5778" t="s">
        <v>51</v>
      </c>
      <c r="D5778" t="s">
        <v>21</v>
      </c>
      <c r="E5778" t="str">
        <f t="shared" si="7893"/>
        <v>rmo.opt</v>
      </c>
      <c r="F5778" t="s">
        <v>24</v>
      </c>
      <c r="G5778">
        <v>1</v>
      </c>
      <c r="H5778">
        <v>0.06</v>
      </c>
      <c r="I5778" s="1">
        <v>0.06</v>
      </c>
      <c r="J5778" t="s">
        <v>8357</v>
      </c>
      <c r="K5778">
        <f t="shared" ref="K5778:K5841" si="7914">SUMIF(E5770:E5783,"rmo.oepc",I5770:I5783)</f>
        <v>0.06</v>
      </c>
      <c r="L5778" t="s">
        <v>29</v>
      </c>
      <c r="M5778">
        <f t="shared" si="7911"/>
        <v>0.99139784946236553</v>
      </c>
    </row>
    <row r="5779" spans="1:13">
      <c r="A5779" t="s">
        <v>6214</v>
      </c>
      <c r="B5779" t="s">
        <v>6223</v>
      </c>
      <c r="C5779" t="s">
        <v>55</v>
      </c>
      <c r="D5779" t="s">
        <v>56</v>
      </c>
      <c r="E5779" t="str">
        <f t="shared" si="7893"/>
        <v>sc.none</v>
      </c>
      <c r="F5779" t="s">
        <v>24</v>
      </c>
      <c r="I5779" s="1">
        <v>0.06</v>
      </c>
      <c r="J5779" t="s">
        <v>8358</v>
      </c>
      <c r="K5779">
        <f t="shared" ref="K5779:K5842" si="7915">SUMIF(E5770:E5783,"power.oepc",I5770:I5783)</f>
        <v>4.6500000000000004</v>
      </c>
    </row>
    <row r="5780" spans="1:13">
      <c r="A5780" t="s">
        <v>6215</v>
      </c>
      <c r="B5780" t="s">
        <v>6223</v>
      </c>
      <c r="C5780" t="s">
        <v>58</v>
      </c>
      <c r="D5780" t="s">
        <v>59</v>
      </c>
      <c r="E5780" t="str">
        <f t="shared" si="7893"/>
        <v>tso.cav11</v>
      </c>
      <c r="F5780" t="s">
        <v>17</v>
      </c>
      <c r="G5780">
        <v>1218.6666666666699</v>
      </c>
      <c r="H5780">
        <v>0.06</v>
      </c>
      <c r="I5780" s="1">
        <v>73.12</v>
      </c>
      <c r="J5780" t="s">
        <v>8359</v>
      </c>
      <c r="K5780">
        <f t="shared" ref="K5780:K5843" si="7916">SUMIF(E5770:E5783,"tso.opt",I5770:I5783)</f>
        <v>0.06</v>
      </c>
      <c r="L5780" t="s">
        <v>30</v>
      </c>
      <c r="M5780">
        <f t="shared" ref="M5780:M5843" si="7917">K5772/K5780</f>
        <v>1</v>
      </c>
    </row>
    <row r="5781" spans="1:13">
      <c r="A5781" t="s">
        <v>6216</v>
      </c>
      <c r="B5781" t="s">
        <v>6223</v>
      </c>
      <c r="C5781" t="s">
        <v>58</v>
      </c>
      <c r="D5781" t="s">
        <v>16</v>
      </c>
      <c r="E5781" t="str">
        <f t="shared" si="7893"/>
        <v>tso.full</v>
      </c>
      <c r="F5781" t="s">
        <v>24</v>
      </c>
      <c r="G5781">
        <v>1</v>
      </c>
      <c r="H5781">
        <v>0.06</v>
      </c>
      <c r="I5781" s="1">
        <v>0.06</v>
      </c>
      <c r="J5781" t="s">
        <v>8360</v>
      </c>
      <c r="K5781">
        <f t="shared" ref="K5781:K5844" si="7918">SUMIF(E5770:E5783,"pso.opt",I5770:I5783)</f>
        <v>0.06</v>
      </c>
      <c r="L5781" t="s">
        <v>33</v>
      </c>
      <c r="M5781">
        <f t="shared" si="7917"/>
        <v>1</v>
      </c>
    </row>
    <row r="5782" spans="1:13">
      <c r="A5782" t="s">
        <v>6217</v>
      </c>
      <c r="B5782" t="s">
        <v>6223</v>
      </c>
      <c r="C5782" t="s">
        <v>58</v>
      </c>
      <c r="D5782" t="s">
        <v>19</v>
      </c>
      <c r="E5782" t="str">
        <f t="shared" si="7893"/>
        <v>tso.oepc</v>
      </c>
      <c r="F5782" t="s">
        <v>24</v>
      </c>
      <c r="G5782">
        <v>1</v>
      </c>
      <c r="H5782">
        <v>0.06</v>
      </c>
      <c r="I5782" s="1">
        <v>0.06</v>
      </c>
      <c r="J5782" t="s">
        <v>8361</v>
      </c>
      <c r="K5782">
        <f t="shared" ref="K5782:K5845" si="7919">SUMIF(E5770:E5783,"rmo.opt",I5770:I5783)</f>
        <v>0.06</v>
      </c>
      <c r="L5782" t="s">
        <v>32</v>
      </c>
      <c r="M5782">
        <f t="shared" si="7917"/>
        <v>0.66666666666666674</v>
      </c>
    </row>
    <row r="5783" spans="1:13">
      <c r="A5783" t="s">
        <v>6218</v>
      </c>
      <c r="B5783" t="s">
        <v>6223</v>
      </c>
      <c r="C5783" t="s">
        <v>58</v>
      </c>
      <c r="D5783" t="s">
        <v>21</v>
      </c>
      <c r="E5783" t="str">
        <f t="shared" si="7893"/>
        <v>tso.opt</v>
      </c>
      <c r="F5783" t="s">
        <v>24</v>
      </c>
      <c r="G5783">
        <v>1</v>
      </c>
      <c r="H5783">
        <v>0.06</v>
      </c>
      <c r="I5783" s="1">
        <v>0.06</v>
      </c>
      <c r="J5783" t="s">
        <v>8362</v>
      </c>
      <c r="K5783">
        <f t="shared" ref="K5783:K5846" si="7920">SUMIF(E5770:E5783,"power.opt",I5770:I5783)</f>
        <v>4.6100000000000003</v>
      </c>
      <c r="L5783" t="s">
        <v>31</v>
      </c>
      <c r="M5783">
        <f t="shared" si="7917"/>
        <v>1</v>
      </c>
    </row>
    <row r="5784" spans="1:13">
      <c r="A5784" t="s">
        <v>6219</v>
      </c>
      <c r="B5784" t="s">
        <v>6220</v>
      </c>
      <c r="C5784" t="s">
        <v>15</v>
      </c>
      <c r="D5784" t="s">
        <v>16</v>
      </c>
      <c r="E5784" t="str">
        <f t="shared" si="7893"/>
        <v>power.full</v>
      </c>
      <c r="F5784" t="s">
        <v>24</v>
      </c>
      <c r="G5784">
        <v>0.75</v>
      </c>
      <c r="H5784">
        <v>0.04</v>
      </c>
      <c r="I5784" s="1">
        <v>0.03</v>
      </c>
      <c r="L5784" t="s">
        <v>8363</v>
      </c>
      <c r="M5784">
        <f t="shared" ref="M5784:M5847" si="7921">K5785/K5794</f>
        <v>221</v>
      </c>
    </row>
    <row r="5785" spans="1:13">
      <c r="A5785" t="s">
        <v>6241</v>
      </c>
      <c r="B5785" t="s">
        <v>6220</v>
      </c>
      <c r="C5785" t="s">
        <v>15</v>
      </c>
      <c r="D5785" t="s">
        <v>19</v>
      </c>
      <c r="E5785" t="str">
        <f t="shared" si="7893"/>
        <v>power.oepc</v>
      </c>
      <c r="F5785" t="s">
        <v>24</v>
      </c>
      <c r="G5785">
        <v>1</v>
      </c>
      <c r="H5785">
        <v>0.04</v>
      </c>
      <c r="I5785" s="1">
        <v>0.04</v>
      </c>
      <c r="J5785" t="s">
        <v>8333</v>
      </c>
      <c r="K5785">
        <f t="shared" ref="K5785:K5848" si="7922">SUMIF(E5784:E5797,"tso.cav11",I5784:I5797)</f>
        <v>4.42</v>
      </c>
      <c r="L5785" t="s">
        <v>8364</v>
      </c>
      <c r="M5785">
        <f t="shared" ref="M5785:M5848" si="7923">K5786/K5790+K5787/K5791+K5788/K5792+K5789/K5793</f>
        <v>3.5833333333333335</v>
      </c>
    </row>
    <row r="5786" spans="1:13">
      <c r="A5786" t="s">
        <v>6242</v>
      </c>
      <c r="B5786" t="s">
        <v>6220</v>
      </c>
      <c r="C5786" t="s">
        <v>15</v>
      </c>
      <c r="D5786" t="s">
        <v>21</v>
      </c>
      <c r="E5786" t="str">
        <f t="shared" si="7893"/>
        <v>power.opt</v>
      </c>
      <c r="F5786" t="s">
        <v>24</v>
      </c>
      <c r="G5786">
        <v>1</v>
      </c>
      <c r="H5786">
        <v>0.04</v>
      </c>
      <c r="I5786" s="1">
        <v>0.04</v>
      </c>
      <c r="J5786" t="s">
        <v>8335</v>
      </c>
      <c r="K5786">
        <f t="shared" ref="K5786:K5849" si="7924">SUMIF(E5784:E5797,"tso.full",I5784:I5797)</f>
        <v>0.04</v>
      </c>
      <c r="L5786" t="s">
        <v>8365</v>
      </c>
      <c r="M5786">
        <f t="shared" ref="M5786:M5849" si="7925">K5786/K5794+K5787/K5795+K5788/K5796+K5789/K5797</f>
        <v>4.25</v>
      </c>
    </row>
    <row r="5787" spans="1:13">
      <c r="A5787" t="s">
        <v>6243</v>
      </c>
      <c r="B5787" t="s">
        <v>6220</v>
      </c>
      <c r="C5787" t="s">
        <v>23</v>
      </c>
      <c r="D5787" t="s">
        <v>16</v>
      </c>
      <c r="E5787" t="str">
        <f t="shared" si="7893"/>
        <v>pso.full</v>
      </c>
      <c r="F5787" t="s">
        <v>24</v>
      </c>
      <c r="G5787">
        <v>1</v>
      </c>
      <c r="H5787">
        <v>0.04</v>
      </c>
      <c r="I5787" s="1">
        <v>0.04</v>
      </c>
      <c r="J5787" t="s">
        <v>8336</v>
      </c>
      <c r="K5787">
        <f t="shared" ref="K5787:K5850" si="7926">SUMIF(E5784:E5797,"pso.full",I5784:I5797)</f>
        <v>0.04</v>
      </c>
      <c r="L5787" t="s">
        <v>8369</v>
      </c>
      <c r="M5787">
        <f t="shared" ref="M5787:M5850" si="7927">K5790/K5794+K5791/K5795+K5792/K5796+K5793/K5797</f>
        <v>4.5</v>
      </c>
    </row>
    <row r="5788" spans="1:13">
      <c r="A5788" t="s">
        <v>6244</v>
      </c>
      <c r="B5788" t="s">
        <v>6220</v>
      </c>
      <c r="C5788" t="s">
        <v>23</v>
      </c>
      <c r="D5788" t="s">
        <v>19</v>
      </c>
      <c r="E5788" t="str">
        <f t="shared" si="7893"/>
        <v>pso.oepc</v>
      </c>
      <c r="F5788" t="s">
        <v>24</v>
      </c>
      <c r="G5788">
        <v>1</v>
      </c>
      <c r="H5788">
        <v>0.04</v>
      </c>
      <c r="I5788" s="1">
        <v>0.04</v>
      </c>
      <c r="J5788" t="s">
        <v>8353</v>
      </c>
      <c r="K5788">
        <f t="shared" ref="K5788:K5851" si="7928">SUMIF(E5784:E5797,"rmo.full",I5784:I5797)</f>
        <v>0.02</v>
      </c>
    </row>
    <row r="5789" spans="1:13">
      <c r="A5789" t="s">
        <v>6245</v>
      </c>
      <c r="B5789" t="s">
        <v>6220</v>
      </c>
      <c r="C5789" t="s">
        <v>23</v>
      </c>
      <c r="D5789" t="s">
        <v>21</v>
      </c>
      <c r="E5789" t="str">
        <f t="shared" si="7893"/>
        <v>pso.opt</v>
      </c>
      <c r="F5789" t="s">
        <v>24</v>
      </c>
      <c r="G5789">
        <v>1</v>
      </c>
      <c r="H5789">
        <v>0.04</v>
      </c>
      <c r="I5789" s="1">
        <v>0.04</v>
      </c>
      <c r="J5789" t="s">
        <v>8354</v>
      </c>
      <c r="K5789">
        <f t="shared" ref="K5789:K5852" si="7929">SUMIF(E5784:E5797,"power.full",I5784:I5797)</f>
        <v>0.03</v>
      </c>
      <c r="L5789" t="s">
        <v>26</v>
      </c>
      <c r="M5789">
        <f t="shared" ref="M5789:M5852" si="7930">K5786/K5790</f>
        <v>1.3333333333333335</v>
      </c>
    </row>
    <row r="5790" spans="1:13">
      <c r="A5790" t="s">
        <v>6246</v>
      </c>
      <c r="B5790" t="s">
        <v>6220</v>
      </c>
      <c r="C5790" t="s">
        <v>51</v>
      </c>
      <c r="D5790" t="s">
        <v>16</v>
      </c>
      <c r="E5790" t="str">
        <f t="shared" si="7893"/>
        <v>rmo.full</v>
      </c>
      <c r="F5790" t="s">
        <v>24</v>
      </c>
      <c r="G5790">
        <v>0.5</v>
      </c>
      <c r="H5790">
        <v>0.04</v>
      </c>
      <c r="I5790" s="1">
        <v>0.02</v>
      </c>
      <c r="J5790" t="s">
        <v>8355</v>
      </c>
      <c r="K5790">
        <f t="shared" ref="K5790:K5853" si="7931">SUMIF(E5784:E5797,"tso.oepc",I5784:I5797)</f>
        <v>0.03</v>
      </c>
      <c r="L5790" t="s">
        <v>27</v>
      </c>
      <c r="M5790">
        <f t="shared" si="7930"/>
        <v>1</v>
      </c>
    </row>
    <row r="5791" spans="1:13">
      <c r="A5791" t="s">
        <v>6247</v>
      </c>
      <c r="B5791" t="s">
        <v>6220</v>
      </c>
      <c r="C5791" t="s">
        <v>51</v>
      </c>
      <c r="D5791" t="s">
        <v>19</v>
      </c>
      <c r="E5791" t="str">
        <f t="shared" si="7893"/>
        <v>rmo.oepc</v>
      </c>
      <c r="F5791" t="s">
        <v>24</v>
      </c>
      <c r="G5791">
        <v>1</v>
      </c>
      <c r="H5791">
        <v>0.04</v>
      </c>
      <c r="I5791" s="1">
        <v>0.04</v>
      </c>
      <c r="J5791" t="s">
        <v>8356</v>
      </c>
      <c r="K5791">
        <f t="shared" ref="K5791:K5854" si="7932">SUMIF(E5784:E5797,"pso.oepc",I5784:I5797)</f>
        <v>0.04</v>
      </c>
      <c r="L5791" t="s">
        <v>28</v>
      </c>
      <c r="M5791">
        <f t="shared" si="7930"/>
        <v>0.5</v>
      </c>
    </row>
    <row r="5792" spans="1:13">
      <c r="A5792" t="s">
        <v>6248</v>
      </c>
      <c r="B5792" t="s">
        <v>6220</v>
      </c>
      <c r="C5792" t="s">
        <v>51</v>
      </c>
      <c r="D5792" t="s">
        <v>21</v>
      </c>
      <c r="E5792" t="str">
        <f t="shared" si="7893"/>
        <v>rmo.opt</v>
      </c>
      <c r="F5792" t="s">
        <v>24</v>
      </c>
      <c r="G5792">
        <v>1</v>
      </c>
      <c r="H5792">
        <v>0.04</v>
      </c>
      <c r="I5792" s="1">
        <v>0.04</v>
      </c>
      <c r="J5792" t="s">
        <v>8357</v>
      </c>
      <c r="K5792">
        <f t="shared" ref="K5792:K5855" si="7933">SUMIF(E5784:E5797,"rmo.oepc",I5784:I5797)</f>
        <v>0.04</v>
      </c>
      <c r="L5792" t="s">
        <v>29</v>
      </c>
      <c r="M5792">
        <f t="shared" si="7930"/>
        <v>0.75</v>
      </c>
    </row>
    <row r="5793" spans="1:13">
      <c r="A5793" t="s">
        <v>6232</v>
      </c>
      <c r="B5793" t="s">
        <v>6220</v>
      </c>
      <c r="C5793" t="s">
        <v>55</v>
      </c>
      <c r="D5793" t="s">
        <v>56</v>
      </c>
      <c r="E5793" t="str">
        <f t="shared" si="7893"/>
        <v>sc.none</v>
      </c>
      <c r="F5793" t="s">
        <v>24</v>
      </c>
      <c r="I5793" s="1">
        <v>0.04</v>
      </c>
      <c r="J5793" t="s">
        <v>8358</v>
      </c>
      <c r="K5793">
        <f t="shared" ref="K5793:K5856" si="7934">SUMIF(E5784:E5797,"power.oepc",I5784:I5797)</f>
        <v>0.04</v>
      </c>
    </row>
    <row r="5794" spans="1:13">
      <c r="A5794" t="s">
        <v>6233</v>
      </c>
      <c r="B5794" t="s">
        <v>6220</v>
      </c>
      <c r="C5794" t="s">
        <v>58</v>
      </c>
      <c r="D5794" t="s">
        <v>59</v>
      </c>
      <c r="E5794" t="str">
        <f t="shared" si="7893"/>
        <v>tso.cav11</v>
      </c>
      <c r="F5794" t="s">
        <v>24</v>
      </c>
      <c r="G5794">
        <v>110.5</v>
      </c>
      <c r="H5794">
        <v>0.04</v>
      </c>
      <c r="I5794" s="1">
        <v>4.42</v>
      </c>
      <c r="J5794" t="s">
        <v>8359</v>
      </c>
      <c r="K5794">
        <f t="shared" ref="K5794:K5857" si="7935">SUMIF(E5784:E5797,"tso.opt",I5784:I5797)</f>
        <v>0.02</v>
      </c>
      <c r="L5794" t="s">
        <v>30</v>
      </c>
      <c r="M5794">
        <f t="shared" ref="M5794:M5857" si="7936">K5786/K5794</f>
        <v>2</v>
      </c>
    </row>
    <row r="5795" spans="1:13">
      <c r="A5795" t="s">
        <v>6234</v>
      </c>
      <c r="B5795" t="s">
        <v>6220</v>
      </c>
      <c r="C5795" t="s">
        <v>58</v>
      </c>
      <c r="D5795" t="s">
        <v>16</v>
      </c>
      <c r="E5795" t="str">
        <f t="shared" si="7893"/>
        <v>tso.full</v>
      </c>
      <c r="F5795" t="s">
        <v>24</v>
      </c>
      <c r="G5795">
        <v>1</v>
      </c>
      <c r="H5795">
        <v>0.04</v>
      </c>
      <c r="I5795" s="1">
        <v>0.04</v>
      </c>
      <c r="J5795" t="s">
        <v>8360</v>
      </c>
      <c r="K5795">
        <f t="shared" ref="K5795:K5858" si="7937">SUMIF(E5784:E5797,"pso.opt",I5784:I5797)</f>
        <v>0.04</v>
      </c>
      <c r="L5795" t="s">
        <v>33</v>
      </c>
      <c r="M5795">
        <f t="shared" si="7936"/>
        <v>1</v>
      </c>
    </row>
    <row r="5796" spans="1:13">
      <c r="A5796" t="s">
        <v>6235</v>
      </c>
      <c r="B5796" t="s">
        <v>6220</v>
      </c>
      <c r="C5796" t="s">
        <v>58</v>
      </c>
      <c r="D5796" t="s">
        <v>19</v>
      </c>
      <c r="E5796" t="str">
        <f t="shared" si="7893"/>
        <v>tso.oepc</v>
      </c>
      <c r="F5796" t="s">
        <v>24</v>
      </c>
      <c r="G5796">
        <v>0.75</v>
      </c>
      <c r="H5796">
        <v>0.04</v>
      </c>
      <c r="I5796" s="1">
        <v>0.03</v>
      </c>
      <c r="J5796" t="s">
        <v>8361</v>
      </c>
      <c r="K5796">
        <f t="shared" ref="K5796:K5859" si="7938">SUMIF(E5784:E5797,"rmo.opt",I5784:I5797)</f>
        <v>0.04</v>
      </c>
      <c r="L5796" t="s">
        <v>32</v>
      </c>
      <c r="M5796">
        <f t="shared" si="7936"/>
        <v>0.5</v>
      </c>
    </row>
    <row r="5797" spans="1:13">
      <c r="A5797" t="s">
        <v>6236</v>
      </c>
      <c r="B5797" t="s">
        <v>6220</v>
      </c>
      <c r="C5797" t="s">
        <v>58</v>
      </c>
      <c r="D5797" t="s">
        <v>21</v>
      </c>
      <c r="E5797" t="str">
        <f t="shared" si="7893"/>
        <v>tso.opt</v>
      </c>
      <c r="F5797" t="s">
        <v>24</v>
      </c>
      <c r="G5797">
        <v>0.5</v>
      </c>
      <c r="H5797">
        <v>0.04</v>
      </c>
      <c r="I5797" s="1">
        <v>0.02</v>
      </c>
      <c r="J5797" t="s">
        <v>8362</v>
      </c>
      <c r="K5797">
        <f t="shared" ref="K5797:K5860" si="7939">SUMIF(E5784:E5797,"power.opt",I5784:I5797)</f>
        <v>0.04</v>
      </c>
      <c r="L5797" t="s">
        <v>31</v>
      </c>
      <c r="M5797">
        <f t="shared" si="7936"/>
        <v>0.75</v>
      </c>
    </row>
    <row r="5798" spans="1:13">
      <c r="A5798" t="s">
        <v>6237</v>
      </c>
      <c r="B5798" t="s">
        <v>6238</v>
      </c>
      <c r="C5798" t="s">
        <v>15</v>
      </c>
      <c r="D5798" t="s">
        <v>16</v>
      </c>
      <c r="E5798" t="str">
        <f t="shared" si="7893"/>
        <v>power.full</v>
      </c>
      <c r="F5798" t="s">
        <v>24</v>
      </c>
      <c r="G5798">
        <v>1477.1666666666699</v>
      </c>
      <c r="H5798">
        <v>0.06</v>
      </c>
      <c r="I5798" s="1">
        <v>88.63</v>
      </c>
      <c r="L5798" t="s">
        <v>8363</v>
      </c>
      <c r="M5798">
        <f t="shared" ref="M5798:M5861" si="7940">K5799/K5808</f>
        <v>1706.3999999999999</v>
      </c>
    </row>
    <row r="5799" spans="1:13">
      <c r="A5799" t="s">
        <v>6239</v>
      </c>
      <c r="B5799" t="s">
        <v>6238</v>
      </c>
      <c r="C5799" t="s">
        <v>15</v>
      </c>
      <c r="D5799" t="s">
        <v>19</v>
      </c>
      <c r="E5799" t="str">
        <f t="shared" si="7893"/>
        <v>power.oepc</v>
      </c>
      <c r="F5799" t="s">
        <v>24</v>
      </c>
      <c r="G5799">
        <v>1477.3333333333301</v>
      </c>
      <c r="H5799">
        <v>0.06</v>
      </c>
      <c r="I5799" s="1">
        <v>88.64</v>
      </c>
      <c r="J5799" t="s">
        <v>8333</v>
      </c>
      <c r="K5799">
        <f t="shared" ref="K5799:K5862" si="7941">SUMIF(E5798:E5811,"tso.cav11",I5798:I5811)</f>
        <v>85.32</v>
      </c>
      <c r="L5799" t="s">
        <v>8364</v>
      </c>
      <c r="M5799">
        <f t="shared" ref="M5799:M5862" si="7942">K5800/K5804+K5801/K5805+K5802/K5806+K5803/K5807</f>
        <v>3.9998871841155235</v>
      </c>
    </row>
    <row r="5800" spans="1:13">
      <c r="A5800" t="s">
        <v>6240</v>
      </c>
      <c r="B5800" t="s">
        <v>6238</v>
      </c>
      <c r="C5800" t="s">
        <v>15</v>
      </c>
      <c r="D5800" t="s">
        <v>21</v>
      </c>
      <c r="E5800" t="str">
        <f t="shared" si="7893"/>
        <v>power.opt</v>
      </c>
      <c r="F5800" t="s">
        <v>24</v>
      </c>
      <c r="G5800">
        <v>1478.3333333333301</v>
      </c>
      <c r="H5800">
        <v>0.06</v>
      </c>
      <c r="I5800" s="1">
        <v>88.7</v>
      </c>
      <c r="J5800" t="s">
        <v>8335</v>
      </c>
      <c r="K5800">
        <f t="shared" ref="K5800:K5863" si="7943">SUMIF(E5798:E5811,"tso.full",I5798:I5811)</f>
        <v>0.05</v>
      </c>
      <c r="L5800" t="s">
        <v>8365</v>
      </c>
      <c r="M5800">
        <f t="shared" ref="M5800:M5863" si="7944">K5800/K5808+K5801/K5809+K5802/K5810+K5803/K5811</f>
        <v>3.9992108229988723</v>
      </c>
    </row>
    <row r="5801" spans="1:13">
      <c r="A5801" t="s">
        <v>6259</v>
      </c>
      <c r="B5801" t="s">
        <v>6238</v>
      </c>
      <c r="C5801" t="s">
        <v>23</v>
      </c>
      <c r="D5801" t="s">
        <v>16</v>
      </c>
      <c r="E5801" t="str">
        <f t="shared" si="7893"/>
        <v>pso.full</v>
      </c>
      <c r="F5801" t="s">
        <v>24</v>
      </c>
      <c r="G5801">
        <v>0.83333333333333304</v>
      </c>
      <c r="H5801">
        <v>0.06</v>
      </c>
      <c r="I5801" s="1">
        <v>0.05</v>
      </c>
      <c r="J5801" t="s">
        <v>8336</v>
      </c>
      <c r="K5801">
        <f t="shared" ref="K5801:K5864" si="7945">SUMIF(E5798:E5811,"pso.full",I5798:I5811)</f>
        <v>0.05</v>
      </c>
      <c r="L5801" t="s">
        <v>8369</v>
      </c>
      <c r="M5801">
        <f t="shared" ref="M5801:M5864" si="7946">K5804/K5808+K5805/K5809+K5806/K5810+K5807/K5811</f>
        <v>3.9993235625704622</v>
      </c>
    </row>
    <row r="5802" spans="1:13">
      <c r="A5802" t="s">
        <v>6260</v>
      </c>
      <c r="B5802" t="s">
        <v>6238</v>
      </c>
      <c r="C5802" t="s">
        <v>23</v>
      </c>
      <c r="D5802" t="s">
        <v>19</v>
      </c>
      <c r="E5802" t="str">
        <f t="shared" si="7893"/>
        <v>pso.oepc</v>
      </c>
      <c r="F5802" t="s">
        <v>24</v>
      </c>
      <c r="G5802">
        <v>0.83333333333333304</v>
      </c>
      <c r="H5802">
        <v>0.06</v>
      </c>
      <c r="I5802" s="1">
        <v>0.05</v>
      </c>
      <c r="J5802" t="s">
        <v>8353</v>
      </c>
      <c r="K5802">
        <f t="shared" ref="K5802:K5865" si="7947">SUMIF(E5798:E5811,"rmo.full",I5798:I5811)</f>
        <v>0.05</v>
      </c>
    </row>
    <row r="5803" spans="1:13">
      <c r="A5803" t="s">
        <v>6261</v>
      </c>
      <c r="B5803" t="s">
        <v>6238</v>
      </c>
      <c r="C5803" t="s">
        <v>23</v>
      </c>
      <c r="D5803" t="s">
        <v>21</v>
      </c>
      <c r="E5803" t="str">
        <f t="shared" si="7893"/>
        <v>pso.opt</v>
      </c>
      <c r="F5803" t="s">
        <v>24</v>
      </c>
      <c r="G5803">
        <v>0.83333333333333304</v>
      </c>
      <c r="H5803">
        <v>0.06</v>
      </c>
      <c r="I5803" s="1">
        <v>0.05</v>
      </c>
      <c r="J5803" t="s">
        <v>8354</v>
      </c>
      <c r="K5803">
        <f t="shared" ref="K5803:K5866" si="7948">SUMIF(E5798:E5811,"power.full",I5798:I5811)</f>
        <v>88.63</v>
      </c>
      <c r="L5803" t="s">
        <v>26</v>
      </c>
      <c r="M5803">
        <f t="shared" ref="M5803:M5866" si="7949">K5800/K5804</f>
        <v>1</v>
      </c>
    </row>
    <row r="5804" spans="1:13">
      <c r="A5804" t="s">
        <v>6262</v>
      </c>
      <c r="B5804" t="s">
        <v>6238</v>
      </c>
      <c r="C5804" t="s">
        <v>51</v>
      </c>
      <c r="D5804" t="s">
        <v>16</v>
      </c>
      <c r="E5804" t="str">
        <f t="shared" si="7893"/>
        <v>rmo.full</v>
      </c>
      <c r="F5804" t="s">
        <v>24</v>
      </c>
      <c r="G5804">
        <v>0.83333333333333304</v>
      </c>
      <c r="H5804">
        <v>0.06</v>
      </c>
      <c r="I5804" s="1">
        <v>0.05</v>
      </c>
      <c r="J5804" t="s">
        <v>8355</v>
      </c>
      <c r="K5804">
        <f t="shared" ref="K5804:K5867" si="7950">SUMIF(E5798:E5811,"tso.oepc",I5798:I5811)</f>
        <v>0.05</v>
      </c>
      <c r="L5804" t="s">
        <v>27</v>
      </c>
      <c r="M5804">
        <f t="shared" si="7949"/>
        <v>1</v>
      </c>
    </row>
    <row r="5805" spans="1:13">
      <c r="A5805" t="s">
        <v>6263</v>
      </c>
      <c r="B5805" t="s">
        <v>6238</v>
      </c>
      <c r="C5805" t="s">
        <v>51</v>
      </c>
      <c r="D5805" t="s">
        <v>19</v>
      </c>
      <c r="E5805" t="str">
        <f t="shared" si="7893"/>
        <v>rmo.oepc</v>
      </c>
      <c r="F5805" t="s">
        <v>24</v>
      </c>
      <c r="G5805">
        <v>0.83333333333333304</v>
      </c>
      <c r="H5805">
        <v>0.06</v>
      </c>
      <c r="I5805" s="1">
        <v>0.05</v>
      </c>
      <c r="J5805" t="s">
        <v>8356</v>
      </c>
      <c r="K5805">
        <f t="shared" ref="K5805:K5868" si="7951">SUMIF(E5798:E5811,"pso.oepc",I5798:I5811)</f>
        <v>0.05</v>
      </c>
      <c r="L5805" t="s">
        <v>28</v>
      </c>
      <c r="M5805">
        <f t="shared" si="7949"/>
        <v>1</v>
      </c>
    </row>
    <row r="5806" spans="1:13">
      <c r="A5806" t="s">
        <v>6264</v>
      </c>
      <c r="B5806" t="s">
        <v>6238</v>
      </c>
      <c r="C5806" t="s">
        <v>51</v>
      </c>
      <c r="D5806" t="s">
        <v>21</v>
      </c>
      <c r="E5806" t="str">
        <f t="shared" si="7893"/>
        <v>rmo.opt</v>
      </c>
      <c r="F5806" t="s">
        <v>24</v>
      </c>
      <c r="G5806">
        <v>0.83333333333333304</v>
      </c>
      <c r="H5806">
        <v>0.06</v>
      </c>
      <c r="I5806" s="1">
        <v>0.05</v>
      </c>
      <c r="J5806" t="s">
        <v>8357</v>
      </c>
      <c r="K5806">
        <f t="shared" ref="K5806:K5869" si="7952">SUMIF(E5798:E5811,"rmo.oepc",I5798:I5811)</f>
        <v>0.05</v>
      </c>
      <c r="L5806" t="s">
        <v>29</v>
      </c>
      <c r="M5806">
        <f t="shared" si="7949"/>
        <v>0.99988718411552335</v>
      </c>
    </row>
    <row r="5807" spans="1:13">
      <c r="A5807" t="s">
        <v>6265</v>
      </c>
      <c r="B5807" t="s">
        <v>6238</v>
      </c>
      <c r="C5807" t="s">
        <v>55</v>
      </c>
      <c r="D5807" t="s">
        <v>56</v>
      </c>
      <c r="E5807" t="str">
        <f t="shared" si="7893"/>
        <v>sc.none</v>
      </c>
      <c r="F5807" t="s">
        <v>24</v>
      </c>
      <c r="I5807" s="1">
        <v>0.06</v>
      </c>
      <c r="J5807" t="s">
        <v>8358</v>
      </c>
      <c r="K5807">
        <f t="shared" ref="K5807:K5870" si="7953">SUMIF(E5798:E5811,"power.oepc",I5798:I5811)</f>
        <v>88.64</v>
      </c>
    </row>
    <row r="5808" spans="1:13">
      <c r="A5808" t="s">
        <v>6266</v>
      </c>
      <c r="B5808" t="s">
        <v>6238</v>
      </c>
      <c r="C5808" t="s">
        <v>58</v>
      </c>
      <c r="D5808" t="s">
        <v>59</v>
      </c>
      <c r="E5808" t="str">
        <f t="shared" si="7893"/>
        <v>tso.cav11</v>
      </c>
      <c r="F5808" t="s">
        <v>24</v>
      </c>
      <c r="G5808">
        <v>1422</v>
      </c>
      <c r="H5808">
        <v>0.06</v>
      </c>
      <c r="I5808" s="1">
        <v>85.32</v>
      </c>
      <c r="J5808" t="s">
        <v>8359</v>
      </c>
      <c r="K5808">
        <f t="shared" ref="K5808:K5871" si="7954">SUMIF(E5798:E5811,"tso.opt",I5798:I5811)</f>
        <v>0.05</v>
      </c>
      <c r="L5808" t="s">
        <v>30</v>
      </c>
      <c r="M5808">
        <f t="shared" ref="M5808:M5871" si="7955">K5800/K5808</f>
        <v>1</v>
      </c>
    </row>
    <row r="5809" spans="1:13">
      <c r="A5809" t="s">
        <v>6267</v>
      </c>
      <c r="B5809" t="s">
        <v>6238</v>
      </c>
      <c r="C5809" t="s">
        <v>58</v>
      </c>
      <c r="D5809" t="s">
        <v>16</v>
      </c>
      <c r="E5809" t="str">
        <f t="shared" si="7893"/>
        <v>tso.full</v>
      </c>
      <c r="F5809" t="s">
        <v>24</v>
      </c>
      <c r="G5809">
        <v>0.83333333333333304</v>
      </c>
      <c r="H5809">
        <v>0.06</v>
      </c>
      <c r="I5809" s="1">
        <v>0.05</v>
      </c>
      <c r="J5809" t="s">
        <v>8360</v>
      </c>
      <c r="K5809">
        <f t="shared" ref="K5809:K5872" si="7956">SUMIF(E5798:E5811,"pso.opt",I5798:I5811)</f>
        <v>0.05</v>
      </c>
      <c r="L5809" t="s">
        <v>33</v>
      </c>
      <c r="M5809">
        <f t="shared" si="7955"/>
        <v>1</v>
      </c>
    </row>
    <row r="5810" spans="1:13">
      <c r="A5810" t="s">
        <v>6250</v>
      </c>
      <c r="B5810" t="s">
        <v>6238</v>
      </c>
      <c r="C5810" t="s">
        <v>58</v>
      </c>
      <c r="D5810" t="s">
        <v>19</v>
      </c>
      <c r="E5810" t="str">
        <f t="shared" si="7893"/>
        <v>tso.oepc</v>
      </c>
      <c r="F5810" t="s">
        <v>24</v>
      </c>
      <c r="G5810">
        <v>0.83333333333333304</v>
      </c>
      <c r="H5810">
        <v>0.06</v>
      </c>
      <c r="I5810" s="1">
        <v>0.05</v>
      </c>
      <c r="J5810" t="s">
        <v>8361</v>
      </c>
      <c r="K5810">
        <f t="shared" ref="K5810:K5873" si="7957">SUMIF(E5798:E5811,"rmo.opt",I5798:I5811)</f>
        <v>0.05</v>
      </c>
      <c r="L5810" t="s">
        <v>32</v>
      </c>
      <c r="M5810">
        <f t="shared" si="7955"/>
        <v>1</v>
      </c>
    </row>
    <row r="5811" spans="1:13">
      <c r="A5811" t="s">
        <v>6251</v>
      </c>
      <c r="B5811" t="s">
        <v>6238</v>
      </c>
      <c r="C5811" t="s">
        <v>58</v>
      </c>
      <c r="D5811" t="s">
        <v>21</v>
      </c>
      <c r="E5811" t="str">
        <f t="shared" si="7893"/>
        <v>tso.opt</v>
      </c>
      <c r="F5811" t="s">
        <v>24</v>
      </c>
      <c r="G5811">
        <v>0.83333333333333304</v>
      </c>
      <c r="H5811">
        <v>0.06</v>
      </c>
      <c r="I5811" s="1">
        <v>0.05</v>
      </c>
      <c r="J5811" t="s">
        <v>8362</v>
      </c>
      <c r="K5811">
        <f t="shared" ref="K5811:K5874" si="7958">SUMIF(E5798:E5811,"power.opt",I5798:I5811)</f>
        <v>88.7</v>
      </c>
      <c r="L5811" t="s">
        <v>31</v>
      </c>
      <c r="M5811">
        <f t="shared" si="7955"/>
        <v>0.99921082299887254</v>
      </c>
    </row>
    <row r="5812" spans="1:13">
      <c r="A5812" t="s">
        <v>6252</v>
      </c>
      <c r="B5812" t="s">
        <v>6253</v>
      </c>
      <c r="C5812" t="s">
        <v>15</v>
      </c>
      <c r="D5812" t="s">
        <v>16</v>
      </c>
      <c r="E5812" t="str">
        <f t="shared" si="7893"/>
        <v>power.full</v>
      </c>
      <c r="F5812" t="s">
        <v>24</v>
      </c>
      <c r="G5812">
        <v>0.8</v>
      </c>
      <c r="H5812">
        <v>0.05</v>
      </c>
      <c r="I5812" s="1">
        <v>0.04</v>
      </c>
      <c r="L5812" t="s">
        <v>8363</v>
      </c>
      <c r="M5812">
        <f t="shared" ref="M5812:M5875" si="7959">K5813/K5822</f>
        <v>665.99999999999989</v>
      </c>
    </row>
    <row r="5813" spans="1:13">
      <c r="A5813" t="s">
        <v>6254</v>
      </c>
      <c r="B5813" t="s">
        <v>6253</v>
      </c>
      <c r="C5813" t="s">
        <v>15</v>
      </c>
      <c r="D5813" t="s">
        <v>19</v>
      </c>
      <c r="E5813" t="str">
        <f t="shared" si="7893"/>
        <v>power.oepc</v>
      </c>
      <c r="F5813" t="s">
        <v>24</v>
      </c>
      <c r="G5813">
        <v>1</v>
      </c>
      <c r="H5813">
        <v>0.05</v>
      </c>
      <c r="I5813" s="1">
        <v>0.05</v>
      </c>
      <c r="J5813" t="s">
        <v>8333</v>
      </c>
      <c r="K5813">
        <f t="shared" ref="K5813:K5876" si="7960">SUMIF(E5812:E5825,"tso.cav11",I5812:I5825)</f>
        <v>33.299999999999997</v>
      </c>
      <c r="L5813" t="s">
        <v>8364</v>
      </c>
      <c r="M5813">
        <f t="shared" ref="M5813:M5876" si="7961">K5814/K5818+K5815/K5819+K5816/K5820+K5817/K5821</f>
        <v>3.5999999999999996</v>
      </c>
    </row>
    <row r="5814" spans="1:13">
      <c r="A5814" t="s">
        <v>6255</v>
      </c>
      <c r="B5814" t="s">
        <v>6253</v>
      </c>
      <c r="C5814" t="s">
        <v>15</v>
      </c>
      <c r="D5814" t="s">
        <v>21</v>
      </c>
      <c r="E5814" t="str">
        <f t="shared" si="7893"/>
        <v>power.opt</v>
      </c>
      <c r="F5814" t="s">
        <v>24</v>
      </c>
      <c r="G5814">
        <v>1</v>
      </c>
      <c r="H5814">
        <v>0.05</v>
      </c>
      <c r="I5814" s="1">
        <v>0.05</v>
      </c>
      <c r="J5814" t="s">
        <v>8335</v>
      </c>
      <c r="K5814">
        <f t="shared" ref="K5814:K5877" si="7962">SUMIF(E5812:E5825,"tso.full",I5812:I5825)</f>
        <v>0.05</v>
      </c>
      <c r="L5814" t="s">
        <v>8365</v>
      </c>
      <c r="M5814">
        <f t="shared" ref="M5814:M5877" si="7963">K5814/K5822+K5815/K5823+K5816/K5824+K5817/K5825</f>
        <v>3.8499999999999996</v>
      </c>
    </row>
    <row r="5815" spans="1:13">
      <c r="A5815" t="s">
        <v>6256</v>
      </c>
      <c r="B5815" t="s">
        <v>6253</v>
      </c>
      <c r="C5815" t="s">
        <v>23</v>
      </c>
      <c r="D5815" t="s">
        <v>16</v>
      </c>
      <c r="E5815" t="str">
        <f t="shared" si="7893"/>
        <v>pso.full</v>
      </c>
      <c r="F5815" t="s">
        <v>24</v>
      </c>
      <c r="G5815">
        <v>1</v>
      </c>
      <c r="H5815">
        <v>0.05</v>
      </c>
      <c r="I5815" s="1">
        <v>0.05</v>
      </c>
      <c r="J5815" t="s">
        <v>8336</v>
      </c>
      <c r="K5815">
        <f t="shared" ref="K5815:K5878" si="7964">SUMIF(E5812:E5825,"pso.full",I5812:I5825)</f>
        <v>0.05</v>
      </c>
      <c r="L5815" t="s">
        <v>8369</v>
      </c>
      <c r="M5815">
        <f t="shared" ref="M5815:M5878" si="7965">K5818/K5822+K5819/K5823+K5820/K5824+K5821/K5825</f>
        <v>4.25</v>
      </c>
    </row>
    <row r="5816" spans="1:13">
      <c r="A5816" t="s">
        <v>6257</v>
      </c>
      <c r="B5816" t="s">
        <v>6253</v>
      </c>
      <c r="C5816" t="s">
        <v>23</v>
      </c>
      <c r="D5816" t="s">
        <v>19</v>
      </c>
      <c r="E5816" t="str">
        <f t="shared" si="7893"/>
        <v>pso.oepc</v>
      </c>
      <c r="F5816" t="s">
        <v>24</v>
      </c>
      <c r="G5816">
        <v>1</v>
      </c>
      <c r="H5816">
        <v>0.05</v>
      </c>
      <c r="I5816" s="1">
        <v>0.05</v>
      </c>
      <c r="J5816" t="s">
        <v>8353</v>
      </c>
      <c r="K5816">
        <f t="shared" ref="K5816:K5879" si="7966">SUMIF(E5812:E5825,"rmo.full",I5812:I5825)</f>
        <v>0.04</v>
      </c>
    </row>
    <row r="5817" spans="1:13">
      <c r="A5817" t="s">
        <v>6258</v>
      </c>
      <c r="B5817" t="s">
        <v>6253</v>
      </c>
      <c r="C5817" t="s">
        <v>23</v>
      </c>
      <c r="D5817" t="s">
        <v>21</v>
      </c>
      <c r="E5817" t="str">
        <f t="shared" si="7893"/>
        <v>pso.opt</v>
      </c>
      <c r="F5817" t="s">
        <v>24</v>
      </c>
      <c r="G5817">
        <v>0.8</v>
      </c>
      <c r="H5817">
        <v>0.05</v>
      </c>
      <c r="I5817" s="1">
        <v>0.04</v>
      </c>
      <c r="J5817" t="s">
        <v>8354</v>
      </c>
      <c r="K5817">
        <f t="shared" ref="K5817:K5880" si="7967">SUMIF(E5812:E5825,"power.full",I5812:I5825)</f>
        <v>0.04</v>
      </c>
      <c r="L5817" t="s">
        <v>26</v>
      </c>
      <c r="M5817">
        <f t="shared" ref="M5817:M5880" si="7968">K5814/K5818</f>
        <v>1</v>
      </c>
    </row>
    <row r="5818" spans="1:13">
      <c r="A5818" t="s">
        <v>6278</v>
      </c>
      <c r="B5818" t="s">
        <v>6253</v>
      </c>
      <c r="C5818" t="s">
        <v>51</v>
      </c>
      <c r="D5818" t="s">
        <v>16</v>
      </c>
      <c r="E5818" t="str">
        <f t="shared" si="7893"/>
        <v>rmo.full</v>
      </c>
      <c r="F5818" t="s">
        <v>24</v>
      </c>
      <c r="G5818">
        <v>0.8</v>
      </c>
      <c r="H5818">
        <v>0.05</v>
      </c>
      <c r="I5818" s="1">
        <v>0.04</v>
      </c>
      <c r="J5818" t="s">
        <v>8355</v>
      </c>
      <c r="K5818">
        <f t="shared" ref="K5818:K5881" si="7969">SUMIF(E5812:E5825,"tso.oepc",I5812:I5825)</f>
        <v>0.05</v>
      </c>
      <c r="L5818" t="s">
        <v>27</v>
      </c>
      <c r="M5818">
        <f t="shared" si="7968"/>
        <v>1</v>
      </c>
    </row>
    <row r="5819" spans="1:13">
      <c r="A5819" t="s">
        <v>6279</v>
      </c>
      <c r="B5819" t="s">
        <v>6253</v>
      </c>
      <c r="C5819" t="s">
        <v>51</v>
      </c>
      <c r="D5819" t="s">
        <v>19</v>
      </c>
      <c r="E5819" t="str">
        <f t="shared" si="7893"/>
        <v>rmo.oepc</v>
      </c>
      <c r="F5819" t="s">
        <v>24</v>
      </c>
      <c r="G5819">
        <v>1</v>
      </c>
      <c r="H5819">
        <v>0.05</v>
      </c>
      <c r="I5819" s="1">
        <v>0.05</v>
      </c>
      <c r="J5819" t="s">
        <v>8356</v>
      </c>
      <c r="K5819">
        <f t="shared" ref="K5819:K5882" si="7970">SUMIF(E5812:E5825,"pso.oepc",I5812:I5825)</f>
        <v>0.05</v>
      </c>
      <c r="L5819" t="s">
        <v>28</v>
      </c>
      <c r="M5819">
        <f t="shared" si="7968"/>
        <v>0.79999999999999993</v>
      </c>
    </row>
    <row r="5820" spans="1:13">
      <c r="A5820" t="s">
        <v>6280</v>
      </c>
      <c r="B5820" t="s">
        <v>6253</v>
      </c>
      <c r="C5820" t="s">
        <v>51</v>
      </c>
      <c r="D5820" t="s">
        <v>21</v>
      </c>
      <c r="E5820" t="str">
        <f t="shared" si="7893"/>
        <v>rmo.opt</v>
      </c>
      <c r="F5820" t="s">
        <v>24</v>
      </c>
      <c r="G5820">
        <v>1</v>
      </c>
      <c r="H5820">
        <v>0.05</v>
      </c>
      <c r="I5820" s="1">
        <v>0.05</v>
      </c>
      <c r="J5820" t="s">
        <v>8357</v>
      </c>
      <c r="K5820">
        <f t="shared" ref="K5820:K5883" si="7971">SUMIF(E5812:E5825,"rmo.oepc",I5812:I5825)</f>
        <v>0.05</v>
      </c>
      <c r="L5820" t="s">
        <v>29</v>
      </c>
      <c r="M5820">
        <f t="shared" si="7968"/>
        <v>0.79999999999999993</v>
      </c>
    </row>
    <row r="5821" spans="1:13">
      <c r="A5821" t="s">
        <v>6281</v>
      </c>
      <c r="B5821" t="s">
        <v>6253</v>
      </c>
      <c r="C5821" t="s">
        <v>55</v>
      </c>
      <c r="D5821" t="s">
        <v>56</v>
      </c>
      <c r="E5821" t="str">
        <f t="shared" si="7893"/>
        <v>sc.none</v>
      </c>
      <c r="F5821" t="s">
        <v>24</v>
      </c>
      <c r="I5821" s="1">
        <v>0.05</v>
      </c>
      <c r="J5821" t="s">
        <v>8358</v>
      </c>
      <c r="K5821">
        <f t="shared" ref="K5821:K5884" si="7972">SUMIF(E5812:E5825,"power.oepc",I5812:I5825)</f>
        <v>0.05</v>
      </c>
    </row>
    <row r="5822" spans="1:13">
      <c r="A5822" t="s">
        <v>6282</v>
      </c>
      <c r="B5822" t="s">
        <v>6253</v>
      </c>
      <c r="C5822" t="s">
        <v>58</v>
      </c>
      <c r="D5822" t="s">
        <v>59</v>
      </c>
      <c r="E5822" t="str">
        <f t="shared" si="7893"/>
        <v>tso.cav11</v>
      </c>
      <c r="F5822" t="s">
        <v>24</v>
      </c>
      <c r="G5822">
        <v>666</v>
      </c>
      <c r="H5822">
        <v>0.05</v>
      </c>
      <c r="I5822" s="1">
        <v>33.299999999999997</v>
      </c>
      <c r="J5822" t="s">
        <v>8359</v>
      </c>
      <c r="K5822">
        <f t="shared" ref="K5822:K5885" si="7973">SUMIF(E5812:E5825,"tso.opt",I5812:I5825)</f>
        <v>0.05</v>
      </c>
      <c r="L5822" t="s">
        <v>30</v>
      </c>
      <c r="M5822">
        <f t="shared" ref="M5822:M5885" si="7974">K5814/K5822</f>
        <v>1</v>
      </c>
    </row>
    <row r="5823" spans="1:13">
      <c r="A5823" t="s">
        <v>6283</v>
      </c>
      <c r="B5823" t="s">
        <v>6253</v>
      </c>
      <c r="C5823" t="s">
        <v>58</v>
      </c>
      <c r="D5823" t="s">
        <v>16</v>
      </c>
      <c r="E5823" t="str">
        <f t="shared" si="7893"/>
        <v>tso.full</v>
      </c>
      <c r="F5823" t="s">
        <v>24</v>
      </c>
      <c r="G5823">
        <v>1</v>
      </c>
      <c r="H5823">
        <v>0.05</v>
      </c>
      <c r="I5823" s="1">
        <v>0.05</v>
      </c>
      <c r="J5823" t="s">
        <v>8360</v>
      </c>
      <c r="K5823">
        <f t="shared" ref="K5823:K5886" si="7975">SUMIF(E5812:E5825,"pso.opt",I5812:I5825)</f>
        <v>0.04</v>
      </c>
      <c r="L5823" t="s">
        <v>33</v>
      </c>
      <c r="M5823">
        <f t="shared" si="7974"/>
        <v>1.25</v>
      </c>
    </row>
    <row r="5824" spans="1:13">
      <c r="A5824" t="s">
        <v>6284</v>
      </c>
      <c r="B5824" t="s">
        <v>6253</v>
      </c>
      <c r="C5824" t="s">
        <v>58</v>
      </c>
      <c r="D5824" t="s">
        <v>19</v>
      </c>
      <c r="E5824" t="str">
        <f t="shared" si="7893"/>
        <v>tso.oepc</v>
      </c>
      <c r="F5824" t="s">
        <v>24</v>
      </c>
      <c r="G5824">
        <v>1</v>
      </c>
      <c r="H5824">
        <v>0.05</v>
      </c>
      <c r="I5824" s="1">
        <v>0.05</v>
      </c>
      <c r="J5824" t="s">
        <v>8361</v>
      </c>
      <c r="K5824">
        <f t="shared" ref="K5824:K5887" si="7976">SUMIF(E5812:E5825,"rmo.opt",I5812:I5825)</f>
        <v>0.05</v>
      </c>
      <c r="L5824" t="s">
        <v>32</v>
      </c>
      <c r="M5824">
        <f t="shared" si="7974"/>
        <v>0.79999999999999993</v>
      </c>
    </row>
    <row r="5825" spans="1:13">
      <c r="A5825" t="s">
        <v>6285</v>
      </c>
      <c r="B5825" t="s">
        <v>6253</v>
      </c>
      <c r="C5825" t="s">
        <v>58</v>
      </c>
      <c r="D5825" t="s">
        <v>21</v>
      </c>
      <c r="E5825" t="str">
        <f t="shared" si="7893"/>
        <v>tso.opt</v>
      </c>
      <c r="F5825" t="s">
        <v>24</v>
      </c>
      <c r="G5825">
        <v>1</v>
      </c>
      <c r="H5825">
        <v>0.05</v>
      </c>
      <c r="I5825" s="1">
        <v>0.05</v>
      </c>
      <c r="J5825" t="s">
        <v>8362</v>
      </c>
      <c r="K5825">
        <f t="shared" ref="K5825:K5888" si="7977">SUMIF(E5812:E5825,"power.opt",I5812:I5825)</f>
        <v>0.05</v>
      </c>
      <c r="L5825" t="s">
        <v>31</v>
      </c>
      <c r="M5825">
        <f t="shared" si="7974"/>
        <v>0.79999999999999993</v>
      </c>
    </row>
    <row r="5826" spans="1:13">
      <c r="A5826" t="s">
        <v>6269</v>
      </c>
      <c r="B5826" t="s">
        <v>6270</v>
      </c>
      <c r="C5826" t="s">
        <v>15</v>
      </c>
      <c r="D5826" t="s">
        <v>16</v>
      </c>
      <c r="E5826" t="str">
        <f t="shared" si="7893"/>
        <v>power.full</v>
      </c>
      <c r="F5826" t="s">
        <v>24</v>
      </c>
      <c r="G5826">
        <v>0.75</v>
      </c>
      <c r="H5826">
        <v>0.04</v>
      </c>
      <c r="I5826" s="1">
        <v>0.03</v>
      </c>
      <c r="L5826" t="s">
        <v>8363</v>
      </c>
      <c r="M5826">
        <f t="shared" ref="M5826:M5889" si="7978">K5827/K5836</f>
        <v>1946.9999999999998</v>
      </c>
    </row>
    <row r="5827" spans="1:13">
      <c r="A5827" t="s">
        <v>6271</v>
      </c>
      <c r="B5827" t="s">
        <v>6270</v>
      </c>
      <c r="C5827" t="s">
        <v>15</v>
      </c>
      <c r="D5827" t="s">
        <v>19</v>
      </c>
      <c r="E5827" t="str">
        <f t="shared" ref="E5827:E5890" si="7979">CONCATENATE(C5827,".",D5827)</f>
        <v>power.oepc</v>
      </c>
      <c r="F5827" t="s">
        <v>24</v>
      </c>
      <c r="G5827">
        <v>1.25</v>
      </c>
      <c r="H5827">
        <v>0.04</v>
      </c>
      <c r="I5827" s="1">
        <v>0.05</v>
      </c>
      <c r="J5827" t="s">
        <v>8333</v>
      </c>
      <c r="K5827">
        <f t="shared" ref="K5827:K5890" si="7980">SUMIF(E5826:E5839,"tso.cav11",I5826:I5839)</f>
        <v>97.35</v>
      </c>
      <c r="L5827" t="s">
        <v>8364</v>
      </c>
      <c r="M5827">
        <f t="shared" ref="M5827:M5890" si="7981">K5828/K5832+K5829/K5833+K5830/K5834+K5831/K5835</f>
        <v>3.6</v>
      </c>
    </row>
    <row r="5828" spans="1:13">
      <c r="A5828" t="s">
        <v>6272</v>
      </c>
      <c r="B5828" t="s">
        <v>6270</v>
      </c>
      <c r="C5828" t="s">
        <v>15</v>
      </c>
      <c r="D5828" t="s">
        <v>21</v>
      </c>
      <c r="E5828" t="str">
        <f t="shared" si="7979"/>
        <v>power.opt</v>
      </c>
      <c r="F5828" t="s">
        <v>24</v>
      </c>
      <c r="G5828">
        <v>1.25</v>
      </c>
      <c r="H5828">
        <v>0.04</v>
      </c>
      <c r="I5828" s="1">
        <v>0.05</v>
      </c>
      <c r="J5828" t="s">
        <v>8335</v>
      </c>
      <c r="K5828">
        <f t="shared" ref="K5828:K5891" si="7982">SUMIF(E5826:E5839,"tso.full",I5826:I5839)</f>
        <v>0.05</v>
      </c>
      <c r="L5828" t="s">
        <v>8365</v>
      </c>
      <c r="M5828">
        <f t="shared" ref="M5828:M5891" si="7983">K5828/K5836+K5829/K5837+K5830/K5838+K5831/K5839</f>
        <v>3.6</v>
      </c>
    </row>
    <row r="5829" spans="1:13">
      <c r="A5829" t="s">
        <v>6273</v>
      </c>
      <c r="B5829" t="s">
        <v>6270</v>
      </c>
      <c r="C5829" t="s">
        <v>23</v>
      </c>
      <c r="D5829" t="s">
        <v>16</v>
      </c>
      <c r="E5829" t="str">
        <f t="shared" si="7979"/>
        <v>pso.full</v>
      </c>
      <c r="F5829" t="s">
        <v>24</v>
      </c>
      <c r="G5829">
        <v>1.25</v>
      </c>
      <c r="H5829">
        <v>0.04</v>
      </c>
      <c r="I5829" s="1">
        <v>0.05</v>
      </c>
      <c r="J5829" t="s">
        <v>8336</v>
      </c>
      <c r="K5829">
        <f t="shared" ref="K5829:K5892" si="7984">SUMIF(E5826:E5839,"pso.full",I5826:I5839)</f>
        <v>0.05</v>
      </c>
      <c r="L5829" t="s">
        <v>8369</v>
      </c>
      <c r="M5829">
        <f t="shared" ref="M5829:M5892" si="7985">K5832/K5836+K5833/K5837+K5834/K5838+K5835/K5839</f>
        <v>4</v>
      </c>
    </row>
    <row r="5830" spans="1:13">
      <c r="A5830" t="s">
        <v>6274</v>
      </c>
      <c r="B5830" t="s">
        <v>6270</v>
      </c>
      <c r="C5830" t="s">
        <v>23</v>
      </c>
      <c r="D5830" t="s">
        <v>19</v>
      </c>
      <c r="E5830" t="str">
        <f t="shared" si="7979"/>
        <v>pso.oepc</v>
      </c>
      <c r="F5830" t="s">
        <v>24</v>
      </c>
      <c r="G5830">
        <v>1.25</v>
      </c>
      <c r="H5830">
        <v>0.04</v>
      </c>
      <c r="I5830" s="1">
        <v>0.05</v>
      </c>
      <c r="J5830" t="s">
        <v>8353</v>
      </c>
      <c r="K5830">
        <f t="shared" ref="K5830:K5893" si="7986">SUMIF(E5826:E5839,"rmo.full",I5826:I5839)</f>
        <v>0.05</v>
      </c>
    </row>
    <row r="5831" spans="1:13">
      <c r="A5831" t="s">
        <v>6275</v>
      </c>
      <c r="B5831" t="s">
        <v>6270</v>
      </c>
      <c r="C5831" t="s">
        <v>23</v>
      </c>
      <c r="D5831" t="s">
        <v>21</v>
      </c>
      <c r="E5831" t="str">
        <f t="shared" si="7979"/>
        <v>pso.opt</v>
      </c>
      <c r="F5831" t="s">
        <v>24</v>
      </c>
      <c r="G5831">
        <v>1.25</v>
      </c>
      <c r="H5831">
        <v>0.04</v>
      </c>
      <c r="I5831" s="1">
        <v>0.05</v>
      </c>
      <c r="J5831" t="s">
        <v>8354</v>
      </c>
      <c r="K5831">
        <f t="shared" ref="K5831:K5894" si="7987">SUMIF(E5826:E5839,"power.full",I5826:I5839)</f>
        <v>0.03</v>
      </c>
      <c r="L5831" t="s">
        <v>26</v>
      </c>
      <c r="M5831">
        <f t="shared" ref="M5831:M5894" si="7988">K5828/K5832</f>
        <v>1</v>
      </c>
    </row>
    <row r="5832" spans="1:13">
      <c r="A5832" t="s">
        <v>6276</v>
      </c>
      <c r="B5832" t="s">
        <v>6270</v>
      </c>
      <c r="C5832" t="s">
        <v>51</v>
      </c>
      <c r="D5832" t="s">
        <v>16</v>
      </c>
      <c r="E5832" t="str">
        <f t="shared" si="7979"/>
        <v>rmo.full</v>
      </c>
      <c r="F5832" t="s">
        <v>24</v>
      </c>
      <c r="G5832">
        <v>1.25</v>
      </c>
      <c r="H5832">
        <v>0.04</v>
      </c>
      <c r="I5832" s="1">
        <v>0.05</v>
      </c>
      <c r="J5832" t="s">
        <v>8355</v>
      </c>
      <c r="K5832">
        <f t="shared" ref="K5832:K5895" si="7989">SUMIF(E5826:E5839,"tso.oepc",I5826:I5839)</f>
        <v>0.05</v>
      </c>
      <c r="L5832" t="s">
        <v>27</v>
      </c>
      <c r="M5832">
        <f t="shared" si="7988"/>
        <v>1</v>
      </c>
    </row>
    <row r="5833" spans="1:13">
      <c r="A5833" t="s">
        <v>6277</v>
      </c>
      <c r="B5833" t="s">
        <v>6270</v>
      </c>
      <c r="C5833" t="s">
        <v>51</v>
      </c>
      <c r="D5833" t="s">
        <v>19</v>
      </c>
      <c r="E5833" t="str">
        <f t="shared" si="7979"/>
        <v>rmo.oepc</v>
      </c>
      <c r="F5833" t="s">
        <v>24</v>
      </c>
      <c r="G5833">
        <v>1.25</v>
      </c>
      <c r="H5833">
        <v>0.04</v>
      </c>
      <c r="I5833" s="1">
        <v>0.05</v>
      </c>
      <c r="J5833" t="s">
        <v>8356</v>
      </c>
      <c r="K5833">
        <f t="shared" ref="K5833:K5896" si="7990">SUMIF(E5826:E5839,"pso.oepc",I5826:I5839)</f>
        <v>0.05</v>
      </c>
      <c r="L5833" t="s">
        <v>28</v>
      </c>
      <c r="M5833">
        <f t="shared" si="7988"/>
        <v>1</v>
      </c>
    </row>
    <row r="5834" spans="1:13">
      <c r="A5834" t="s">
        <v>6296</v>
      </c>
      <c r="B5834" t="s">
        <v>6270</v>
      </c>
      <c r="C5834" t="s">
        <v>51</v>
      </c>
      <c r="D5834" t="s">
        <v>21</v>
      </c>
      <c r="E5834" t="str">
        <f t="shared" si="7979"/>
        <v>rmo.opt</v>
      </c>
      <c r="F5834" t="s">
        <v>24</v>
      </c>
      <c r="G5834">
        <v>1.25</v>
      </c>
      <c r="H5834">
        <v>0.04</v>
      </c>
      <c r="I5834" s="1">
        <v>0.05</v>
      </c>
      <c r="J5834" t="s">
        <v>8357</v>
      </c>
      <c r="K5834">
        <f t="shared" ref="K5834:K5897" si="7991">SUMIF(E5826:E5839,"rmo.oepc",I5826:I5839)</f>
        <v>0.05</v>
      </c>
      <c r="L5834" t="s">
        <v>29</v>
      </c>
      <c r="M5834">
        <f t="shared" si="7988"/>
        <v>0.6</v>
      </c>
    </row>
    <row r="5835" spans="1:13">
      <c r="A5835" t="s">
        <v>6297</v>
      </c>
      <c r="B5835" t="s">
        <v>6270</v>
      </c>
      <c r="C5835" t="s">
        <v>55</v>
      </c>
      <c r="D5835" t="s">
        <v>56</v>
      </c>
      <c r="E5835" t="str">
        <f t="shared" si="7979"/>
        <v>sc.none</v>
      </c>
      <c r="F5835" t="s">
        <v>24</v>
      </c>
      <c r="I5835" s="1">
        <v>0.04</v>
      </c>
      <c r="J5835" t="s">
        <v>8358</v>
      </c>
      <c r="K5835">
        <f t="shared" ref="K5835:K5898" si="7992">SUMIF(E5826:E5839,"power.oepc",I5826:I5839)</f>
        <v>0.05</v>
      </c>
    </row>
    <row r="5836" spans="1:13">
      <c r="A5836" t="s">
        <v>6298</v>
      </c>
      <c r="B5836" t="s">
        <v>6270</v>
      </c>
      <c r="C5836" t="s">
        <v>58</v>
      </c>
      <c r="D5836" t="s">
        <v>59</v>
      </c>
      <c r="E5836" t="str">
        <f t="shared" si="7979"/>
        <v>tso.cav11</v>
      </c>
      <c r="F5836" t="s">
        <v>17</v>
      </c>
      <c r="G5836">
        <v>2433.75</v>
      </c>
      <c r="H5836">
        <v>0.04</v>
      </c>
      <c r="I5836" s="1">
        <v>97.35</v>
      </c>
      <c r="J5836" t="s">
        <v>8359</v>
      </c>
      <c r="K5836">
        <f t="shared" ref="K5836:K5899" si="7993">SUMIF(E5826:E5839,"tso.opt",I5826:I5839)</f>
        <v>0.05</v>
      </c>
      <c r="L5836" t="s">
        <v>30</v>
      </c>
      <c r="M5836">
        <f t="shared" ref="M5836:M5899" si="7994">K5828/K5836</f>
        <v>1</v>
      </c>
    </row>
    <row r="5837" spans="1:13">
      <c r="A5837" t="s">
        <v>6299</v>
      </c>
      <c r="B5837" t="s">
        <v>6270</v>
      </c>
      <c r="C5837" t="s">
        <v>58</v>
      </c>
      <c r="D5837" t="s">
        <v>16</v>
      </c>
      <c r="E5837" t="str">
        <f t="shared" si="7979"/>
        <v>tso.full</v>
      </c>
      <c r="F5837" t="s">
        <v>24</v>
      </c>
      <c r="G5837">
        <v>1.25</v>
      </c>
      <c r="H5837">
        <v>0.04</v>
      </c>
      <c r="I5837" s="1">
        <v>0.05</v>
      </c>
      <c r="J5837" t="s">
        <v>8360</v>
      </c>
      <c r="K5837">
        <f t="shared" ref="K5837:K5900" si="7995">SUMIF(E5826:E5839,"pso.opt",I5826:I5839)</f>
        <v>0.05</v>
      </c>
      <c r="L5837" t="s">
        <v>33</v>
      </c>
      <c r="M5837">
        <f t="shared" si="7994"/>
        <v>1</v>
      </c>
    </row>
    <row r="5838" spans="1:13">
      <c r="A5838" t="s">
        <v>6300</v>
      </c>
      <c r="B5838" t="s">
        <v>6270</v>
      </c>
      <c r="C5838" t="s">
        <v>58</v>
      </c>
      <c r="D5838" t="s">
        <v>19</v>
      </c>
      <c r="E5838" t="str">
        <f t="shared" si="7979"/>
        <v>tso.oepc</v>
      </c>
      <c r="F5838" t="s">
        <v>24</v>
      </c>
      <c r="G5838">
        <v>1.25</v>
      </c>
      <c r="H5838">
        <v>0.04</v>
      </c>
      <c r="I5838" s="1">
        <v>0.05</v>
      </c>
      <c r="J5838" t="s">
        <v>8361</v>
      </c>
      <c r="K5838">
        <f t="shared" ref="K5838:K5901" si="7996">SUMIF(E5826:E5839,"rmo.opt",I5826:I5839)</f>
        <v>0.05</v>
      </c>
      <c r="L5838" t="s">
        <v>32</v>
      </c>
      <c r="M5838">
        <f t="shared" si="7994"/>
        <v>1</v>
      </c>
    </row>
    <row r="5839" spans="1:13">
      <c r="A5839" t="s">
        <v>6301</v>
      </c>
      <c r="B5839" t="s">
        <v>6270</v>
      </c>
      <c r="C5839" t="s">
        <v>58</v>
      </c>
      <c r="D5839" t="s">
        <v>21</v>
      </c>
      <c r="E5839" t="str">
        <f t="shared" si="7979"/>
        <v>tso.opt</v>
      </c>
      <c r="F5839" t="s">
        <v>24</v>
      </c>
      <c r="G5839">
        <v>1.25</v>
      </c>
      <c r="H5839">
        <v>0.04</v>
      </c>
      <c r="I5839" s="1">
        <v>0.05</v>
      </c>
      <c r="J5839" t="s">
        <v>8362</v>
      </c>
      <c r="K5839">
        <f t="shared" ref="K5839:K5902" si="7997">SUMIF(E5826:E5839,"power.opt",I5826:I5839)</f>
        <v>0.05</v>
      </c>
      <c r="L5839" t="s">
        <v>31</v>
      </c>
      <c r="M5839">
        <f t="shared" si="7994"/>
        <v>0.6</v>
      </c>
    </row>
    <row r="5840" spans="1:13">
      <c r="A5840" t="s">
        <v>6302</v>
      </c>
      <c r="B5840" t="s">
        <v>6303</v>
      </c>
      <c r="C5840" t="s">
        <v>15</v>
      </c>
      <c r="D5840" t="s">
        <v>16</v>
      </c>
      <c r="E5840" t="str">
        <f t="shared" si="7979"/>
        <v>power.full</v>
      </c>
      <c r="F5840" t="s">
        <v>17</v>
      </c>
      <c r="G5840">
        <v>120.666666666667</v>
      </c>
      <c r="H5840">
        <v>0.06</v>
      </c>
      <c r="I5840" s="1">
        <v>7.24</v>
      </c>
      <c r="L5840" t="s">
        <v>8363</v>
      </c>
      <c r="M5840">
        <f t="shared" ref="M5840:M5903" si="7998">K5841/K5850</f>
        <v>1725.9999999999998</v>
      </c>
    </row>
    <row r="5841" spans="1:13">
      <c r="A5841" t="s">
        <v>6268</v>
      </c>
      <c r="B5841" t="s">
        <v>6303</v>
      </c>
      <c r="C5841" t="s">
        <v>15</v>
      </c>
      <c r="D5841" t="s">
        <v>19</v>
      </c>
      <c r="E5841" t="str">
        <f t="shared" si="7979"/>
        <v>power.oepc</v>
      </c>
      <c r="F5841" t="s">
        <v>17</v>
      </c>
      <c r="G5841">
        <v>121.5</v>
      </c>
      <c r="H5841">
        <v>0.06</v>
      </c>
      <c r="I5841" s="1">
        <v>7.29</v>
      </c>
      <c r="J5841" t="s">
        <v>8333</v>
      </c>
      <c r="K5841">
        <f t="shared" ref="K5841:K5904" si="7999">SUMIF(E5840:E5853,"tso.cav11",I5840:I5853)</f>
        <v>86.3</v>
      </c>
      <c r="L5841" t="s">
        <v>8364</v>
      </c>
      <c r="M5841">
        <f t="shared" ref="M5841:M5904" si="8000">K5842/K5846+K5843/K5847+K5844/K5848+K5845/K5849</f>
        <v>4.0431412894375853</v>
      </c>
    </row>
    <row r="5842" spans="1:13">
      <c r="A5842" t="s">
        <v>6288</v>
      </c>
      <c r="B5842" t="s">
        <v>6303</v>
      </c>
      <c r="C5842" t="s">
        <v>15</v>
      </c>
      <c r="D5842" t="s">
        <v>21</v>
      </c>
      <c r="E5842" t="str">
        <f t="shared" si="7979"/>
        <v>power.opt</v>
      </c>
      <c r="F5842" t="s">
        <v>17</v>
      </c>
      <c r="G5842">
        <v>120.5</v>
      </c>
      <c r="H5842">
        <v>0.06</v>
      </c>
      <c r="I5842" s="1">
        <v>7.23</v>
      </c>
      <c r="J5842" t="s">
        <v>8335</v>
      </c>
      <c r="K5842">
        <f t="shared" ref="K5842:K5905" si="8001">SUMIF(E5840:E5853,"tso.full",I5840:I5853)</f>
        <v>0.04</v>
      </c>
      <c r="L5842" t="s">
        <v>8365</v>
      </c>
      <c r="M5842">
        <f t="shared" ref="M5842:M5905" si="8002">K5842/K5850+K5843/K5851+K5844/K5852+K5845/K5853</f>
        <v>3.8013831258644535</v>
      </c>
    </row>
    <row r="5843" spans="1:13">
      <c r="A5843" t="s">
        <v>6289</v>
      </c>
      <c r="B5843" t="s">
        <v>6303</v>
      </c>
      <c r="C5843" t="s">
        <v>23</v>
      </c>
      <c r="D5843" t="s">
        <v>16</v>
      </c>
      <c r="E5843" t="str">
        <f t="shared" si="7979"/>
        <v>pso.full</v>
      </c>
      <c r="F5843" t="s">
        <v>24</v>
      </c>
      <c r="G5843">
        <v>0.83333333333333304</v>
      </c>
      <c r="H5843">
        <v>0.06</v>
      </c>
      <c r="I5843" s="1">
        <v>0.05</v>
      </c>
      <c r="J5843" t="s">
        <v>8336</v>
      </c>
      <c r="K5843">
        <f t="shared" ref="K5843:K5906" si="8003">SUMIF(E5840:E5853,"pso.full",I5840:I5853)</f>
        <v>0.05</v>
      </c>
      <c r="L5843" t="s">
        <v>8369</v>
      </c>
      <c r="M5843">
        <f t="shared" ref="M5843:M5906" si="8004">K5846/K5850+K5847/K5851+K5848/K5852+K5849/K5853</f>
        <v>3.8082987551867218</v>
      </c>
    </row>
    <row r="5844" spans="1:13">
      <c r="A5844" t="s">
        <v>6290</v>
      </c>
      <c r="B5844" t="s">
        <v>6303</v>
      </c>
      <c r="C5844" t="s">
        <v>23</v>
      </c>
      <c r="D5844" t="s">
        <v>19</v>
      </c>
      <c r="E5844" t="str">
        <f t="shared" si="7979"/>
        <v>pso.oepc</v>
      </c>
      <c r="F5844" t="s">
        <v>24</v>
      </c>
      <c r="G5844">
        <v>0.83333333333333304</v>
      </c>
      <c r="H5844">
        <v>0.06</v>
      </c>
      <c r="I5844" s="1">
        <v>0.05</v>
      </c>
      <c r="J5844" t="s">
        <v>8353</v>
      </c>
      <c r="K5844">
        <f t="shared" ref="K5844:K5907" si="8005">SUMIF(E5840:E5853,"rmo.full",I5840:I5853)</f>
        <v>0.05</v>
      </c>
    </row>
    <row r="5845" spans="1:13">
      <c r="A5845" t="s">
        <v>6291</v>
      </c>
      <c r="B5845" t="s">
        <v>6303</v>
      </c>
      <c r="C5845" t="s">
        <v>23</v>
      </c>
      <c r="D5845" t="s">
        <v>21</v>
      </c>
      <c r="E5845" t="str">
        <f t="shared" si="7979"/>
        <v>pso.opt</v>
      </c>
      <c r="F5845" t="s">
        <v>24</v>
      </c>
      <c r="G5845">
        <v>0.83333333333333304</v>
      </c>
      <c r="H5845">
        <v>0.06</v>
      </c>
      <c r="I5845" s="1">
        <v>0.05</v>
      </c>
      <c r="J5845" t="s">
        <v>8354</v>
      </c>
      <c r="K5845">
        <f t="shared" ref="K5845:K5908" si="8006">SUMIF(E5840:E5853,"power.full",I5840:I5853)</f>
        <v>7.24</v>
      </c>
      <c r="L5845" t="s">
        <v>26</v>
      </c>
      <c r="M5845">
        <f t="shared" ref="M5845:M5908" si="8007">K5842/K5846</f>
        <v>0.79999999999999993</v>
      </c>
    </row>
    <row r="5846" spans="1:13">
      <c r="A5846" t="s">
        <v>6292</v>
      </c>
      <c r="B5846" t="s">
        <v>6303</v>
      </c>
      <c r="C5846" t="s">
        <v>51</v>
      </c>
      <c r="D5846" t="s">
        <v>16</v>
      </c>
      <c r="E5846" t="str">
        <f t="shared" si="7979"/>
        <v>rmo.full</v>
      </c>
      <c r="F5846" t="s">
        <v>24</v>
      </c>
      <c r="G5846">
        <v>0.83333333333333304</v>
      </c>
      <c r="H5846">
        <v>0.06</v>
      </c>
      <c r="I5846" s="1">
        <v>0.05</v>
      </c>
      <c r="J5846" t="s">
        <v>8355</v>
      </c>
      <c r="K5846">
        <f t="shared" ref="K5846:K5909" si="8008">SUMIF(E5840:E5853,"tso.oepc",I5840:I5853)</f>
        <v>0.05</v>
      </c>
      <c r="L5846" t="s">
        <v>27</v>
      </c>
      <c r="M5846">
        <f t="shared" si="8007"/>
        <v>1</v>
      </c>
    </row>
    <row r="5847" spans="1:13">
      <c r="A5847" t="s">
        <v>6293</v>
      </c>
      <c r="B5847" t="s">
        <v>6303</v>
      </c>
      <c r="C5847" t="s">
        <v>51</v>
      </c>
      <c r="D5847" t="s">
        <v>19</v>
      </c>
      <c r="E5847" t="str">
        <f t="shared" si="7979"/>
        <v>rmo.oepc</v>
      </c>
      <c r="F5847" t="s">
        <v>24</v>
      </c>
      <c r="G5847">
        <v>0.66666666666666696</v>
      </c>
      <c r="H5847">
        <v>0.06</v>
      </c>
      <c r="I5847" s="1">
        <v>0.04</v>
      </c>
      <c r="J5847" t="s">
        <v>8356</v>
      </c>
      <c r="K5847">
        <f t="shared" ref="K5847:K5910" si="8009">SUMIF(E5840:E5853,"pso.oepc",I5840:I5853)</f>
        <v>0.05</v>
      </c>
      <c r="L5847" t="s">
        <v>28</v>
      </c>
      <c r="M5847">
        <f t="shared" si="8007"/>
        <v>1.25</v>
      </c>
    </row>
    <row r="5848" spans="1:13">
      <c r="A5848" t="s">
        <v>6294</v>
      </c>
      <c r="B5848" t="s">
        <v>6303</v>
      </c>
      <c r="C5848" t="s">
        <v>51</v>
      </c>
      <c r="D5848" t="s">
        <v>21</v>
      </c>
      <c r="E5848" t="str">
        <f t="shared" si="7979"/>
        <v>rmo.opt</v>
      </c>
      <c r="F5848" t="s">
        <v>24</v>
      </c>
      <c r="G5848">
        <v>0.83333333333333304</v>
      </c>
      <c r="H5848">
        <v>0.06</v>
      </c>
      <c r="I5848" s="1">
        <v>0.05</v>
      </c>
      <c r="J5848" t="s">
        <v>8357</v>
      </c>
      <c r="K5848">
        <f t="shared" ref="K5848:K5911" si="8010">SUMIF(E5840:E5853,"rmo.oepc",I5840:I5853)</f>
        <v>0.04</v>
      </c>
      <c r="L5848" t="s">
        <v>29</v>
      </c>
      <c r="M5848">
        <f t="shared" si="8007"/>
        <v>0.99314128943758573</v>
      </c>
    </row>
    <row r="5849" spans="1:13">
      <c r="A5849" t="s">
        <v>6295</v>
      </c>
      <c r="B5849" t="s">
        <v>6303</v>
      </c>
      <c r="C5849" t="s">
        <v>55</v>
      </c>
      <c r="D5849" t="s">
        <v>56</v>
      </c>
      <c r="E5849" t="str">
        <f t="shared" si="7979"/>
        <v>sc.none</v>
      </c>
      <c r="F5849" t="s">
        <v>24</v>
      </c>
      <c r="I5849" s="1">
        <v>0.06</v>
      </c>
      <c r="J5849" t="s">
        <v>8358</v>
      </c>
      <c r="K5849">
        <f t="shared" ref="K5849:K5912" si="8011">SUMIF(E5840:E5853,"power.oepc",I5840:I5853)</f>
        <v>7.29</v>
      </c>
    </row>
    <row r="5850" spans="1:13">
      <c r="A5850" t="s">
        <v>6316</v>
      </c>
      <c r="B5850" t="s">
        <v>6303</v>
      </c>
      <c r="C5850" t="s">
        <v>58</v>
      </c>
      <c r="D5850" t="s">
        <v>59</v>
      </c>
      <c r="E5850" t="str">
        <f t="shared" si="7979"/>
        <v>tso.cav11</v>
      </c>
      <c r="F5850" t="s">
        <v>17</v>
      </c>
      <c r="G5850">
        <v>1438.3333333333301</v>
      </c>
      <c r="H5850">
        <v>0.06</v>
      </c>
      <c r="I5850" s="1">
        <v>86.3</v>
      </c>
      <c r="J5850" t="s">
        <v>8359</v>
      </c>
      <c r="K5850">
        <f t="shared" ref="K5850:K5913" si="8012">SUMIF(E5840:E5853,"tso.opt",I5840:I5853)</f>
        <v>0.05</v>
      </c>
      <c r="L5850" t="s">
        <v>30</v>
      </c>
      <c r="M5850">
        <f t="shared" ref="M5850:M5913" si="8013">K5842/K5850</f>
        <v>0.79999999999999993</v>
      </c>
    </row>
    <row r="5851" spans="1:13">
      <c r="A5851" t="s">
        <v>6317</v>
      </c>
      <c r="B5851" t="s">
        <v>6303</v>
      </c>
      <c r="C5851" t="s">
        <v>58</v>
      </c>
      <c r="D5851" t="s">
        <v>16</v>
      </c>
      <c r="E5851" t="str">
        <f t="shared" si="7979"/>
        <v>tso.full</v>
      </c>
      <c r="F5851" t="s">
        <v>24</v>
      </c>
      <c r="G5851">
        <v>0.66666666666666696</v>
      </c>
      <c r="H5851">
        <v>0.06</v>
      </c>
      <c r="I5851" s="1">
        <v>0.04</v>
      </c>
      <c r="J5851" t="s">
        <v>8360</v>
      </c>
      <c r="K5851">
        <f t="shared" ref="K5851:K5914" si="8014">SUMIF(E5840:E5853,"pso.opt",I5840:I5853)</f>
        <v>0.05</v>
      </c>
      <c r="L5851" t="s">
        <v>33</v>
      </c>
      <c r="M5851">
        <f t="shared" si="8013"/>
        <v>1</v>
      </c>
    </row>
    <row r="5852" spans="1:13">
      <c r="A5852" t="s">
        <v>6318</v>
      </c>
      <c r="B5852" t="s">
        <v>6303</v>
      </c>
      <c r="C5852" t="s">
        <v>58</v>
      </c>
      <c r="D5852" t="s">
        <v>19</v>
      </c>
      <c r="E5852" t="str">
        <f t="shared" si="7979"/>
        <v>tso.oepc</v>
      </c>
      <c r="F5852" t="s">
        <v>24</v>
      </c>
      <c r="G5852">
        <v>0.83333333333333304</v>
      </c>
      <c r="H5852">
        <v>0.06</v>
      </c>
      <c r="I5852" s="1">
        <v>0.05</v>
      </c>
      <c r="J5852" t="s">
        <v>8361</v>
      </c>
      <c r="K5852">
        <f t="shared" ref="K5852:K5915" si="8015">SUMIF(E5840:E5853,"rmo.opt",I5840:I5853)</f>
        <v>0.05</v>
      </c>
      <c r="L5852" t="s">
        <v>32</v>
      </c>
      <c r="M5852">
        <f t="shared" si="8013"/>
        <v>1</v>
      </c>
    </row>
    <row r="5853" spans="1:13">
      <c r="A5853" t="s">
        <v>6319</v>
      </c>
      <c r="B5853" t="s">
        <v>6303</v>
      </c>
      <c r="C5853" t="s">
        <v>58</v>
      </c>
      <c r="D5853" t="s">
        <v>21</v>
      </c>
      <c r="E5853" t="str">
        <f t="shared" si="7979"/>
        <v>tso.opt</v>
      </c>
      <c r="F5853" t="s">
        <v>24</v>
      </c>
      <c r="G5853">
        <v>0.83333333333333304</v>
      </c>
      <c r="H5853">
        <v>0.06</v>
      </c>
      <c r="I5853" s="1">
        <v>0.05</v>
      </c>
      <c r="J5853" t="s">
        <v>8362</v>
      </c>
      <c r="K5853">
        <f t="shared" ref="K5853:K5916" si="8016">SUMIF(E5840:E5853,"power.opt",I5840:I5853)</f>
        <v>7.23</v>
      </c>
      <c r="L5853" t="s">
        <v>31</v>
      </c>
      <c r="M5853">
        <f t="shared" si="8013"/>
        <v>1.0013831258644537</v>
      </c>
    </row>
    <row r="5854" spans="1:13">
      <c r="A5854" t="s">
        <v>6320</v>
      </c>
      <c r="B5854" t="s">
        <v>6321</v>
      </c>
      <c r="C5854" t="s">
        <v>15</v>
      </c>
      <c r="D5854" t="s">
        <v>16</v>
      </c>
      <c r="E5854" t="str">
        <f t="shared" si="7979"/>
        <v>power.full</v>
      </c>
      <c r="F5854" t="s">
        <v>17</v>
      </c>
      <c r="G5854">
        <v>69.8333333333333</v>
      </c>
      <c r="H5854">
        <v>0.06</v>
      </c>
      <c r="I5854" s="1">
        <v>4.1900000000000004</v>
      </c>
      <c r="L5854" t="s">
        <v>8363</v>
      </c>
      <c r="M5854">
        <f t="shared" ref="M5854:M5917" si="8017">K5855/K5864</f>
        <v>2154.25</v>
      </c>
    </row>
    <row r="5855" spans="1:13">
      <c r="A5855" t="s">
        <v>6286</v>
      </c>
      <c r="B5855" t="s">
        <v>6321</v>
      </c>
      <c r="C5855" t="s">
        <v>15</v>
      </c>
      <c r="D5855" t="s">
        <v>19</v>
      </c>
      <c r="E5855" t="str">
        <f t="shared" si="7979"/>
        <v>power.oepc</v>
      </c>
      <c r="F5855" t="s">
        <v>17</v>
      </c>
      <c r="G5855">
        <v>69.1666666666667</v>
      </c>
      <c r="H5855">
        <v>0.06</v>
      </c>
      <c r="I5855" s="1">
        <v>4.1500000000000004</v>
      </c>
      <c r="J5855" t="s">
        <v>8333</v>
      </c>
      <c r="K5855">
        <f t="shared" ref="K5855:K5918" si="8018">SUMIF(E5854:E5867,"tso.cav11",I5854:I5867)</f>
        <v>86.17</v>
      </c>
      <c r="L5855" t="s">
        <v>8364</v>
      </c>
      <c r="M5855">
        <f t="shared" ref="M5855:M5918" si="8019">K5856/K5860+K5857/K5861+K5858/K5862+K5859/K5863</f>
        <v>3.6596385542168672</v>
      </c>
    </row>
    <row r="5856" spans="1:13">
      <c r="A5856" t="s">
        <v>6287</v>
      </c>
      <c r="B5856" t="s">
        <v>6321</v>
      </c>
      <c r="C5856" t="s">
        <v>15</v>
      </c>
      <c r="D5856" t="s">
        <v>21</v>
      </c>
      <c r="E5856" t="str">
        <f t="shared" si="7979"/>
        <v>power.opt</v>
      </c>
      <c r="F5856" t="s">
        <v>17</v>
      </c>
      <c r="G5856">
        <v>69</v>
      </c>
      <c r="H5856">
        <v>0.06</v>
      </c>
      <c r="I5856" s="1">
        <v>4.1399999999999997</v>
      </c>
      <c r="J5856" t="s">
        <v>8335</v>
      </c>
      <c r="K5856">
        <f t="shared" ref="K5856:K5919" si="8020">SUMIF(E5854:E5867,"tso.full",I5854:I5867)</f>
        <v>0.05</v>
      </c>
      <c r="L5856" t="s">
        <v>8365</v>
      </c>
      <c r="M5856">
        <f t="shared" ref="M5856:M5919" si="8021">K5856/K5864+K5857/K5865+K5858/K5866+K5859/K5867</f>
        <v>3.6620772946859903</v>
      </c>
    </row>
    <row r="5857" spans="1:13">
      <c r="A5857" t="s">
        <v>6308</v>
      </c>
      <c r="B5857" t="s">
        <v>6321</v>
      </c>
      <c r="C5857" t="s">
        <v>23</v>
      </c>
      <c r="D5857" t="s">
        <v>16</v>
      </c>
      <c r="E5857" t="str">
        <f t="shared" si="7979"/>
        <v>pso.full</v>
      </c>
      <c r="F5857" t="s">
        <v>24</v>
      </c>
      <c r="G5857">
        <v>0.5</v>
      </c>
      <c r="H5857">
        <v>0.06</v>
      </c>
      <c r="I5857" s="1">
        <v>0.03</v>
      </c>
      <c r="J5857" t="s">
        <v>8336</v>
      </c>
      <c r="K5857">
        <f t="shared" ref="K5857:K5920" si="8022">SUMIF(E5854:E5867,"pso.full",I5854:I5867)</f>
        <v>0.03</v>
      </c>
      <c r="L5857" t="s">
        <v>8369</v>
      </c>
      <c r="M5857">
        <f t="shared" ref="M5857:M5920" si="8023">K5860/K5864+K5861/K5865+K5862/K5866+K5863/K5867</f>
        <v>4.0024154589371985</v>
      </c>
    </row>
    <row r="5858" spans="1:13">
      <c r="A5858" t="s">
        <v>6309</v>
      </c>
      <c r="B5858" t="s">
        <v>6321</v>
      </c>
      <c r="C5858" t="s">
        <v>23</v>
      </c>
      <c r="D5858" t="s">
        <v>19</v>
      </c>
      <c r="E5858" t="str">
        <f t="shared" si="7979"/>
        <v>pso.oepc</v>
      </c>
      <c r="F5858" t="s">
        <v>24</v>
      </c>
      <c r="G5858">
        <v>0.83333333333333304</v>
      </c>
      <c r="H5858">
        <v>0.06</v>
      </c>
      <c r="I5858" s="1">
        <v>0.05</v>
      </c>
      <c r="J5858" t="s">
        <v>8353</v>
      </c>
      <c r="K5858">
        <f t="shared" ref="K5858:K5921" si="8024">SUMIF(E5854:E5867,"rmo.full",I5854:I5867)</f>
        <v>0.04</v>
      </c>
    </row>
    <row r="5859" spans="1:13">
      <c r="A5859" t="s">
        <v>6310</v>
      </c>
      <c r="B5859" t="s">
        <v>6321</v>
      </c>
      <c r="C5859" t="s">
        <v>23</v>
      </c>
      <c r="D5859" t="s">
        <v>21</v>
      </c>
      <c r="E5859" t="str">
        <f t="shared" si="7979"/>
        <v>pso.opt</v>
      </c>
      <c r="F5859" t="s">
        <v>24</v>
      </c>
      <c r="G5859">
        <v>0.83333333333333304</v>
      </c>
      <c r="H5859">
        <v>0.06</v>
      </c>
      <c r="I5859" s="1">
        <v>0.05</v>
      </c>
      <c r="J5859" t="s">
        <v>8354</v>
      </c>
      <c r="K5859">
        <f t="shared" ref="K5859:K5922" si="8025">SUMIF(E5854:E5867,"power.full",I5854:I5867)</f>
        <v>4.1900000000000004</v>
      </c>
      <c r="L5859" t="s">
        <v>26</v>
      </c>
      <c r="M5859">
        <f t="shared" ref="M5859:M5922" si="8026">K5856/K5860</f>
        <v>1.25</v>
      </c>
    </row>
    <row r="5860" spans="1:13">
      <c r="A5860" t="s">
        <v>6311</v>
      </c>
      <c r="B5860" t="s">
        <v>6321</v>
      </c>
      <c r="C5860" t="s">
        <v>51</v>
      </c>
      <c r="D5860" t="s">
        <v>16</v>
      </c>
      <c r="E5860" t="str">
        <f t="shared" si="7979"/>
        <v>rmo.full</v>
      </c>
      <c r="F5860" t="s">
        <v>24</v>
      </c>
      <c r="G5860">
        <v>0.66666666666666696</v>
      </c>
      <c r="H5860">
        <v>0.06</v>
      </c>
      <c r="I5860" s="1">
        <v>0.04</v>
      </c>
      <c r="J5860" t="s">
        <v>8355</v>
      </c>
      <c r="K5860">
        <f t="shared" ref="K5860:K5923" si="8027">SUMIF(E5854:E5867,"tso.oepc",I5854:I5867)</f>
        <v>0.04</v>
      </c>
      <c r="L5860" t="s">
        <v>27</v>
      </c>
      <c r="M5860">
        <f t="shared" si="8026"/>
        <v>0.6</v>
      </c>
    </row>
    <row r="5861" spans="1:13">
      <c r="A5861" t="s">
        <v>6312</v>
      </c>
      <c r="B5861" t="s">
        <v>6321</v>
      </c>
      <c r="C5861" t="s">
        <v>51</v>
      </c>
      <c r="D5861" t="s">
        <v>19</v>
      </c>
      <c r="E5861" t="str">
        <f t="shared" si="7979"/>
        <v>rmo.oepc</v>
      </c>
      <c r="F5861" t="s">
        <v>24</v>
      </c>
      <c r="G5861">
        <v>0.83333333333333304</v>
      </c>
      <c r="H5861">
        <v>0.06</v>
      </c>
      <c r="I5861" s="1">
        <v>0.05</v>
      </c>
      <c r="J5861" t="s">
        <v>8356</v>
      </c>
      <c r="K5861">
        <f t="shared" ref="K5861:K5924" si="8028">SUMIF(E5854:E5867,"pso.oepc",I5854:I5867)</f>
        <v>0.05</v>
      </c>
      <c r="L5861" t="s">
        <v>28</v>
      </c>
      <c r="M5861">
        <f t="shared" si="8026"/>
        <v>0.79999999999999993</v>
      </c>
    </row>
    <row r="5862" spans="1:13">
      <c r="A5862" t="s">
        <v>6313</v>
      </c>
      <c r="B5862" t="s">
        <v>6321</v>
      </c>
      <c r="C5862" t="s">
        <v>51</v>
      </c>
      <c r="D5862" t="s">
        <v>21</v>
      </c>
      <c r="E5862" t="str">
        <f t="shared" si="7979"/>
        <v>rmo.opt</v>
      </c>
      <c r="F5862" t="s">
        <v>24</v>
      </c>
      <c r="G5862">
        <v>0.83333333333333304</v>
      </c>
      <c r="H5862">
        <v>0.06</v>
      </c>
      <c r="I5862" s="1">
        <v>0.05</v>
      </c>
      <c r="J5862" t="s">
        <v>8357</v>
      </c>
      <c r="K5862">
        <f t="shared" ref="K5862:K5925" si="8029">SUMIF(E5854:E5867,"rmo.oepc",I5854:I5867)</f>
        <v>0.05</v>
      </c>
      <c r="L5862" t="s">
        <v>29</v>
      </c>
      <c r="M5862">
        <f t="shared" si="8026"/>
        <v>1.0096385542168675</v>
      </c>
    </row>
    <row r="5863" spans="1:13">
      <c r="A5863" t="s">
        <v>6314</v>
      </c>
      <c r="B5863" t="s">
        <v>6321</v>
      </c>
      <c r="C5863" t="s">
        <v>55</v>
      </c>
      <c r="D5863" t="s">
        <v>56</v>
      </c>
      <c r="E5863" t="str">
        <f t="shared" si="7979"/>
        <v>sc.none</v>
      </c>
      <c r="F5863" t="s">
        <v>24</v>
      </c>
      <c r="I5863" s="1">
        <v>0.06</v>
      </c>
      <c r="J5863" t="s">
        <v>8358</v>
      </c>
      <c r="K5863">
        <f t="shared" ref="K5863:K5926" si="8030">SUMIF(E5854:E5867,"power.oepc",I5854:I5867)</f>
        <v>4.1500000000000004</v>
      </c>
    </row>
    <row r="5864" spans="1:13">
      <c r="A5864" t="s">
        <v>6315</v>
      </c>
      <c r="B5864" t="s">
        <v>6321</v>
      </c>
      <c r="C5864" t="s">
        <v>58</v>
      </c>
      <c r="D5864" t="s">
        <v>59</v>
      </c>
      <c r="E5864" t="str">
        <f t="shared" si="7979"/>
        <v>tso.cav11</v>
      </c>
      <c r="F5864" t="s">
        <v>17</v>
      </c>
      <c r="G5864">
        <v>1436.1666666666699</v>
      </c>
      <c r="H5864">
        <v>0.06</v>
      </c>
      <c r="I5864" s="1">
        <v>86.17</v>
      </c>
      <c r="J5864" t="s">
        <v>8359</v>
      </c>
      <c r="K5864">
        <f t="shared" ref="K5864:K5927" si="8031">SUMIF(E5854:E5867,"tso.opt",I5854:I5867)</f>
        <v>0.04</v>
      </c>
      <c r="L5864" t="s">
        <v>30</v>
      </c>
      <c r="M5864">
        <f t="shared" ref="M5864:M5927" si="8032">K5856/K5864</f>
        <v>1.25</v>
      </c>
    </row>
    <row r="5865" spans="1:13">
      <c r="A5865" t="s">
        <v>6335</v>
      </c>
      <c r="B5865" t="s">
        <v>6321</v>
      </c>
      <c r="C5865" t="s">
        <v>58</v>
      </c>
      <c r="D5865" t="s">
        <v>16</v>
      </c>
      <c r="E5865" t="str">
        <f t="shared" si="7979"/>
        <v>tso.full</v>
      </c>
      <c r="F5865" t="s">
        <v>24</v>
      </c>
      <c r="G5865">
        <v>0.83333333333333304</v>
      </c>
      <c r="H5865">
        <v>0.06</v>
      </c>
      <c r="I5865" s="1">
        <v>0.05</v>
      </c>
      <c r="J5865" t="s">
        <v>8360</v>
      </c>
      <c r="K5865">
        <f t="shared" ref="K5865:K5928" si="8033">SUMIF(E5854:E5867,"pso.opt",I5854:I5867)</f>
        <v>0.05</v>
      </c>
      <c r="L5865" t="s">
        <v>33</v>
      </c>
      <c r="M5865">
        <f t="shared" si="8032"/>
        <v>0.6</v>
      </c>
    </row>
    <row r="5866" spans="1:13">
      <c r="A5866" t="s">
        <v>6336</v>
      </c>
      <c r="B5866" t="s">
        <v>6321</v>
      </c>
      <c r="C5866" t="s">
        <v>58</v>
      </c>
      <c r="D5866" t="s">
        <v>19</v>
      </c>
      <c r="E5866" t="str">
        <f t="shared" si="7979"/>
        <v>tso.oepc</v>
      </c>
      <c r="F5866" t="s">
        <v>24</v>
      </c>
      <c r="G5866">
        <v>0.66666666666666696</v>
      </c>
      <c r="H5866">
        <v>0.06</v>
      </c>
      <c r="I5866" s="1">
        <v>0.04</v>
      </c>
      <c r="J5866" t="s">
        <v>8361</v>
      </c>
      <c r="K5866">
        <f t="shared" ref="K5866:K5929" si="8034">SUMIF(E5854:E5867,"rmo.opt",I5854:I5867)</f>
        <v>0.05</v>
      </c>
      <c r="L5866" t="s">
        <v>32</v>
      </c>
      <c r="M5866">
        <f t="shared" si="8032"/>
        <v>0.79999999999999993</v>
      </c>
    </row>
    <row r="5867" spans="1:13">
      <c r="A5867" t="s">
        <v>6337</v>
      </c>
      <c r="B5867" t="s">
        <v>6321</v>
      </c>
      <c r="C5867" t="s">
        <v>58</v>
      </c>
      <c r="D5867" t="s">
        <v>21</v>
      </c>
      <c r="E5867" t="str">
        <f t="shared" si="7979"/>
        <v>tso.opt</v>
      </c>
      <c r="F5867" t="s">
        <v>24</v>
      </c>
      <c r="G5867">
        <v>0.66666666666666696</v>
      </c>
      <c r="H5867">
        <v>0.06</v>
      </c>
      <c r="I5867" s="1">
        <v>0.04</v>
      </c>
      <c r="J5867" t="s">
        <v>8362</v>
      </c>
      <c r="K5867">
        <f t="shared" ref="K5867:K5930" si="8035">SUMIF(E5854:E5867,"power.opt",I5854:I5867)</f>
        <v>4.1399999999999997</v>
      </c>
      <c r="L5867" t="s">
        <v>31</v>
      </c>
      <c r="M5867">
        <f t="shared" si="8032"/>
        <v>1.0120772946859906</v>
      </c>
    </row>
    <row r="5868" spans="1:13">
      <c r="A5868" t="s">
        <v>6338</v>
      </c>
      <c r="B5868" t="s">
        <v>6339</v>
      </c>
      <c r="C5868" t="s">
        <v>15</v>
      </c>
      <c r="D5868" t="s">
        <v>16</v>
      </c>
      <c r="E5868" t="str">
        <f t="shared" si="7979"/>
        <v>power.full</v>
      </c>
      <c r="F5868" t="s">
        <v>24</v>
      </c>
      <c r="G5868">
        <v>0.83333333333333304</v>
      </c>
      <c r="H5868">
        <v>0.06</v>
      </c>
      <c r="I5868" s="1">
        <v>0.05</v>
      </c>
      <c r="L5868" t="s">
        <v>8363</v>
      </c>
      <c r="M5868">
        <f t="shared" ref="M5868:M5931" si="8036">K5869/K5878</f>
        <v>1200.1999999999998</v>
      </c>
    </row>
    <row r="5869" spans="1:13">
      <c r="A5869" t="s">
        <v>6304</v>
      </c>
      <c r="B5869" t="s">
        <v>6339</v>
      </c>
      <c r="C5869" t="s">
        <v>15</v>
      </c>
      <c r="D5869" t="s">
        <v>19</v>
      </c>
      <c r="E5869" t="str">
        <f t="shared" si="7979"/>
        <v>power.oepc</v>
      </c>
      <c r="F5869" t="s">
        <v>24</v>
      </c>
      <c r="G5869">
        <v>0.83333333333333304</v>
      </c>
      <c r="H5869">
        <v>0.06</v>
      </c>
      <c r="I5869" s="1">
        <v>0.05</v>
      </c>
      <c r="J5869" t="s">
        <v>8333</v>
      </c>
      <c r="K5869">
        <f t="shared" ref="K5869:K5932" si="8037">SUMIF(E5868:E5881,"tso.cav11",I5868:I5881)</f>
        <v>60.01</v>
      </c>
      <c r="L5869" t="s">
        <v>8364</v>
      </c>
      <c r="M5869">
        <f t="shared" ref="M5869:M5932" si="8038">K5870/K5874+K5871/K5875+K5872/K5876+K5873/K5877</f>
        <v>4.05</v>
      </c>
    </row>
    <row r="5870" spans="1:13">
      <c r="A5870" t="s">
        <v>6305</v>
      </c>
      <c r="B5870" t="s">
        <v>6339</v>
      </c>
      <c r="C5870" t="s">
        <v>15</v>
      </c>
      <c r="D5870" t="s">
        <v>21</v>
      </c>
      <c r="E5870" t="str">
        <f t="shared" si="7979"/>
        <v>power.opt</v>
      </c>
      <c r="F5870" t="s">
        <v>24</v>
      </c>
      <c r="G5870">
        <v>0.83333333333333304</v>
      </c>
      <c r="H5870">
        <v>0.06</v>
      </c>
      <c r="I5870" s="1">
        <v>0.05</v>
      </c>
      <c r="J5870" t="s">
        <v>8335</v>
      </c>
      <c r="K5870">
        <f t="shared" ref="K5870:K5933" si="8039">SUMIF(E5868:E5881,"tso.full",I5868:I5881)</f>
        <v>0.05</v>
      </c>
      <c r="L5870" t="s">
        <v>8365</v>
      </c>
      <c r="M5870">
        <f t="shared" ref="M5870:M5933" si="8040">K5870/K5878+K5871/K5879+K5872/K5880+K5873/K5881</f>
        <v>3.8</v>
      </c>
    </row>
    <row r="5871" spans="1:13">
      <c r="A5871" t="s">
        <v>6306</v>
      </c>
      <c r="B5871" t="s">
        <v>6339</v>
      </c>
      <c r="C5871" t="s">
        <v>23</v>
      </c>
      <c r="D5871" t="s">
        <v>16</v>
      </c>
      <c r="E5871" t="str">
        <f t="shared" si="7979"/>
        <v>pso.full</v>
      </c>
      <c r="F5871" t="s">
        <v>24</v>
      </c>
      <c r="G5871">
        <v>0.66666666666666696</v>
      </c>
      <c r="H5871">
        <v>0.06</v>
      </c>
      <c r="I5871" s="1">
        <v>0.04</v>
      </c>
      <c r="J5871" t="s">
        <v>8336</v>
      </c>
      <c r="K5871">
        <f t="shared" ref="K5871:K5934" si="8041">SUMIF(E5868:E5881,"pso.full",I5868:I5881)</f>
        <v>0.04</v>
      </c>
      <c r="L5871" t="s">
        <v>8369</v>
      </c>
      <c r="M5871">
        <f t="shared" ref="M5871:M5934" si="8042">K5874/K5878+K5875/K5879+K5876/K5880+K5877/K5881</f>
        <v>3.8</v>
      </c>
    </row>
    <row r="5872" spans="1:13">
      <c r="A5872" t="s">
        <v>6307</v>
      </c>
      <c r="B5872" t="s">
        <v>6339</v>
      </c>
      <c r="C5872" t="s">
        <v>23</v>
      </c>
      <c r="D5872" t="s">
        <v>19</v>
      </c>
      <c r="E5872" t="str">
        <f t="shared" si="7979"/>
        <v>pso.oepc</v>
      </c>
      <c r="F5872" t="s">
        <v>24</v>
      </c>
      <c r="G5872">
        <v>0.83333333333333304</v>
      </c>
      <c r="H5872">
        <v>0.06</v>
      </c>
      <c r="I5872" s="1">
        <v>0.05</v>
      </c>
      <c r="J5872" t="s">
        <v>8353</v>
      </c>
      <c r="K5872">
        <f t="shared" ref="K5872:K5935" si="8043">SUMIF(E5868:E5881,"rmo.full",I5868:I5881)</f>
        <v>0.05</v>
      </c>
    </row>
    <row r="5873" spans="1:13">
      <c r="A5873" t="s">
        <v>6327</v>
      </c>
      <c r="B5873" t="s">
        <v>6339</v>
      </c>
      <c r="C5873" t="s">
        <v>23</v>
      </c>
      <c r="D5873" t="s">
        <v>21</v>
      </c>
      <c r="E5873" t="str">
        <f t="shared" si="7979"/>
        <v>pso.opt</v>
      </c>
      <c r="F5873" t="s">
        <v>24</v>
      </c>
      <c r="G5873">
        <v>0.83333333333333304</v>
      </c>
      <c r="H5873">
        <v>0.06</v>
      </c>
      <c r="I5873" s="1">
        <v>0.05</v>
      </c>
      <c r="J5873" t="s">
        <v>8354</v>
      </c>
      <c r="K5873">
        <f t="shared" ref="K5873:K5936" si="8044">SUMIF(E5868:E5881,"power.full",I5868:I5881)</f>
        <v>0.05</v>
      </c>
      <c r="L5873" t="s">
        <v>26</v>
      </c>
      <c r="M5873">
        <f t="shared" ref="M5873:M5936" si="8045">K5870/K5874</f>
        <v>1.25</v>
      </c>
    </row>
    <row r="5874" spans="1:13">
      <c r="A5874" t="s">
        <v>6328</v>
      </c>
      <c r="B5874" t="s">
        <v>6339</v>
      </c>
      <c r="C5874" t="s">
        <v>51</v>
      </c>
      <c r="D5874" t="s">
        <v>16</v>
      </c>
      <c r="E5874" t="str">
        <f t="shared" si="7979"/>
        <v>rmo.full</v>
      </c>
      <c r="F5874" t="s">
        <v>24</v>
      </c>
      <c r="G5874">
        <v>0.83333333333333304</v>
      </c>
      <c r="H5874">
        <v>0.06</v>
      </c>
      <c r="I5874" s="1">
        <v>0.05</v>
      </c>
      <c r="J5874" t="s">
        <v>8355</v>
      </c>
      <c r="K5874">
        <f t="shared" ref="K5874:K5937" si="8046">SUMIF(E5868:E5881,"tso.oepc",I5868:I5881)</f>
        <v>0.04</v>
      </c>
      <c r="L5874" t="s">
        <v>27</v>
      </c>
      <c r="M5874">
        <f t="shared" si="8045"/>
        <v>0.79999999999999993</v>
      </c>
    </row>
    <row r="5875" spans="1:13">
      <c r="A5875" t="s">
        <v>6329</v>
      </c>
      <c r="B5875" t="s">
        <v>6339</v>
      </c>
      <c r="C5875" t="s">
        <v>51</v>
      </c>
      <c r="D5875" t="s">
        <v>19</v>
      </c>
      <c r="E5875" t="str">
        <f t="shared" si="7979"/>
        <v>rmo.oepc</v>
      </c>
      <c r="F5875" t="s">
        <v>24</v>
      </c>
      <c r="G5875">
        <v>0.83333333333333304</v>
      </c>
      <c r="H5875">
        <v>0.06</v>
      </c>
      <c r="I5875" s="1">
        <v>0.05</v>
      </c>
      <c r="J5875" t="s">
        <v>8356</v>
      </c>
      <c r="K5875">
        <f t="shared" ref="K5875:K5938" si="8047">SUMIF(E5868:E5881,"pso.oepc",I5868:I5881)</f>
        <v>0.05</v>
      </c>
      <c r="L5875" t="s">
        <v>28</v>
      </c>
      <c r="M5875">
        <f t="shared" si="8045"/>
        <v>1</v>
      </c>
    </row>
    <row r="5876" spans="1:13">
      <c r="A5876" t="s">
        <v>6330</v>
      </c>
      <c r="B5876" t="s">
        <v>6339</v>
      </c>
      <c r="C5876" t="s">
        <v>51</v>
      </c>
      <c r="D5876" t="s">
        <v>21</v>
      </c>
      <c r="E5876" t="str">
        <f t="shared" si="7979"/>
        <v>rmo.opt</v>
      </c>
      <c r="F5876" t="s">
        <v>24</v>
      </c>
      <c r="G5876">
        <v>0.83333333333333304</v>
      </c>
      <c r="H5876">
        <v>0.06</v>
      </c>
      <c r="I5876" s="1">
        <v>0.05</v>
      </c>
      <c r="J5876" t="s">
        <v>8357</v>
      </c>
      <c r="K5876">
        <f t="shared" ref="K5876:K5939" si="8048">SUMIF(E5868:E5881,"rmo.oepc",I5868:I5881)</f>
        <v>0.05</v>
      </c>
      <c r="L5876" t="s">
        <v>29</v>
      </c>
      <c r="M5876">
        <f t="shared" si="8045"/>
        <v>1</v>
      </c>
    </row>
    <row r="5877" spans="1:13">
      <c r="A5877" t="s">
        <v>6331</v>
      </c>
      <c r="B5877" t="s">
        <v>6339</v>
      </c>
      <c r="C5877" t="s">
        <v>55</v>
      </c>
      <c r="D5877" t="s">
        <v>56</v>
      </c>
      <c r="E5877" t="str">
        <f t="shared" si="7979"/>
        <v>sc.none</v>
      </c>
      <c r="F5877" t="s">
        <v>24</v>
      </c>
      <c r="I5877" s="1">
        <v>0.06</v>
      </c>
      <c r="J5877" t="s">
        <v>8358</v>
      </c>
      <c r="K5877">
        <f t="shared" ref="K5877:K5940" si="8049">SUMIF(E5868:E5881,"power.oepc",I5868:I5881)</f>
        <v>0.05</v>
      </c>
    </row>
    <row r="5878" spans="1:13">
      <c r="A5878" t="s">
        <v>6332</v>
      </c>
      <c r="B5878" t="s">
        <v>6339</v>
      </c>
      <c r="C5878" t="s">
        <v>58</v>
      </c>
      <c r="D5878" t="s">
        <v>59</v>
      </c>
      <c r="E5878" t="str">
        <f t="shared" si="7979"/>
        <v>tso.cav11</v>
      </c>
      <c r="F5878" t="s">
        <v>17</v>
      </c>
      <c r="G5878">
        <v>1000.16666666667</v>
      </c>
      <c r="H5878">
        <v>0.06</v>
      </c>
      <c r="I5878" s="1">
        <v>60.01</v>
      </c>
      <c r="J5878" t="s">
        <v>8359</v>
      </c>
      <c r="K5878">
        <f t="shared" ref="K5878:K5941" si="8050">SUMIF(E5868:E5881,"tso.opt",I5868:I5881)</f>
        <v>0.05</v>
      </c>
      <c r="L5878" t="s">
        <v>30</v>
      </c>
      <c r="M5878">
        <f t="shared" ref="M5878:M5941" si="8051">K5870/K5878</f>
        <v>1</v>
      </c>
    </row>
    <row r="5879" spans="1:13">
      <c r="A5879" t="s">
        <v>6333</v>
      </c>
      <c r="B5879" t="s">
        <v>6339</v>
      </c>
      <c r="C5879" t="s">
        <v>58</v>
      </c>
      <c r="D5879" t="s">
        <v>16</v>
      </c>
      <c r="E5879" t="str">
        <f t="shared" si="7979"/>
        <v>tso.full</v>
      </c>
      <c r="F5879" t="s">
        <v>24</v>
      </c>
      <c r="G5879">
        <v>0.83333333333333304</v>
      </c>
      <c r="H5879">
        <v>0.06</v>
      </c>
      <c r="I5879" s="1">
        <v>0.05</v>
      </c>
      <c r="J5879" t="s">
        <v>8360</v>
      </c>
      <c r="K5879">
        <f t="shared" ref="K5879:K5942" si="8052">SUMIF(E5868:E5881,"pso.opt",I5868:I5881)</f>
        <v>0.05</v>
      </c>
      <c r="L5879" t="s">
        <v>33</v>
      </c>
      <c r="M5879">
        <f t="shared" si="8051"/>
        <v>0.79999999999999993</v>
      </c>
    </row>
    <row r="5880" spans="1:13">
      <c r="A5880" t="s">
        <v>6334</v>
      </c>
      <c r="B5880" t="s">
        <v>6339</v>
      </c>
      <c r="C5880" t="s">
        <v>58</v>
      </c>
      <c r="D5880" t="s">
        <v>19</v>
      </c>
      <c r="E5880" t="str">
        <f t="shared" si="7979"/>
        <v>tso.oepc</v>
      </c>
      <c r="F5880" t="s">
        <v>24</v>
      </c>
      <c r="G5880">
        <v>0.66666666666666696</v>
      </c>
      <c r="H5880">
        <v>0.06</v>
      </c>
      <c r="I5880" s="1">
        <v>0.04</v>
      </c>
      <c r="J5880" t="s">
        <v>8361</v>
      </c>
      <c r="K5880">
        <f t="shared" ref="K5880:K5943" si="8053">SUMIF(E5868:E5881,"rmo.opt",I5868:I5881)</f>
        <v>0.05</v>
      </c>
      <c r="L5880" t="s">
        <v>32</v>
      </c>
      <c r="M5880">
        <f t="shared" si="8051"/>
        <v>1</v>
      </c>
    </row>
    <row r="5881" spans="1:13">
      <c r="A5881" t="s">
        <v>6355</v>
      </c>
      <c r="B5881" t="s">
        <v>6339</v>
      </c>
      <c r="C5881" t="s">
        <v>58</v>
      </c>
      <c r="D5881" t="s">
        <v>21</v>
      </c>
      <c r="E5881" t="str">
        <f t="shared" si="7979"/>
        <v>tso.opt</v>
      </c>
      <c r="F5881" t="s">
        <v>24</v>
      </c>
      <c r="G5881">
        <v>0.83333333333333304</v>
      </c>
      <c r="H5881">
        <v>0.06</v>
      </c>
      <c r="I5881" s="1">
        <v>0.05</v>
      </c>
      <c r="J5881" t="s">
        <v>8362</v>
      </c>
      <c r="K5881">
        <f t="shared" ref="K5881:K5944" si="8054">SUMIF(E5868:E5881,"power.opt",I5868:I5881)</f>
        <v>0.05</v>
      </c>
      <c r="L5881" t="s">
        <v>31</v>
      </c>
      <c r="M5881">
        <f t="shared" si="8051"/>
        <v>1</v>
      </c>
    </row>
    <row r="5882" spans="1:13">
      <c r="A5882" t="s">
        <v>6356</v>
      </c>
      <c r="B5882" t="s">
        <v>6357</v>
      </c>
      <c r="C5882" t="s">
        <v>15</v>
      </c>
      <c r="D5882" t="s">
        <v>16</v>
      </c>
      <c r="E5882" t="str">
        <f t="shared" si="7979"/>
        <v>power.full</v>
      </c>
      <c r="F5882" t="s">
        <v>24</v>
      </c>
      <c r="G5882">
        <v>0.66666666666666696</v>
      </c>
      <c r="H5882">
        <v>0.09</v>
      </c>
      <c r="I5882" s="1">
        <v>0.06</v>
      </c>
      <c r="L5882" t="s">
        <v>8363</v>
      </c>
      <c r="M5882">
        <f t="shared" ref="M5882:M5945" si="8055">K5883/K5892</f>
        <v>679.625</v>
      </c>
    </row>
    <row r="5883" spans="1:13">
      <c r="A5883" t="s">
        <v>6358</v>
      </c>
      <c r="B5883" t="s">
        <v>6357</v>
      </c>
      <c r="C5883" t="s">
        <v>15</v>
      </c>
      <c r="D5883" t="s">
        <v>19</v>
      </c>
      <c r="E5883" t="str">
        <f t="shared" si="7979"/>
        <v>power.oepc</v>
      </c>
      <c r="F5883" t="s">
        <v>24</v>
      </c>
      <c r="G5883">
        <v>0.77777777777777801</v>
      </c>
      <c r="H5883">
        <v>0.09</v>
      </c>
      <c r="I5883" s="1">
        <v>7.0000000000000007E-2</v>
      </c>
      <c r="J5883" t="s">
        <v>8333</v>
      </c>
      <c r="K5883">
        <f t="shared" ref="K5883:K5946" si="8056">SUMIF(E5882:E5895,"tso.cav11",I5882:I5895)</f>
        <v>54.37</v>
      </c>
      <c r="L5883" t="s">
        <v>8364</v>
      </c>
      <c r="M5883">
        <f t="shared" ref="M5883:M5946" si="8057">K5884/K5888+K5885/K5889+K5886/K5890+K5887/K5891</f>
        <v>4</v>
      </c>
    </row>
    <row r="5884" spans="1:13">
      <c r="A5884" t="s">
        <v>6322</v>
      </c>
      <c r="B5884" t="s">
        <v>6357</v>
      </c>
      <c r="C5884" t="s">
        <v>15</v>
      </c>
      <c r="D5884" t="s">
        <v>21</v>
      </c>
      <c r="E5884" t="str">
        <f t="shared" si="7979"/>
        <v>power.opt</v>
      </c>
      <c r="F5884" t="s">
        <v>24</v>
      </c>
      <c r="G5884">
        <v>0.66666666666666696</v>
      </c>
      <c r="H5884">
        <v>0.09</v>
      </c>
      <c r="I5884" s="1">
        <v>0.06</v>
      </c>
      <c r="J5884" t="s">
        <v>8335</v>
      </c>
      <c r="K5884">
        <f t="shared" ref="K5884:K5947" si="8058">SUMIF(E5882:E5895,"tso.full",I5882:I5895)</f>
        <v>0.06</v>
      </c>
      <c r="L5884" t="s">
        <v>8365</v>
      </c>
      <c r="M5884">
        <f t="shared" ref="M5884:M5947" si="8059">K5884/K5892+K5885/K5893+K5886/K5894+K5887/K5895</f>
        <v>3.75</v>
      </c>
    </row>
    <row r="5885" spans="1:13">
      <c r="A5885" t="s">
        <v>6323</v>
      </c>
      <c r="B5885" t="s">
        <v>6357</v>
      </c>
      <c r="C5885" t="s">
        <v>23</v>
      </c>
      <c r="D5885" t="s">
        <v>16</v>
      </c>
      <c r="E5885" t="str">
        <f t="shared" si="7979"/>
        <v>pso.full</v>
      </c>
      <c r="F5885" t="s">
        <v>24</v>
      </c>
      <c r="G5885">
        <v>0.88888888888888895</v>
      </c>
      <c r="H5885">
        <v>0.09</v>
      </c>
      <c r="I5885" s="1">
        <v>0.08</v>
      </c>
      <c r="J5885" t="s">
        <v>8336</v>
      </c>
      <c r="K5885">
        <f t="shared" ref="K5885:K5948" si="8060">SUMIF(E5882:E5895,"pso.full",I5882:I5895)</f>
        <v>0.08</v>
      </c>
      <c r="L5885" t="s">
        <v>8369</v>
      </c>
      <c r="M5885">
        <f t="shared" ref="M5885:M5948" si="8061">K5888/K5892+K5889/K5893+K5890/K5894+K5891/K5895</f>
        <v>3.791666666666667</v>
      </c>
    </row>
    <row r="5886" spans="1:13">
      <c r="A5886" t="s">
        <v>6324</v>
      </c>
      <c r="B5886" t="s">
        <v>6357</v>
      </c>
      <c r="C5886" t="s">
        <v>23</v>
      </c>
      <c r="D5886" t="s">
        <v>19</v>
      </c>
      <c r="E5886" t="str">
        <f t="shared" si="7979"/>
        <v>pso.oepc</v>
      </c>
      <c r="F5886" t="s">
        <v>24</v>
      </c>
      <c r="G5886">
        <v>0.77777777777777801</v>
      </c>
      <c r="H5886">
        <v>0.09</v>
      </c>
      <c r="I5886" s="1">
        <v>7.0000000000000007E-2</v>
      </c>
      <c r="J5886" t="s">
        <v>8353</v>
      </c>
      <c r="K5886">
        <f t="shared" ref="K5886:K5949" si="8062">SUMIF(E5882:E5895,"rmo.full",I5882:I5895)</f>
        <v>0.08</v>
      </c>
    </row>
    <row r="5887" spans="1:13">
      <c r="A5887" t="s">
        <v>6325</v>
      </c>
      <c r="B5887" t="s">
        <v>6357</v>
      </c>
      <c r="C5887" t="s">
        <v>23</v>
      </c>
      <c r="D5887" t="s">
        <v>21</v>
      </c>
      <c r="E5887" t="str">
        <f t="shared" si="7979"/>
        <v>pso.opt</v>
      </c>
      <c r="F5887" t="s">
        <v>24</v>
      </c>
      <c r="G5887">
        <v>0.88888888888888895</v>
      </c>
      <c r="H5887">
        <v>0.09</v>
      </c>
      <c r="I5887" s="1">
        <v>0.08</v>
      </c>
      <c r="J5887" t="s">
        <v>8354</v>
      </c>
      <c r="K5887">
        <f t="shared" ref="K5887:K5950" si="8063">SUMIF(E5882:E5895,"power.full",I5882:I5895)</f>
        <v>0.06</v>
      </c>
      <c r="L5887" t="s">
        <v>26</v>
      </c>
      <c r="M5887">
        <f t="shared" ref="M5887:M5950" si="8064">K5884/K5888</f>
        <v>1</v>
      </c>
    </row>
    <row r="5888" spans="1:13">
      <c r="A5888" t="s">
        <v>6326</v>
      </c>
      <c r="B5888" t="s">
        <v>6357</v>
      </c>
      <c r="C5888" t="s">
        <v>51</v>
      </c>
      <c r="D5888" t="s">
        <v>16</v>
      </c>
      <c r="E5888" t="str">
        <f t="shared" si="7979"/>
        <v>rmo.full</v>
      </c>
      <c r="F5888" t="s">
        <v>24</v>
      </c>
      <c r="G5888">
        <v>0.88888888888888895</v>
      </c>
      <c r="H5888">
        <v>0.09</v>
      </c>
      <c r="I5888" s="1">
        <v>0.08</v>
      </c>
      <c r="J5888" t="s">
        <v>8355</v>
      </c>
      <c r="K5888">
        <f t="shared" ref="K5888:K5951" si="8065">SUMIF(E5882:E5895,"tso.oepc",I5882:I5895)</f>
        <v>0.06</v>
      </c>
      <c r="L5888" t="s">
        <v>27</v>
      </c>
      <c r="M5888">
        <f t="shared" si="8064"/>
        <v>1.1428571428571428</v>
      </c>
    </row>
    <row r="5889" spans="1:13">
      <c r="A5889" t="s">
        <v>6346</v>
      </c>
      <c r="B5889" t="s">
        <v>6357</v>
      </c>
      <c r="C5889" t="s">
        <v>51</v>
      </c>
      <c r="D5889" t="s">
        <v>19</v>
      </c>
      <c r="E5889" t="str">
        <f t="shared" si="7979"/>
        <v>rmo.oepc</v>
      </c>
      <c r="F5889" t="s">
        <v>24</v>
      </c>
      <c r="G5889">
        <v>0.88888888888888895</v>
      </c>
      <c r="H5889">
        <v>0.09</v>
      </c>
      <c r="I5889" s="1">
        <v>0.08</v>
      </c>
      <c r="J5889" t="s">
        <v>8356</v>
      </c>
      <c r="K5889">
        <f t="shared" ref="K5889:K5952" si="8066">SUMIF(E5882:E5895,"pso.oepc",I5882:I5895)</f>
        <v>7.0000000000000007E-2</v>
      </c>
      <c r="L5889" t="s">
        <v>28</v>
      </c>
      <c r="M5889">
        <f t="shared" si="8064"/>
        <v>1</v>
      </c>
    </row>
    <row r="5890" spans="1:13">
      <c r="A5890" t="s">
        <v>6347</v>
      </c>
      <c r="B5890" t="s">
        <v>6357</v>
      </c>
      <c r="C5890" t="s">
        <v>51</v>
      </c>
      <c r="D5890" t="s">
        <v>21</v>
      </c>
      <c r="E5890" t="str">
        <f t="shared" si="7979"/>
        <v>rmo.opt</v>
      </c>
      <c r="F5890" t="s">
        <v>24</v>
      </c>
      <c r="G5890">
        <v>0.88888888888888895</v>
      </c>
      <c r="H5890">
        <v>0.09</v>
      </c>
      <c r="I5890" s="1">
        <v>0.08</v>
      </c>
      <c r="J5890" t="s">
        <v>8357</v>
      </c>
      <c r="K5890">
        <f t="shared" ref="K5890:K5953" si="8067">SUMIF(E5882:E5895,"rmo.oepc",I5882:I5895)</f>
        <v>0.08</v>
      </c>
      <c r="L5890" t="s">
        <v>29</v>
      </c>
      <c r="M5890">
        <f t="shared" si="8064"/>
        <v>0.85714285714285698</v>
      </c>
    </row>
    <row r="5891" spans="1:13">
      <c r="A5891" t="s">
        <v>6348</v>
      </c>
      <c r="B5891" t="s">
        <v>6357</v>
      </c>
      <c r="C5891" t="s">
        <v>55</v>
      </c>
      <c r="D5891" t="s">
        <v>56</v>
      </c>
      <c r="E5891" t="str">
        <f t="shared" ref="E5891:E5954" si="8068">CONCATENATE(C5891,".",D5891)</f>
        <v>sc.none</v>
      </c>
      <c r="F5891" t="s">
        <v>24</v>
      </c>
      <c r="I5891" s="1">
        <v>0.09</v>
      </c>
      <c r="J5891" t="s">
        <v>8358</v>
      </c>
      <c r="K5891">
        <f t="shared" ref="K5891:K5954" si="8069">SUMIF(E5882:E5895,"power.oepc",I5882:I5895)</f>
        <v>7.0000000000000007E-2</v>
      </c>
    </row>
    <row r="5892" spans="1:13">
      <c r="A5892" t="s">
        <v>6349</v>
      </c>
      <c r="B5892" t="s">
        <v>6357</v>
      </c>
      <c r="C5892" t="s">
        <v>58</v>
      </c>
      <c r="D5892" t="s">
        <v>59</v>
      </c>
      <c r="E5892" t="str">
        <f t="shared" si="8068"/>
        <v>tso.cav11</v>
      </c>
      <c r="F5892" t="s">
        <v>24</v>
      </c>
      <c r="G5892">
        <v>604.11111111111097</v>
      </c>
      <c r="H5892">
        <v>0.09</v>
      </c>
      <c r="I5892" s="1">
        <v>54.37</v>
      </c>
      <c r="J5892" t="s">
        <v>8359</v>
      </c>
      <c r="K5892">
        <f t="shared" ref="K5892:K5955" si="8070">SUMIF(E5882:E5895,"tso.opt",I5882:I5895)</f>
        <v>0.08</v>
      </c>
      <c r="L5892" t="s">
        <v>30</v>
      </c>
      <c r="M5892">
        <f t="shared" ref="M5892:M5955" si="8071">K5884/K5892</f>
        <v>0.75</v>
      </c>
    </row>
    <row r="5893" spans="1:13">
      <c r="A5893" t="s">
        <v>6350</v>
      </c>
      <c r="B5893" t="s">
        <v>6357</v>
      </c>
      <c r="C5893" t="s">
        <v>58</v>
      </c>
      <c r="D5893" t="s">
        <v>16</v>
      </c>
      <c r="E5893" t="str">
        <f t="shared" si="8068"/>
        <v>tso.full</v>
      </c>
      <c r="F5893" t="s">
        <v>24</v>
      </c>
      <c r="G5893">
        <v>0.66666666666666696</v>
      </c>
      <c r="H5893">
        <v>0.09</v>
      </c>
      <c r="I5893" s="1">
        <v>0.06</v>
      </c>
      <c r="J5893" t="s">
        <v>8360</v>
      </c>
      <c r="K5893">
        <f t="shared" ref="K5893:K5956" si="8072">SUMIF(E5882:E5895,"pso.opt",I5882:I5895)</f>
        <v>0.08</v>
      </c>
      <c r="L5893" t="s">
        <v>33</v>
      </c>
      <c r="M5893">
        <f t="shared" si="8071"/>
        <v>1</v>
      </c>
    </row>
    <row r="5894" spans="1:13">
      <c r="A5894" t="s">
        <v>6351</v>
      </c>
      <c r="B5894" t="s">
        <v>6357</v>
      </c>
      <c r="C5894" t="s">
        <v>58</v>
      </c>
      <c r="D5894" t="s">
        <v>19</v>
      </c>
      <c r="E5894" t="str">
        <f t="shared" si="8068"/>
        <v>tso.oepc</v>
      </c>
      <c r="F5894" t="s">
        <v>24</v>
      </c>
      <c r="G5894">
        <v>0.66666666666666696</v>
      </c>
      <c r="H5894">
        <v>0.09</v>
      </c>
      <c r="I5894" s="1">
        <v>0.06</v>
      </c>
      <c r="J5894" t="s">
        <v>8361</v>
      </c>
      <c r="K5894">
        <f t="shared" ref="K5894:K5957" si="8073">SUMIF(E5882:E5895,"rmo.opt",I5882:I5895)</f>
        <v>0.08</v>
      </c>
      <c r="L5894" t="s">
        <v>32</v>
      </c>
      <c r="M5894">
        <f t="shared" si="8071"/>
        <v>1</v>
      </c>
    </row>
    <row r="5895" spans="1:13">
      <c r="A5895" t="s">
        <v>6352</v>
      </c>
      <c r="B5895" t="s">
        <v>6357</v>
      </c>
      <c r="C5895" t="s">
        <v>58</v>
      </c>
      <c r="D5895" t="s">
        <v>21</v>
      </c>
      <c r="E5895" t="str">
        <f t="shared" si="8068"/>
        <v>tso.opt</v>
      </c>
      <c r="F5895" t="s">
        <v>24</v>
      </c>
      <c r="G5895">
        <v>0.88888888888888895</v>
      </c>
      <c r="H5895">
        <v>0.09</v>
      </c>
      <c r="I5895" s="1">
        <v>0.08</v>
      </c>
      <c r="J5895" t="s">
        <v>8362</v>
      </c>
      <c r="K5895">
        <f t="shared" ref="K5895:K5958" si="8074">SUMIF(E5882:E5895,"power.opt",I5882:I5895)</f>
        <v>0.06</v>
      </c>
      <c r="L5895" t="s">
        <v>31</v>
      </c>
      <c r="M5895">
        <f t="shared" si="8071"/>
        <v>1</v>
      </c>
    </row>
    <row r="5896" spans="1:13">
      <c r="A5896" t="s">
        <v>6353</v>
      </c>
      <c r="B5896" t="s">
        <v>6354</v>
      </c>
      <c r="C5896" t="s">
        <v>15</v>
      </c>
      <c r="D5896" t="s">
        <v>16</v>
      </c>
      <c r="E5896" t="str">
        <f t="shared" si="8068"/>
        <v>power.full</v>
      </c>
      <c r="F5896" t="s">
        <v>17</v>
      </c>
      <c r="G5896">
        <v>1819.6666666666699</v>
      </c>
      <c r="H5896">
        <v>0.06</v>
      </c>
      <c r="I5896" s="1">
        <v>109.18</v>
      </c>
      <c r="L5896" t="s">
        <v>8363</v>
      </c>
      <c r="M5896">
        <f t="shared" ref="M5896:M5959" si="8075">K5897/K5906</f>
        <v>2690</v>
      </c>
    </row>
    <row r="5897" spans="1:13">
      <c r="A5897" t="s">
        <v>6375</v>
      </c>
      <c r="B5897" t="s">
        <v>6354</v>
      </c>
      <c r="C5897" t="s">
        <v>15</v>
      </c>
      <c r="D5897" t="s">
        <v>19</v>
      </c>
      <c r="E5897" t="str">
        <f t="shared" si="8068"/>
        <v>power.oepc</v>
      </c>
      <c r="F5897" t="s">
        <v>17</v>
      </c>
      <c r="G5897">
        <v>1819.5</v>
      </c>
      <c r="H5897">
        <v>0.06</v>
      </c>
      <c r="I5897" s="1">
        <v>109.17</v>
      </c>
      <c r="J5897" t="s">
        <v>8333</v>
      </c>
      <c r="K5897">
        <f t="shared" ref="K5897:K5960" si="8076">SUMIF(E5896:E5909,"tso.cav11",I5896:I5909)</f>
        <v>107.6</v>
      </c>
      <c r="L5897" t="s">
        <v>8364</v>
      </c>
      <c r="M5897">
        <f t="shared" ref="M5897:M5960" si="8077">K5898/K5902+K5899/K5903+K5900/K5904+K5901/K5905</f>
        <v>4.1334249335898141</v>
      </c>
    </row>
    <row r="5898" spans="1:13">
      <c r="A5898" t="s">
        <v>6376</v>
      </c>
      <c r="B5898" t="s">
        <v>6354</v>
      </c>
      <c r="C5898" t="s">
        <v>15</v>
      </c>
      <c r="D5898" t="s">
        <v>21</v>
      </c>
      <c r="E5898" t="str">
        <f t="shared" si="8068"/>
        <v>power.opt</v>
      </c>
      <c r="F5898" t="s">
        <v>17</v>
      </c>
      <c r="G5898">
        <v>1526</v>
      </c>
      <c r="H5898">
        <v>0.06</v>
      </c>
      <c r="I5898" s="1">
        <v>91.56</v>
      </c>
      <c r="J5898" t="s">
        <v>8335</v>
      </c>
      <c r="K5898">
        <f t="shared" ref="K5898:K5961" si="8078">SUMIF(E5896:E5909,"tso.full",I5896:I5909)</f>
        <v>0.04</v>
      </c>
      <c r="L5898" t="s">
        <v>8365</v>
      </c>
      <c r="M5898">
        <f t="shared" ref="M5898:M5961" si="8079">K5898/K5906+K5899/K5907+K5900/K5908+K5901/K5909</f>
        <v>3.6924421144604631</v>
      </c>
    </row>
    <row r="5899" spans="1:13">
      <c r="A5899" t="s">
        <v>6340</v>
      </c>
      <c r="B5899" t="s">
        <v>6354</v>
      </c>
      <c r="C5899" t="s">
        <v>23</v>
      </c>
      <c r="D5899" t="s">
        <v>16</v>
      </c>
      <c r="E5899" t="str">
        <f t="shared" si="8068"/>
        <v>pso.full</v>
      </c>
      <c r="F5899" t="s">
        <v>24</v>
      </c>
      <c r="G5899">
        <v>0.66666666666666696</v>
      </c>
      <c r="H5899">
        <v>0.06</v>
      </c>
      <c r="I5899" s="1">
        <v>0.04</v>
      </c>
      <c r="J5899" t="s">
        <v>8336</v>
      </c>
      <c r="K5899">
        <f t="shared" ref="K5899:K5962" si="8080">SUMIF(E5896:E5909,"pso.full",I5896:I5909)</f>
        <v>0.04</v>
      </c>
      <c r="L5899" t="s">
        <v>8369</v>
      </c>
      <c r="M5899">
        <f t="shared" ref="M5899:M5962" si="8081">K5902/K5906+K5903/K5907+K5904/K5908+K5905/K5909</f>
        <v>3.6089995631280036</v>
      </c>
    </row>
    <row r="5900" spans="1:13">
      <c r="A5900" t="s">
        <v>6341</v>
      </c>
      <c r="B5900" t="s">
        <v>6354</v>
      </c>
      <c r="C5900" t="s">
        <v>23</v>
      </c>
      <c r="D5900" t="s">
        <v>19</v>
      </c>
      <c r="E5900" t="str">
        <f t="shared" si="8068"/>
        <v>pso.oepc</v>
      </c>
      <c r="F5900" t="s">
        <v>24</v>
      </c>
      <c r="G5900">
        <v>0.83333333333333304</v>
      </c>
      <c r="H5900">
        <v>0.06</v>
      </c>
      <c r="I5900" s="1">
        <v>0.05</v>
      </c>
      <c r="J5900" t="s">
        <v>8353</v>
      </c>
      <c r="K5900">
        <f t="shared" ref="K5900:K5963" si="8082">SUMIF(E5896:E5909,"rmo.full",I5896:I5909)</f>
        <v>0.05</v>
      </c>
    </row>
    <row r="5901" spans="1:13">
      <c r="A5901" t="s">
        <v>6342</v>
      </c>
      <c r="B5901" t="s">
        <v>6354</v>
      </c>
      <c r="C5901" t="s">
        <v>23</v>
      </c>
      <c r="D5901" t="s">
        <v>21</v>
      </c>
      <c r="E5901" t="str">
        <f t="shared" si="8068"/>
        <v>pso.opt</v>
      </c>
      <c r="F5901" t="s">
        <v>24</v>
      </c>
      <c r="G5901">
        <v>1</v>
      </c>
      <c r="H5901">
        <v>0.06</v>
      </c>
      <c r="I5901" s="1">
        <v>0.06</v>
      </c>
      <c r="J5901" t="s">
        <v>8354</v>
      </c>
      <c r="K5901">
        <f t="shared" ref="K5901:K5964" si="8083">SUMIF(E5896:E5909,"power.full",I5896:I5909)</f>
        <v>109.18</v>
      </c>
      <c r="L5901" t="s">
        <v>26</v>
      </c>
      <c r="M5901">
        <f t="shared" ref="M5901:M5964" si="8084">K5898/K5902</f>
        <v>1.3333333333333335</v>
      </c>
    </row>
    <row r="5902" spans="1:13">
      <c r="A5902" t="s">
        <v>6343</v>
      </c>
      <c r="B5902" t="s">
        <v>6354</v>
      </c>
      <c r="C5902" t="s">
        <v>51</v>
      </c>
      <c r="D5902" t="s">
        <v>16</v>
      </c>
      <c r="E5902" t="str">
        <f t="shared" si="8068"/>
        <v>rmo.full</v>
      </c>
      <c r="F5902" t="s">
        <v>24</v>
      </c>
      <c r="G5902">
        <v>0.83333333333333304</v>
      </c>
      <c r="H5902">
        <v>0.06</v>
      </c>
      <c r="I5902" s="1">
        <v>0.05</v>
      </c>
      <c r="J5902" t="s">
        <v>8355</v>
      </c>
      <c r="K5902">
        <f t="shared" ref="K5902:K5965" si="8085">SUMIF(E5896:E5909,"tso.oepc",I5896:I5909)</f>
        <v>0.03</v>
      </c>
      <c r="L5902" t="s">
        <v>27</v>
      </c>
      <c r="M5902">
        <f t="shared" si="8084"/>
        <v>0.79999999999999993</v>
      </c>
    </row>
    <row r="5903" spans="1:13">
      <c r="A5903" t="s">
        <v>6344</v>
      </c>
      <c r="B5903" t="s">
        <v>6354</v>
      </c>
      <c r="C5903" t="s">
        <v>51</v>
      </c>
      <c r="D5903" t="s">
        <v>19</v>
      </c>
      <c r="E5903" t="str">
        <f t="shared" si="8068"/>
        <v>rmo.oepc</v>
      </c>
      <c r="F5903" t="s">
        <v>24</v>
      </c>
      <c r="G5903">
        <v>0.83333333333333304</v>
      </c>
      <c r="H5903">
        <v>0.06</v>
      </c>
      <c r="I5903" s="1">
        <v>0.05</v>
      </c>
      <c r="J5903" t="s">
        <v>8356</v>
      </c>
      <c r="K5903">
        <f t="shared" ref="K5903:K5966" si="8086">SUMIF(E5896:E5909,"pso.oepc",I5896:I5909)</f>
        <v>0.05</v>
      </c>
      <c r="L5903" t="s">
        <v>28</v>
      </c>
      <c r="M5903">
        <f t="shared" si="8084"/>
        <v>1</v>
      </c>
    </row>
    <row r="5904" spans="1:13">
      <c r="A5904" t="s">
        <v>6345</v>
      </c>
      <c r="B5904" t="s">
        <v>6354</v>
      </c>
      <c r="C5904" t="s">
        <v>51</v>
      </c>
      <c r="D5904" t="s">
        <v>21</v>
      </c>
      <c r="E5904" t="str">
        <f t="shared" si="8068"/>
        <v>rmo.opt</v>
      </c>
      <c r="F5904" t="s">
        <v>24</v>
      </c>
      <c r="G5904">
        <v>1</v>
      </c>
      <c r="H5904">
        <v>0.06</v>
      </c>
      <c r="I5904" s="1">
        <v>0.06</v>
      </c>
      <c r="J5904" t="s">
        <v>8357</v>
      </c>
      <c r="K5904">
        <f t="shared" ref="K5904:K5967" si="8087">SUMIF(E5896:E5909,"rmo.oepc",I5896:I5909)</f>
        <v>0.05</v>
      </c>
      <c r="L5904" t="s">
        <v>29</v>
      </c>
      <c r="M5904">
        <f t="shared" si="8084"/>
        <v>1.0000916002564808</v>
      </c>
    </row>
    <row r="5905" spans="1:13">
      <c r="A5905" t="s">
        <v>6366</v>
      </c>
      <c r="B5905" t="s">
        <v>6354</v>
      </c>
      <c r="C5905" t="s">
        <v>55</v>
      </c>
      <c r="D5905" t="s">
        <v>56</v>
      </c>
      <c r="E5905" t="str">
        <f t="shared" si="8068"/>
        <v>sc.none</v>
      </c>
      <c r="F5905" t="s">
        <v>24</v>
      </c>
      <c r="I5905" s="1">
        <v>0.06</v>
      </c>
      <c r="J5905" t="s">
        <v>8358</v>
      </c>
      <c r="K5905">
        <f t="shared" ref="K5905:K5968" si="8088">SUMIF(E5896:E5909,"power.oepc",I5896:I5909)</f>
        <v>109.17</v>
      </c>
    </row>
    <row r="5906" spans="1:13">
      <c r="A5906" t="s">
        <v>6367</v>
      </c>
      <c r="B5906" t="s">
        <v>6354</v>
      </c>
      <c r="C5906" t="s">
        <v>58</v>
      </c>
      <c r="D5906" t="s">
        <v>59</v>
      </c>
      <c r="E5906" t="str">
        <f t="shared" si="8068"/>
        <v>tso.cav11</v>
      </c>
      <c r="F5906" t="s">
        <v>24</v>
      </c>
      <c r="G5906">
        <v>1793.3333333333301</v>
      </c>
      <c r="H5906">
        <v>0.06</v>
      </c>
      <c r="I5906" s="1">
        <v>107.6</v>
      </c>
      <c r="J5906" t="s">
        <v>8359</v>
      </c>
      <c r="K5906">
        <f t="shared" ref="K5906:K5969" si="8089">SUMIF(E5896:E5909,"tso.opt",I5896:I5909)</f>
        <v>0.04</v>
      </c>
      <c r="L5906" t="s">
        <v>30</v>
      </c>
      <c r="M5906">
        <f t="shared" ref="M5906:M5969" si="8090">K5898/K5906</f>
        <v>1</v>
      </c>
    </row>
    <row r="5907" spans="1:13">
      <c r="A5907" t="s">
        <v>6368</v>
      </c>
      <c r="B5907" t="s">
        <v>6354</v>
      </c>
      <c r="C5907" t="s">
        <v>58</v>
      </c>
      <c r="D5907" t="s">
        <v>16</v>
      </c>
      <c r="E5907" t="str">
        <f t="shared" si="8068"/>
        <v>tso.full</v>
      </c>
      <c r="F5907" t="s">
        <v>24</v>
      </c>
      <c r="G5907">
        <v>0.66666666666666696</v>
      </c>
      <c r="H5907">
        <v>0.06</v>
      </c>
      <c r="I5907" s="1">
        <v>0.04</v>
      </c>
      <c r="J5907" t="s">
        <v>8360</v>
      </c>
      <c r="K5907">
        <f t="shared" ref="K5907:K5970" si="8091">SUMIF(E5896:E5909,"pso.opt",I5896:I5909)</f>
        <v>0.06</v>
      </c>
      <c r="L5907" t="s">
        <v>33</v>
      </c>
      <c r="M5907">
        <f t="shared" si="8090"/>
        <v>0.66666666666666674</v>
      </c>
    </row>
    <row r="5908" spans="1:13">
      <c r="A5908" t="s">
        <v>6369</v>
      </c>
      <c r="B5908" t="s">
        <v>6354</v>
      </c>
      <c r="C5908" t="s">
        <v>58</v>
      </c>
      <c r="D5908" t="s">
        <v>19</v>
      </c>
      <c r="E5908" t="str">
        <f t="shared" si="8068"/>
        <v>tso.oepc</v>
      </c>
      <c r="F5908" t="s">
        <v>24</v>
      </c>
      <c r="G5908">
        <v>0.5</v>
      </c>
      <c r="H5908">
        <v>0.06</v>
      </c>
      <c r="I5908" s="1">
        <v>0.03</v>
      </c>
      <c r="J5908" t="s">
        <v>8361</v>
      </c>
      <c r="K5908">
        <f t="shared" ref="K5908:K5971" si="8092">SUMIF(E5896:E5909,"rmo.opt",I5896:I5909)</f>
        <v>0.06</v>
      </c>
      <c r="L5908" t="s">
        <v>32</v>
      </c>
      <c r="M5908">
        <f t="shared" si="8090"/>
        <v>0.83333333333333337</v>
      </c>
    </row>
    <row r="5909" spans="1:13">
      <c r="A5909" t="s">
        <v>6370</v>
      </c>
      <c r="B5909" t="s">
        <v>6354</v>
      </c>
      <c r="C5909" t="s">
        <v>58</v>
      </c>
      <c r="D5909" t="s">
        <v>21</v>
      </c>
      <c r="E5909" t="str">
        <f t="shared" si="8068"/>
        <v>tso.opt</v>
      </c>
      <c r="F5909" t="s">
        <v>24</v>
      </c>
      <c r="G5909">
        <v>0.66666666666666696</v>
      </c>
      <c r="H5909">
        <v>0.06</v>
      </c>
      <c r="I5909" s="1">
        <v>0.04</v>
      </c>
      <c r="J5909" t="s">
        <v>8362</v>
      </c>
      <c r="K5909">
        <f t="shared" ref="K5909:K5972" si="8093">SUMIF(E5896:E5909,"power.opt",I5896:I5909)</f>
        <v>91.56</v>
      </c>
      <c r="L5909" t="s">
        <v>31</v>
      </c>
      <c r="M5909">
        <f t="shared" si="8090"/>
        <v>1.1924421144604631</v>
      </c>
    </row>
    <row r="5910" spans="1:13">
      <c r="A5910" t="s">
        <v>6371</v>
      </c>
      <c r="B5910" t="s">
        <v>6372</v>
      </c>
      <c r="C5910" t="s">
        <v>15</v>
      </c>
      <c r="D5910" t="s">
        <v>16</v>
      </c>
      <c r="E5910" t="str">
        <f t="shared" si="8068"/>
        <v>power.full</v>
      </c>
      <c r="F5910" t="s">
        <v>24</v>
      </c>
      <c r="G5910">
        <v>1</v>
      </c>
      <c r="H5910">
        <v>0.05</v>
      </c>
      <c r="I5910" s="1">
        <v>0.05</v>
      </c>
      <c r="L5910" t="s">
        <v>8363</v>
      </c>
      <c r="M5910">
        <f t="shared" ref="M5910:M5973" si="8094">K5911/K5920</f>
        <v>503.59999999999997</v>
      </c>
    </row>
    <row r="5911" spans="1:13">
      <c r="A5911" t="s">
        <v>6373</v>
      </c>
      <c r="B5911" t="s">
        <v>6372</v>
      </c>
      <c r="C5911" t="s">
        <v>15</v>
      </c>
      <c r="D5911" t="s">
        <v>19</v>
      </c>
      <c r="E5911" t="str">
        <f t="shared" si="8068"/>
        <v>power.oepc</v>
      </c>
      <c r="F5911" t="s">
        <v>24</v>
      </c>
      <c r="G5911">
        <v>0.8</v>
      </c>
      <c r="H5911">
        <v>0.05</v>
      </c>
      <c r="I5911" s="1">
        <v>0.04</v>
      </c>
      <c r="J5911" t="s">
        <v>8333</v>
      </c>
      <c r="K5911">
        <f t="shared" ref="K5911:K5974" si="8095">SUMIF(E5910:E5923,"tso.cav11",I5910:I5923)</f>
        <v>25.18</v>
      </c>
      <c r="L5911" t="s">
        <v>8364</v>
      </c>
      <c r="M5911">
        <f t="shared" ref="M5911:M5974" si="8096">K5912/K5916+K5913/K5917+K5914/K5918+K5915/K5919</f>
        <v>4.75</v>
      </c>
    </row>
    <row r="5912" spans="1:13">
      <c r="A5912" t="s">
        <v>6374</v>
      </c>
      <c r="B5912" t="s">
        <v>6372</v>
      </c>
      <c r="C5912" t="s">
        <v>15</v>
      </c>
      <c r="D5912" t="s">
        <v>21</v>
      </c>
      <c r="E5912" t="str">
        <f t="shared" si="8068"/>
        <v>power.opt</v>
      </c>
      <c r="F5912" t="s">
        <v>24</v>
      </c>
      <c r="G5912">
        <v>1</v>
      </c>
      <c r="H5912">
        <v>0.05</v>
      </c>
      <c r="I5912" s="1">
        <v>0.05</v>
      </c>
      <c r="J5912" t="s">
        <v>8335</v>
      </c>
      <c r="K5912">
        <f t="shared" ref="K5912:K5975" si="8097">SUMIF(E5910:E5923,"tso.full",I5910:I5923)</f>
        <v>0.05</v>
      </c>
      <c r="L5912" t="s">
        <v>8365</v>
      </c>
      <c r="M5912">
        <f t="shared" ref="M5912:M5975" si="8098">K5912/K5920+K5913/K5921+K5914/K5922+K5915/K5923</f>
        <v>4.25</v>
      </c>
    </row>
    <row r="5913" spans="1:13">
      <c r="A5913" t="s">
        <v>6394</v>
      </c>
      <c r="B5913" t="s">
        <v>6372</v>
      </c>
      <c r="C5913" t="s">
        <v>23</v>
      </c>
      <c r="D5913" t="s">
        <v>16</v>
      </c>
      <c r="E5913" t="str">
        <f t="shared" si="8068"/>
        <v>pso.full</v>
      </c>
      <c r="F5913" t="s">
        <v>24</v>
      </c>
      <c r="G5913">
        <v>1</v>
      </c>
      <c r="H5913">
        <v>0.05</v>
      </c>
      <c r="I5913" s="1">
        <v>0.05</v>
      </c>
      <c r="J5913" t="s">
        <v>8336</v>
      </c>
      <c r="K5913">
        <f t="shared" ref="K5913:K5976" si="8099">SUMIF(E5910:E5923,"pso.full",I5910:I5923)</f>
        <v>0.05</v>
      </c>
      <c r="L5913" t="s">
        <v>8369</v>
      </c>
      <c r="M5913">
        <f t="shared" ref="M5913:M5976" si="8100">K5916/K5920+K5917/K5921+K5918/K5922+K5919/K5923</f>
        <v>3.5999999999999996</v>
      </c>
    </row>
    <row r="5914" spans="1:13">
      <c r="A5914" t="s">
        <v>6359</v>
      </c>
      <c r="B5914" t="s">
        <v>6372</v>
      </c>
      <c r="C5914" t="s">
        <v>23</v>
      </c>
      <c r="D5914" t="s">
        <v>19</v>
      </c>
      <c r="E5914" t="str">
        <f t="shared" si="8068"/>
        <v>pso.oepc</v>
      </c>
      <c r="F5914" t="s">
        <v>24</v>
      </c>
      <c r="G5914">
        <v>0.8</v>
      </c>
      <c r="H5914">
        <v>0.05</v>
      </c>
      <c r="I5914" s="1">
        <v>0.04</v>
      </c>
      <c r="J5914" t="s">
        <v>8353</v>
      </c>
      <c r="K5914">
        <f t="shared" ref="K5914:K5977" si="8101">SUMIF(E5910:E5923,"rmo.full",I5910:I5923)</f>
        <v>0.05</v>
      </c>
    </row>
    <row r="5915" spans="1:13">
      <c r="A5915" t="s">
        <v>6360</v>
      </c>
      <c r="B5915" t="s">
        <v>6372</v>
      </c>
      <c r="C5915" t="s">
        <v>23</v>
      </c>
      <c r="D5915" t="s">
        <v>21</v>
      </c>
      <c r="E5915" t="str">
        <f t="shared" si="8068"/>
        <v>pso.opt</v>
      </c>
      <c r="F5915" t="s">
        <v>24</v>
      </c>
      <c r="G5915">
        <v>0.8</v>
      </c>
      <c r="H5915">
        <v>0.05</v>
      </c>
      <c r="I5915" s="1">
        <v>0.04</v>
      </c>
      <c r="J5915" t="s">
        <v>8354</v>
      </c>
      <c r="K5915">
        <f t="shared" ref="K5915:K5978" si="8102">SUMIF(E5910:E5923,"power.full",I5910:I5923)</f>
        <v>0.05</v>
      </c>
      <c r="L5915" t="s">
        <v>26</v>
      </c>
      <c r="M5915">
        <f t="shared" ref="M5915:M5978" si="8103">K5912/K5916</f>
        <v>1.25</v>
      </c>
    </row>
    <row r="5916" spans="1:13">
      <c r="A5916" t="s">
        <v>6361</v>
      </c>
      <c r="B5916" t="s">
        <v>6372</v>
      </c>
      <c r="C5916" t="s">
        <v>51</v>
      </c>
      <c r="D5916" t="s">
        <v>16</v>
      </c>
      <c r="E5916" t="str">
        <f t="shared" si="8068"/>
        <v>rmo.full</v>
      </c>
      <c r="F5916" t="s">
        <v>24</v>
      </c>
      <c r="G5916">
        <v>1</v>
      </c>
      <c r="H5916">
        <v>0.05</v>
      </c>
      <c r="I5916" s="1">
        <v>0.05</v>
      </c>
      <c r="J5916" t="s">
        <v>8355</v>
      </c>
      <c r="K5916">
        <f t="shared" ref="K5916:K5979" si="8104">SUMIF(E5910:E5923,"tso.oepc",I5910:I5923)</f>
        <v>0.04</v>
      </c>
      <c r="L5916" t="s">
        <v>27</v>
      </c>
      <c r="M5916">
        <f t="shared" si="8103"/>
        <v>1.25</v>
      </c>
    </row>
    <row r="5917" spans="1:13">
      <c r="A5917" t="s">
        <v>6362</v>
      </c>
      <c r="B5917" t="s">
        <v>6372</v>
      </c>
      <c r="C5917" t="s">
        <v>51</v>
      </c>
      <c r="D5917" t="s">
        <v>19</v>
      </c>
      <c r="E5917" t="str">
        <f t="shared" si="8068"/>
        <v>rmo.oepc</v>
      </c>
      <c r="F5917" t="s">
        <v>24</v>
      </c>
      <c r="G5917">
        <v>1</v>
      </c>
      <c r="H5917">
        <v>0.05</v>
      </c>
      <c r="I5917" s="1">
        <v>0.05</v>
      </c>
      <c r="J5917" t="s">
        <v>8356</v>
      </c>
      <c r="K5917">
        <f t="shared" ref="K5917:K5980" si="8105">SUMIF(E5910:E5923,"pso.oepc",I5910:I5923)</f>
        <v>0.04</v>
      </c>
      <c r="L5917" t="s">
        <v>28</v>
      </c>
      <c r="M5917">
        <f t="shared" si="8103"/>
        <v>1</v>
      </c>
    </row>
    <row r="5918" spans="1:13">
      <c r="A5918" t="s">
        <v>6363</v>
      </c>
      <c r="B5918" t="s">
        <v>6372</v>
      </c>
      <c r="C5918" t="s">
        <v>51</v>
      </c>
      <c r="D5918" t="s">
        <v>21</v>
      </c>
      <c r="E5918" t="str">
        <f t="shared" si="8068"/>
        <v>rmo.opt</v>
      </c>
      <c r="F5918" t="s">
        <v>24</v>
      </c>
      <c r="G5918">
        <v>1</v>
      </c>
      <c r="H5918">
        <v>0.05</v>
      </c>
      <c r="I5918" s="1">
        <v>0.05</v>
      </c>
      <c r="J5918" t="s">
        <v>8357</v>
      </c>
      <c r="K5918">
        <f t="shared" ref="K5918:K5981" si="8106">SUMIF(E5910:E5923,"rmo.oepc",I5910:I5923)</f>
        <v>0.05</v>
      </c>
      <c r="L5918" t="s">
        <v>29</v>
      </c>
      <c r="M5918">
        <f t="shared" si="8103"/>
        <v>1.25</v>
      </c>
    </row>
    <row r="5919" spans="1:13">
      <c r="A5919" t="s">
        <v>6364</v>
      </c>
      <c r="B5919" t="s">
        <v>6372</v>
      </c>
      <c r="C5919" t="s">
        <v>55</v>
      </c>
      <c r="D5919" t="s">
        <v>56</v>
      </c>
      <c r="E5919" t="str">
        <f t="shared" si="8068"/>
        <v>sc.none</v>
      </c>
      <c r="F5919" t="s">
        <v>24</v>
      </c>
      <c r="I5919" s="1">
        <v>0.05</v>
      </c>
      <c r="J5919" t="s">
        <v>8358</v>
      </c>
      <c r="K5919">
        <f t="shared" ref="K5919:K5982" si="8107">SUMIF(E5910:E5923,"power.oepc",I5910:I5923)</f>
        <v>0.04</v>
      </c>
    </row>
    <row r="5920" spans="1:13">
      <c r="A5920" t="s">
        <v>6365</v>
      </c>
      <c r="B5920" t="s">
        <v>6372</v>
      </c>
      <c r="C5920" t="s">
        <v>58</v>
      </c>
      <c r="D5920" t="s">
        <v>59</v>
      </c>
      <c r="E5920" t="str">
        <f t="shared" si="8068"/>
        <v>tso.cav11</v>
      </c>
      <c r="F5920" t="s">
        <v>24</v>
      </c>
      <c r="G5920">
        <v>503.6</v>
      </c>
      <c r="H5920">
        <v>0.05</v>
      </c>
      <c r="I5920" s="1">
        <v>25.18</v>
      </c>
      <c r="J5920" t="s">
        <v>8359</v>
      </c>
      <c r="K5920">
        <f t="shared" ref="K5920:K5983" si="8108">SUMIF(E5910:E5923,"tso.opt",I5910:I5923)</f>
        <v>0.05</v>
      </c>
      <c r="L5920" t="s">
        <v>30</v>
      </c>
      <c r="M5920">
        <f t="shared" ref="M5920:M5983" si="8109">K5912/K5920</f>
        <v>1</v>
      </c>
    </row>
    <row r="5921" spans="1:13">
      <c r="A5921" t="s">
        <v>6385</v>
      </c>
      <c r="B5921" t="s">
        <v>6372</v>
      </c>
      <c r="C5921" t="s">
        <v>58</v>
      </c>
      <c r="D5921" t="s">
        <v>16</v>
      </c>
      <c r="E5921" t="str">
        <f t="shared" si="8068"/>
        <v>tso.full</v>
      </c>
      <c r="F5921" t="s">
        <v>24</v>
      </c>
      <c r="G5921">
        <v>1</v>
      </c>
      <c r="H5921">
        <v>0.05</v>
      </c>
      <c r="I5921" s="1">
        <v>0.05</v>
      </c>
      <c r="J5921" t="s">
        <v>8360</v>
      </c>
      <c r="K5921">
        <f t="shared" ref="K5921:K5984" si="8110">SUMIF(E5910:E5923,"pso.opt",I5910:I5923)</f>
        <v>0.04</v>
      </c>
      <c r="L5921" t="s">
        <v>33</v>
      </c>
      <c r="M5921">
        <f t="shared" si="8109"/>
        <v>1.25</v>
      </c>
    </row>
    <row r="5922" spans="1:13">
      <c r="A5922" t="s">
        <v>6386</v>
      </c>
      <c r="B5922" t="s">
        <v>6372</v>
      </c>
      <c r="C5922" t="s">
        <v>58</v>
      </c>
      <c r="D5922" t="s">
        <v>19</v>
      </c>
      <c r="E5922" t="str">
        <f t="shared" si="8068"/>
        <v>tso.oepc</v>
      </c>
      <c r="F5922" t="s">
        <v>24</v>
      </c>
      <c r="G5922">
        <v>0.8</v>
      </c>
      <c r="H5922">
        <v>0.05</v>
      </c>
      <c r="I5922" s="1">
        <v>0.04</v>
      </c>
      <c r="J5922" t="s">
        <v>8361</v>
      </c>
      <c r="K5922">
        <f t="shared" ref="K5922:K5985" si="8111">SUMIF(E5910:E5923,"rmo.opt",I5910:I5923)</f>
        <v>0.05</v>
      </c>
      <c r="L5922" t="s">
        <v>32</v>
      </c>
      <c r="M5922">
        <f t="shared" si="8109"/>
        <v>1</v>
      </c>
    </row>
    <row r="5923" spans="1:13">
      <c r="A5923" t="s">
        <v>6387</v>
      </c>
      <c r="B5923" t="s">
        <v>6372</v>
      </c>
      <c r="C5923" t="s">
        <v>58</v>
      </c>
      <c r="D5923" t="s">
        <v>21</v>
      </c>
      <c r="E5923" t="str">
        <f t="shared" si="8068"/>
        <v>tso.opt</v>
      </c>
      <c r="F5923" t="s">
        <v>24</v>
      </c>
      <c r="G5923">
        <v>1</v>
      </c>
      <c r="H5923">
        <v>0.05</v>
      </c>
      <c r="I5923" s="1">
        <v>0.05</v>
      </c>
      <c r="J5923" t="s">
        <v>8362</v>
      </c>
      <c r="K5923">
        <f t="shared" ref="K5923:K5986" si="8112">SUMIF(E5910:E5923,"power.opt",I5910:I5923)</f>
        <v>0.05</v>
      </c>
      <c r="L5923" t="s">
        <v>31</v>
      </c>
      <c r="M5923">
        <f t="shared" si="8109"/>
        <v>1</v>
      </c>
    </row>
    <row r="5924" spans="1:13">
      <c r="A5924" t="s">
        <v>6388</v>
      </c>
      <c r="B5924" t="s">
        <v>6389</v>
      </c>
      <c r="C5924" t="s">
        <v>15</v>
      </c>
      <c r="D5924" t="s">
        <v>16</v>
      </c>
      <c r="E5924" t="str">
        <f t="shared" si="8068"/>
        <v>power.full</v>
      </c>
      <c r="F5924" t="s">
        <v>24</v>
      </c>
      <c r="G5924">
        <v>115.333333333333</v>
      </c>
      <c r="H5924">
        <v>0.06</v>
      </c>
      <c r="I5924" s="1">
        <v>6.92</v>
      </c>
      <c r="L5924" t="s">
        <v>8363</v>
      </c>
      <c r="M5924">
        <f t="shared" ref="M5924:M5987" si="8113">K5925/K5934</f>
        <v>573.00000000000011</v>
      </c>
    </row>
    <row r="5925" spans="1:13">
      <c r="A5925" t="s">
        <v>6390</v>
      </c>
      <c r="B5925" t="s">
        <v>6389</v>
      </c>
      <c r="C5925" t="s">
        <v>15</v>
      </c>
      <c r="D5925" t="s">
        <v>19</v>
      </c>
      <c r="E5925" t="str">
        <f t="shared" si="8068"/>
        <v>power.oepc</v>
      </c>
      <c r="F5925" t="s">
        <v>24</v>
      </c>
      <c r="G5925">
        <v>115.833333333333</v>
      </c>
      <c r="H5925">
        <v>0.06</v>
      </c>
      <c r="I5925" s="1">
        <v>6.95</v>
      </c>
      <c r="J5925" t="s">
        <v>8333</v>
      </c>
      <c r="K5925">
        <f t="shared" ref="K5925:K5988" si="8114">SUMIF(E5924:E5937,"tso.cav11",I5924:I5937)</f>
        <v>34.380000000000003</v>
      </c>
      <c r="L5925" t="s">
        <v>8364</v>
      </c>
      <c r="M5925">
        <f t="shared" ref="M5925:M5988" si="8115">K5926/K5930+K5927/K5931+K5928/K5932+K5929/K5933</f>
        <v>3.9956834532374099</v>
      </c>
    </row>
    <row r="5926" spans="1:13">
      <c r="A5926" t="s">
        <v>6391</v>
      </c>
      <c r="B5926" t="s">
        <v>6389</v>
      </c>
      <c r="C5926" t="s">
        <v>15</v>
      </c>
      <c r="D5926" t="s">
        <v>21</v>
      </c>
      <c r="E5926" t="str">
        <f t="shared" si="8068"/>
        <v>power.opt</v>
      </c>
      <c r="F5926" t="s">
        <v>24</v>
      </c>
      <c r="G5926">
        <v>115.333333333333</v>
      </c>
      <c r="H5926">
        <v>0.06</v>
      </c>
      <c r="I5926" s="1">
        <v>6.92</v>
      </c>
      <c r="J5926" t="s">
        <v>8335</v>
      </c>
      <c r="K5926">
        <f t="shared" ref="K5926:K5989" si="8116">SUMIF(E5924:E5937,"tso.full",I5924:I5937)</f>
        <v>0.06</v>
      </c>
      <c r="L5926" t="s">
        <v>8365</v>
      </c>
      <c r="M5926">
        <f t="shared" ref="M5926:M5989" si="8117">K5926/K5934+K5927/K5935+K5928/K5936+K5929/K5937</f>
        <v>4.2</v>
      </c>
    </row>
    <row r="5927" spans="1:13">
      <c r="A5927" t="s">
        <v>6392</v>
      </c>
      <c r="B5927" t="s">
        <v>6389</v>
      </c>
      <c r="C5927" t="s">
        <v>23</v>
      </c>
      <c r="D5927" t="s">
        <v>16</v>
      </c>
      <c r="E5927" t="str">
        <f t="shared" si="8068"/>
        <v>pso.full</v>
      </c>
      <c r="F5927" t="s">
        <v>24</v>
      </c>
      <c r="G5927">
        <v>1</v>
      </c>
      <c r="H5927">
        <v>0.06</v>
      </c>
      <c r="I5927" s="1">
        <v>0.06</v>
      </c>
      <c r="J5927" t="s">
        <v>8336</v>
      </c>
      <c r="K5927">
        <f t="shared" ref="K5927:K5990" si="8118">SUMIF(E5924:E5937,"pso.full",I5924:I5937)</f>
        <v>0.06</v>
      </c>
      <c r="L5927" t="s">
        <v>8369</v>
      </c>
      <c r="M5927">
        <f t="shared" ref="M5927:M5990" si="8119">K5930/K5934+K5931/K5935+K5932/K5936+K5933/K5937</f>
        <v>4.2043352601156077</v>
      </c>
    </row>
    <row r="5928" spans="1:13">
      <c r="A5928" t="s">
        <v>6393</v>
      </c>
      <c r="B5928" t="s">
        <v>6389</v>
      </c>
      <c r="C5928" t="s">
        <v>23</v>
      </c>
      <c r="D5928" t="s">
        <v>19</v>
      </c>
      <c r="E5928" t="str">
        <f t="shared" si="8068"/>
        <v>pso.oepc</v>
      </c>
      <c r="F5928" t="s">
        <v>24</v>
      </c>
      <c r="G5928">
        <v>1</v>
      </c>
      <c r="H5928">
        <v>0.06</v>
      </c>
      <c r="I5928" s="1">
        <v>0.06</v>
      </c>
      <c r="J5928" t="s">
        <v>8353</v>
      </c>
      <c r="K5928">
        <f t="shared" ref="K5928:K5991" si="8120">SUMIF(E5924:E5937,"rmo.full",I5924:I5937)</f>
        <v>0.06</v>
      </c>
    </row>
    <row r="5929" spans="1:13">
      <c r="A5929" t="s">
        <v>6377</v>
      </c>
      <c r="B5929" t="s">
        <v>6389</v>
      </c>
      <c r="C5929" t="s">
        <v>23</v>
      </c>
      <c r="D5929" t="s">
        <v>21</v>
      </c>
      <c r="E5929" t="str">
        <f t="shared" si="8068"/>
        <v>pso.opt</v>
      </c>
      <c r="F5929" t="s">
        <v>24</v>
      </c>
      <c r="G5929">
        <v>0.83333333333333304</v>
      </c>
      <c r="H5929">
        <v>0.06</v>
      </c>
      <c r="I5929" s="1">
        <v>0.05</v>
      </c>
      <c r="J5929" t="s">
        <v>8354</v>
      </c>
      <c r="K5929">
        <f t="shared" ref="K5929:K5992" si="8121">SUMIF(E5924:E5937,"power.full",I5924:I5937)</f>
        <v>6.92</v>
      </c>
      <c r="L5929" t="s">
        <v>26</v>
      </c>
      <c r="M5929">
        <f t="shared" ref="M5929:M5992" si="8122">K5926/K5930</f>
        <v>1</v>
      </c>
    </row>
    <row r="5930" spans="1:13">
      <c r="A5930" t="s">
        <v>6378</v>
      </c>
      <c r="B5930" t="s">
        <v>6389</v>
      </c>
      <c r="C5930" t="s">
        <v>51</v>
      </c>
      <c r="D5930" t="s">
        <v>16</v>
      </c>
      <c r="E5930" t="str">
        <f t="shared" si="8068"/>
        <v>rmo.full</v>
      </c>
      <c r="F5930" t="s">
        <v>24</v>
      </c>
      <c r="G5930">
        <v>1</v>
      </c>
      <c r="H5930">
        <v>0.06</v>
      </c>
      <c r="I5930" s="1">
        <v>0.06</v>
      </c>
      <c r="J5930" t="s">
        <v>8355</v>
      </c>
      <c r="K5930">
        <f t="shared" ref="K5930:K5993" si="8123">SUMIF(E5924:E5937,"tso.oepc",I5924:I5937)</f>
        <v>0.06</v>
      </c>
      <c r="L5930" t="s">
        <v>27</v>
      </c>
      <c r="M5930">
        <f t="shared" si="8122"/>
        <v>1</v>
      </c>
    </row>
    <row r="5931" spans="1:13">
      <c r="A5931" t="s">
        <v>6379</v>
      </c>
      <c r="B5931" t="s">
        <v>6389</v>
      </c>
      <c r="C5931" t="s">
        <v>51</v>
      </c>
      <c r="D5931" t="s">
        <v>19</v>
      </c>
      <c r="E5931" t="str">
        <f t="shared" si="8068"/>
        <v>rmo.oepc</v>
      </c>
      <c r="F5931" t="s">
        <v>24</v>
      </c>
      <c r="G5931">
        <v>1</v>
      </c>
      <c r="H5931">
        <v>0.06</v>
      </c>
      <c r="I5931" s="1">
        <v>0.06</v>
      </c>
      <c r="J5931" t="s">
        <v>8356</v>
      </c>
      <c r="K5931">
        <f t="shared" ref="K5931:K5994" si="8124">SUMIF(E5924:E5937,"pso.oepc",I5924:I5937)</f>
        <v>0.06</v>
      </c>
      <c r="L5931" t="s">
        <v>28</v>
      </c>
      <c r="M5931">
        <f t="shared" si="8122"/>
        <v>1</v>
      </c>
    </row>
    <row r="5932" spans="1:13">
      <c r="A5932" t="s">
        <v>6380</v>
      </c>
      <c r="B5932" t="s">
        <v>6389</v>
      </c>
      <c r="C5932" t="s">
        <v>51</v>
      </c>
      <c r="D5932" t="s">
        <v>21</v>
      </c>
      <c r="E5932" t="str">
        <f t="shared" si="8068"/>
        <v>rmo.opt</v>
      </c>
      <c r="F5932" t="s">
        <v>24</v>
      </c>
      <c r="G5932">
        <v>1</v>
      </c>
      <c r="H5932">
        <v>0.06</v>
      </c>
      <c r="I5932" s="1">
        <v>0.06</v>
      </c>
      <c r="J5932" t="s">
        <v>8357</v>
      </c>
      <c r="K5932">
        <f t="shared" ref="K5932:K5995" si="8125">SUMIF(E5924:E5937,"rmo.oepc",I5924:I5937)</f>
        <v>0.06</v>
      </c>
      <c r="L5932" t="s">
        <v>29</v>
      </c>
      <c r="M5932">
        <f t="shared" si="8122"/>
        <v>0.99568345323741003</v>
      </c>
    </row>
    <row r="5933" spans="1:13">
      <c r="A5933" t="s">
        <v>6381</v>
      </c>
      <c r="B5933" t="s">
        <v>6389</v>
      </c>
      <c r="C5933" t="s">
        <v>55</v>
      </c>
      <c r="D5933" t="s">
        <v>56</v>
      </c>
      <c r="E5933" t="str">
        <f t="shared" si="8068"/>
        <v>sc.none</v>
      </c>
      <c r="F5933" t="s">
        <v>24</v>
      </c>
      <c r="I5933" s="1">
        <v>0.06</v>
      </c>
      <c r="J5933" t="s">
        <v>8358</v>
      </c>
      <c r="K5933">
        <f t="shared" ref="K5933:K5996" si="8126">SUMIF(E5924:E5937,"power.oepc",I5924:I5937)</f>
        <v>6.95</v>
      </c>
    </row>
    <row r="5934" spans="1:13">
      <c r="A5934" t="s">
        <v>6382</v>
      </c>
      <c r="B5934" t="s">
        <v>6389</v>
      </c>
      <c r="C5934" t="s">
        <v>58</v>
      </c>
      <c r="D5934" t="s">
        <v>59</v>
      </c>
      <c r="E5934" t="str">
        <f t="shared" si="8068"/>
        <v>tso.cav11</v>
      </c>
      <c r="F5934" t="s">
        <v>17</v>
      </c>
      <c r="G5934">
        <v>573</v>
      </c>
      <c r="H5934">
        <v>0.06</v>
      </c>
      <c r="I5934" s="1">
        <v>34.380000000000003</v>
      </c>
      <c r="J5934" t="s">
        <v>8359</v>
      </c>
      <c r="K5934">
        <f t="shared" ref="K5934:K5997" si="8127">SUMIF(E5924:E5937,"tso.opt",I5924:I5937)</f>
        <v>0.06</v>
      </c>
      <c r="L5934" t="s">
        <v>30</v>
      </c>
      <c r="M5934">
        <f t="shared" ref="M5934:M5997" si="8128">K5926/K5934</f>
        <v>1</v>
      </c>
    </row>
    <row r="5935" spans="1:13">
      <c r="A5935" t="s">
        <v>6383</v>
      </c>
      <c r="B5935" t="s">
        <v>6389</v>
      </c>
      <c r="C5935" t="s">
        <v>58</v>
      </c>
      <c r="D5935" t="s">
        <v>16</v>
      </c>
      <c r="E5935" t="str">
        <f t="shared" si="8068"/>
        <v>tso.full</v>
      </c>
      <c r="F5935" t="s">
        <v>24</v>
      </c>
      <c r="G5935">
        <v>1</v>
      </c>
      <c r="H5935">
        <v>0.06</v>
      </c>
      <c r="I5935" s="1">
        <v>0.06</v>
      </c>
      <c r="J5935" t="s">
        <v>8360</v>
      </c>
      <c r="K5935">
        <f t="shared" ref="K5935:K5998" si="8129">SUMIF(E5924:E5937,"pso.opt",I5924:I5937)</f>
        <v>0.05</v>
      </c>
      <c r="L5935" t="s">
        <v>33</v>
      </c>
      <c r="M5935">
        <f t="shared" si="8128"/>
        <v>1.2</v>
      </c>
    </row>
    <row r="5936" spans="1:13">
      <c r="A5936" t="s">
        <v>6384</v>
      </c>
      <c r="B5936" t="s">
        <v>6389</v>
      </c>
      <c r="C5936" t="s">
        <v>58</v>
      </c>
      <c r="D5936" t="s">
        <v>19</v>
      </c>
      <c r="E5936" t="str">
        <f t="shared" si="8068"/>
        <v>tso.oepc</v>
      </c>
      <c r="F5936" t="s">
        <v>24</v>
      </c>
      <c r="G5936">
        <v>1</v>
      </c>
      <c r="H5936">
        <v>0.06</v>
      </c>
      <c r="I5936" s="1">
        <v>0.06</v>
      </c>
      <c r="J5936" t="s">
        <v>8361</v>
      </c>
      <c r="K5936">
        <f t="shared" ref="K5936:K5999" si="8130">SUMIF(E5924:E5937,"rmo.opt",I5924:I5937)</f>
        <v>0.06</v>
      </c>
      <c r="L5936" t="s">
        <v>32</v>
      </c>
      <c r="M5936">
        <f t="shared" si="8128"/>
        <v>1</v>
      </c>
    </row>
    <row r="5937" spans="1:13">
      <c r="A5937" t="s">
        <v>6405</v>
      </c>
      <c r="B5937" t="s">
        <v>6389</v>
      </c>
      <c r="C5937" t="s">
        <v>58</v>
      </c>
      <c r="D5937" t="s">
        <v>21</v>
      </c>
      <c r="E5937" t="str">
        <f t="shared" si="8068"/>
        <v>tso.opt</v>
      </c>
      <c r="F5937" t="s">
        <v>24</v>
      </c>
      <c r="G5937">
        <v>1</v>
      </c>
      <c r="H5937">
        <v>0.06</v>
      </c>
      <c r="I5937" s="1">
        <v>0.06</v>
      </c>
      <c r="J5937" t="s">
        <v>8362</v>
      </c>
      <c r="K5937">
        <f t="shared" ref="K5937:K6000" si="8131">SUMIF(E5924:E5937,"power.opt",I5924:I5937)</f>
        <v>6.92</v>
      </c>
      <c r="L5937" t="s">
        <v>31</v>
      </c>
      <c r="M5937">
        <f t="shared" si="8128"/>
        <v>1</v>
      </c>
    </row>
    <row r="5938" spans="1:13">
      <c r="A5938" t="s">
        <v>6406</v>
      </c>
      <c r="B5938" t="s">
        <v>6407</v>
      </c>
      <c r="C5938" t="s">
        <v>15</v>
      </c>
      <c r="D5938" t="s">
        <v>16</v>
      </c>
      <c r="E5938" t="str">
        <f t="shared" si="8068"/>
        <v>power.full</v>
      </c>
      <c r="F5938" t="s">
        <v>24</v>
      </c>
      <c r="G5938">
        <v>1</v>
      </c>
      <c r="H5938">
        <v>0.04</v>
      </c>
      <c r="I5938" s="1">
        <v>0.04</v>
      </c>
      <c r="L5938" t="s">
        <v>8363</v>
      </c>
      <c r="M5938">
        <f t="shared" ref="M5938:M6001" si="8132">K5939/K5948</f>
        <v>117.25000000000001</v>
      </c>
    </row>
    <row r="5939" spans="1:13">
      <c r="A5939" t="s">
        <v>6408</v>
      </c>
      <c r="B5939" t="s">
        <v>6407</v>
      </c>
      <c r="C5939" t="s">
        <v>15</v>
      </c>
      <c r="D5939" t="s">
        <v>19</v>
      </c>
      <c r="E5939" t="str">
        <f t="shared" si="8068"/>
        <v>power.oepc</v>
      </c>
      <c r="F5939" t="s">
        <v>24</v>
      </c>
      <c r="G5939">
        <v>1</v>
      </c>
      <c r="H5939">
        <v>0.04</v>
      </c>
      <c r="I5939" s="1">
        <v>0.04</v>
      </c>
      <c r="J5939" t="s">
        <v>8333</v>
      </c>
      <c r="K5939">
        <f t="shared" ref="K5939:K6002" si="8133">SUMIF(E5938:E5951,"tso.cav11",I5938:I5951)</f>
        <v>4.6900000000000004</v>
      </c>
      <c r="L5939" t="s">
        <v>8364</v>
      </c>
      <c r="M5939">
        <f t="shared" ref="M5939:M6002" si="8134">K5940/K5944+K5941/K5945+K5942/K5946+K5943/K5947</f>
        <v>3.666666666666667</v>
      </c>
    </row>
    <row r="5940" spans="1:13">
      <c r="A5940" t="s">
        <v>6409</v>
      </c>
      <c r="B5940" t="s">
        <v>6407</v>
      </c>
      <c r="C5940" t="s">
        <v>15</v>
      </c>
      <c r="D5940" t="s">
        <v>21</v>
      </c>
      <c r="E5940" t="str">
        <f t="shared" si="8068"/>
        <v>power.opt</v>
      </c>
      <c r="F5940" t="s">
        <v>24</v>
      </c>
      <c r="G5940">
        <v>1</v>
      </c>
      <c r="H5940">
        <v>0.04</v>
      </c>
      <c r="I5940" s="1">
        <v>0.04</v>
      </c>
      <c r="J5940" t="s">
        <v>8335</v>
      </c>
      <c r="K5940">
        <f t="shared" ref="K5940:K6003" si="8135">SUMIF(E5938:E5951,"tso.full",I5938:I5951)</f>
        <v>0.04</v>
      </c>
      <c r="L5940" t="s">
        <v>8365</v>
      </c>
      <c r="M5940">
        <f t="shared" ref="M5940:M6003" si="8136">K5940/K5948+K5941/K5949+K5942/K5950+K5943/K5951</f>
        <v>3.666666666666667</v>
      </c>
    </row>
    <row r="5941" spans="1:13">
      <c r="A5941" t="s">
        <v>6410</v>
      </c>
      <c r="B5941" t="s">
        <v>6407</v>
      </c>
      <c r="C5941" t="s">
        <v>23</v>
      </c>
      <c r="D5941" t="s">
        <v>16</v>
      </c>
      <c r="E5941" t="str">
        <f t="shared" si="8068"/>
        <v>pso.full</v>
      </c>
      <c r="F5941" t="s">
        <v>24</v>
      </c>
      <c r="G5941">
        <v>0.5</v>
      </c>
      <c r="H5941">
        <v>0.04</v>
      </c>
      <c r="I5941" s="1">
        <v>0.02</v>
      </c>
      <c r="J5941" t="s">
        <v>8336</v>
      </c>
      <c r="K5941">
        <f t="shared" ref="K5941:K6004" si="8137">SUMIF(E5938:E5951,"pso.full",I5938:I5951)</f>
        <v>0.02</v>
      </c>
      <c r="L5941" t="s">
        <v>8369</v>
      </c>
      <c r="M5941">
        <f t="shared" ref="M5941:M6004" si="8138">K5944/K5948+K5945/K5949+K5946/K5950+K5947/K5951</f>
        <v>4</v>
      </c>
    </row>
    <row r="5942" spans="1:13">
      <c r="A5942" t="s">
        <v>6411</v>
      </c>
      <c r="B5942" t="s">
        <v>6407</v>
      </c>
      <c r="C5942" t="s">
        <v>23</v>
      </c>
      <c r="D5942" t="s">
        <v>19</v>
      </c>
      <c r="E5942" t="str">
        <f t="shared" si="8068"/>
        <v>pso.oepc</v>
      </c>
      <c r="F5942" t="s">
        <v>24</v>
      </c>
      <c r="G5942">
        <v>0.75</v>
      </c>
      <c r="H5942">
        <v>0.04</v>
      </c>
      <c r="I5942" s="1">
        <v>0.03</v>
      </c>
      <c r="J5942" t="s">
        <v>8353</v>
      </c>
      <c r="K5942">
        <f t="shared" ref="K5942:K6005" si="8139">SUMIF(E5938:E5951,"rmo.full",I5938:I5951)</f>
        <v>0.04</v>
      </c>
    </row>
    <row r="5943" spans="1:13">
      <c r="A5943" t="s">
        <v>6412</v>
      </c>
      <c r="B5943" t="s">
        <v>6407</v>
      </c>
      <c r="C5943" t="s">
        <v>23</v>
      </c>
      <c r="D5943" t="s">
        <v>21</v>
      </c>
      <c r="E5943" t="str">
        <f t="shared" si="8068"/>
        <v>pso.opt</v>
      </c>
      <c r="F5943" t="s">
        <v>24</v>
      </c>
      <c r="G5943">
        <v>0.75</v>
      </c>
      <c r="H5943">
        <v>0.04</v>
      </c>
      <c r="I5943" s="1">
        <v>0.03</v>
      </c>
      <c r="J5943" t="s">
        <v>8354</v>
      </c>
      <c r="K5943">
        <f t="shared" ref="K5943:K6006" si="8140">SUMIF(E5938:E5951,"power.full",I5938:I5951)</f>
        <v>0.04</v>
      </c>
      <c r="L5943" t="s">
        <v>26</v>
      </c>
      <c r="M5943">
        <f t="shared" ref="M5943:M6006" si="8141">K5940/K5944</f>
        <v>1</v>
      </c>
    </row>
    <row r="5944" spans="1:13">
      <c r="A5944" t="s">
        <v>6413</v>
      </c>
      <c r="B5944" t="s">
        <v>6407</v>
      </c>
      <c r="C5944" t="s">
        <v>51</v>
      </c>
      <c r="D5944" t="s">
        <v>16</v>
      </c>
      <c r="E5944" t="str">
        <f t="shared" si="8068"/>
        <v>rmo.full</v>
      </c>
      <c r="F5944" t="s">
        <v>24</v>
      </c>
      <c r="G5944">
        <v>1</v>
      </c>
      <c r="H5944">
        <v>0.04</v>
      </c>
      <c r="I5944" s="1">
        <v>0.04</v>
      </c>
      <c r="J5944" t="s">
        <v>8355</v>
      </c>
      <c r="K5944">
        <f t="shared" ref="K5944:K6007" si="8142">SUMIF(E5938:E5951,"tso.oepc",I5938:I5951)</f>
        <v>0.04</v>
      </c>
      <c r="L5944" t="s">
        <v>27</v>
      </c>
      <c r="M5944">
        <f t="shared" si="8141"/>
        <v>0.66666666666666674</v>
      </c>
    </row>
    <row r="5945" spans="1:13">
      <c r="A5945" t="s">
        <v>6396</v>
      </c>
      <c r="B5945" t="s">
        <v>6407</v>
      </c>
      <c r="C5945" t="s">
        <v>51</v>
      </c>
      <c r="D5945" t="s">
        <v>19</v>
      </c>
      <c r="E5945" t="str">
        <f t="shared" si="8068"/>
        <v>rmo.oepc</v>
      </c>
      <c r="F5945" t="s">
        <v>24</v>
      </c>
      <c r="G5945">
        <v>1</v>
      </c>
      <c r="H5945">
        <v>0.04</v>
      </c>
      <c r="I5945" s="1">
        <v>0.04</v>
      </c>
      <c r="J5945" t="s">
        <v>8356</v>
      </c>
      <c r="K5945">
        <f t="shared" ref="K5945:K6008" si="8143">SUMIF(E5938:E5951,"pso.oepc",I5938:I5951)</f>
        <v>0.03</v>
      </c>
      <c r="L5945" t="s">
        <v>28</v>
      </c>
      <c r="M5945">
        <f t="shared" si="8141"/>
        <v>1</v>
      </c>
    </row>
    <row r="5946" spans="1:13">
      <c r="A5946" t="s">
        <v>6397</v>
      </c>
      <c r="B5946" t="s">
        <v>6407</v>
      </c>
      <c r="C5946" t="s">
        <v>51</v>
      </c>
      <c r="D5946" t="s">
        <v>21</v>
      </c>
      <c r="E5946" t="str">
        <f t="shared" si="8068"/>
        <v>rmo.opt</v>
      </c>
      <c r="F5946" t="s">
        <v>24</v>
      </c>
      <c r="G5946">
        <v>1</v>
      </c>
      <c r="H5946">
        <v>0.04</v>
      </c>
      <c r="I5946" s="1">
        <v>0.04</v>
      </c>
      <c r="J5946" t="s">
        <v>8357</v>
      </c>
      <c r="K5946">
        <f t="shared" ref="K5946:K6009" si="8144">SUMIF(E5938:E5951,"rmo.oepc",I5938:I5951)</f>
        <v>0.04</v>
      </c>
      <c r="L5946" t="s">
        <v>29</v>
      </c>
      <c r="M5946">
        <f t="shared" si="8141"/>
        <v>1</v>
      </c>
    </row>
    <row r="5947" spans="1:13">
      <c r="A5947" t="s">
        <v>6398</v>
      </c>
      <c r="B5947" t="s">
        <v>6407</v>
      </c>
      <c r="C5947" t="s">
        <v>55</v>
      </c>
      <c r="D5947" t="s">
        <v>56</v>
      </c>
      <c r="E5947" t="str">
        <f t="shared" si="8068"/>
        <v>sc.none</v>
      </c>
      <c r="F5947" t="s">
        <v>24</v>
      </c>
      <c r="I5947" s="1">
        <v>0.04</v>
      </c>
      <c r="J5947" t="s">
        <v>8358</v>
      </c>
      <c r="K5947">
        <f t="shared" ref="K5947:K6010" si="8145">SUMIF(E5938:E5951,"power.oepc",I5938:I5951)</f>
        <v>0.04</v>
      </c>
    </row>
    <row r="5948" spans="1:13">
      <c r="A5948" t="s">
        <v>6399</v>
      </c>
      <c r="B5948" t="s">
        <v>6407</v>
      </c>
      <c r="C5948" t="s">
        <v>58</v>
      </c>
      <c r="D5948" t="s">
        <v>59</v>
      </c>
      <c r="E5948" t="str">
        <f t="shared" si="8068"/>
        <v>tso.cav11</v>
      </c>
      <c r="F5948" t="s">
        <v>24</v>
      </c>
      <c r="G5948">
        <v>117.25</v>
      </c>
      <c r="H5948">
        <v>0.04</v>
      </c>
      <c r="I5948" s="1">
        <v>4.6900000000000004</v>
      </c>
      <c r="J5948" t="s">
        <v>8359</v>
      </c>
      <c r="K5948">
        <f t="shared" ref="K5948:K6011" si="8146">SUMIF(E5938:E5951,"tso.opt",I5938:I5951)</f>
        <v>0.04</v>
      </c>
      <c r="L5948" t="s">
        <v>30</v>
      </c>
      <c r="M5948">
        <f t="shared" ref="M5948:M6011" si="8147">K5940/K5948</f>
        <v>1</v>
      </c>
    </row>
    <row r="5949" spans="1:13">
      <c r="A5949" t="s">
        <v>6400</v>
      </c>
      <c r="B5949" t="s">
        <v>6407</v>
      </c>
      <c r="C5949" t="s">
        <v>58</v>
      </c>
      <c r="D5949" t="s">
        <v>16</v>
      </c>
      <c r="E5949" t="str">
        <f t="shared" si="8068"/>
        <v>tso.full</v>
      </c>
      <c r="F5949" t="s">
        <v>24</v>
      </c>
      <c r="G5949">
        <v>1</v>
      </c>
      <c r="H5949">
        <v>0.04</v>
      </c>
      <c r="I5949" s="1">
        <v>0.04</v>
      </c>
      <c r="J5949" t="s">
        <v>8360</v>
      </c>
      <c r="K5949">
        <f t="shared" ref="K5949:K6012" si="8148">SUMIF(E5938:E5951,"pso.opt",I5938:I5951)</f>
        <v>0.03</v>
      </c>
      <c r="L5949" t="s">
        <v>33</v>
      </c>
      <c r="M5949">
        <f t="shared" si="8147"/>
        <v>0.66666666666666674</v>
      </c>
    </row>
    <row r="5950" spans="1:13">
      <c r="A5950" t="s">
        <v>6401</v>
      </c>
      <c r="B5950" t="s">
        <v>6407</v>
      </c>
      <c r="C5950" t="s">
        <v>58</v>
      </c>
      <c r="D5950" t="s">
        <v>19</v>
      </c>
      <c r="E5950" t="str">
        <f t="shared" si="8068"/>
        <v>tso.oepc</v>
      </c>
      <c r="F5950" t="s">
        <v>24</v>
      </c>
      <c r="G5950">
        <v>1</v>
      </c>
      <c r="H5950">
        <v>0.04</v>
      </c>
      <c r="I5950" s="1">
        <v>0.04</v>
      </c>
      <c r="J5950" t="s">
        <v>8361</v>
      </c>
      <c r="K5950">
        <f t="shared" ref="K5950:K6013" si="8149">SUMIF(E5938:E5951,"rmo.opt",I5938:I5951)</f>
        <v>0.04</v>
      </c>
      <c r="L5950" t="s">
        <v>32</v>
      </c>
      <c r="M5950">
        <f t="shared" si="8147"/>
        <v>1</v>
      </c>
    </row>
    <row r="5951" spans="1:13">
      <c r="A5951" t="s">
        <v>6402</v>
      </c>
      <c r="B5951" t="s">
        <v>6407</v>
      </c>
      <c r="C5951" t="s">
        <v>58</v>
      </c>
      <c r="D5951" t="s">
        <v>21</v>
      </c>
      <c r="E5951" t="str">
        <f t="shared" si="8068"/>
        <v>tso.opt</v>
      </c>
      <c r="F5951" t="s">
        <v>24</v>
      </c>
      <c r="G5951">
        <v>1</v>
      </c>
      <c r="H5951">
        <v>0.04</v>
      </c>
      <c r="I5951" s="1">
        <v>0.04</v>
      </c>
      <c r="J5951" t="s">
        <v>8362</v>
      </c>
      <c r="K5951">
        <f t="shared" ref="K5951:K6014" si="8150">SUMIF(E5938:E5951,"power.opt",I5938:I5951)</f>
        <v>0.04</v>
      </c>
      <c r="L5951" t="s">
        <v>31</v>
      </c>
      <c r="M5951">
        <f t="shared" si="8147"/>
        <v>1</v>
      </c>
    </row>
    <row r="5952" spans="1:13">
      <c r="A5952" t="s">
        <v>6403</v>
      </c>
      <c r="B5952" t="s">
        <v>6404</v>
      </c>
      <c r="C5952" t="s">
        <v>15</v>
      </c>
      <c r="D5952" t="s">
        <v>16</v>
      </c>
      <c r="E5952" t="str">
        <f t="shared" si="8068"/>
        <v>power.full</v>
      </c>
      <c r="F5952" t="s">
        <v>17</v>
      </c>
      <c r="G5952">
        <v>1572.6666666666699</v>
      </c>
      <c r="H5952">
        <v>0.06</v>
      </c>
      <c r="I5952" s="1">
        <v>94.36</v>
      </c>
      <c r="L5952" t="s">
        <v>8363</v>
      </c>
      <c r="M5952">
        <f t="shared" ref="M5952:M6015" si="8151">K5953/K5962</f>
        <v>1990.25</v>
      </c>
    </row>
    <row r="5953" spans="1:13">
      <c r="A5953" t="s">
        <v>6425</v>
      </c>
      <c r="B5953" t="s">
        <v>6404</v>
      </c>
      <c r="C5953" t="s">
        <v>15</v>
      </c>
      <c r="D5953" t="s">
        <v>19</v>
      </c>
      <c r="E5953" t="str">
        <f t="shared" si="8068"/>
        <v>power.oepc</v>
      </c>
      <c r="F5953" t="s">
        <v>17</v>
      </c>
      <c r="G5953">
        <v>1569.5</v>
      </c>
      <c r="H5953">
        <v>0.06</v>
      </c>
      <c r="I5953" s="1">
        <v>94.17</v>
      </c>
      <c r="J5953" t="s">
        <v>8333</v>
      </c>
      <c r="K5953">
        <f t="shared" ref="K5953:K6016" si="8152">SUMIF(E5952:E5965,"tso.cav11",I5952:I5965)</f>
        <v>79.61</v>
      </c>
      <c r="L5953" t="s">
        <v>8364</v>
      </c>
      <c r="M5953">
        <f t="shared" ref="M5953:M6016" si="8153">K5954/K5958+K5955/K5959+K5956/K5960+K5957/K5961</f>
        <v>4.0020176276945953</v>
      </c>
    </row>
    <row r="5954" spans="1:13">
      <c r="A5954" t="s">
        <v>6426</v>
      </c>
      <c r="B5954" t="s">
        <v>6404</v>
      </c>
      <c r="C5954" t="s">
        <v>15</v>
      </c>
      <c r="D5954" t="s">
        <v>21</v>
      </c>
      <c r="E5954" t="str">
        <f t="shared" si="8068"/>
        <v>power.opt</v>
      </c>
      <c r="F5954" t="s">
        <v>17</v>
      </c>
      <c r="G5954">
        <v>1217.1666666666699</v>
      </c>
      <c r="H5954">
        <v>0.06</v>
      </c>
      <c r="I5954" s="1">
        <v>73.03</v>
      </c>
      <c r="J5954" t="s">
        <v>8335</v>
      </c>
      <c r="K5954">
        <f t="shared" ref="K5954:K6017" si="8154">SUMIF(E5952:E5965,"tso.full",I5952:I5965)</f>
        <v>0.05</v>
      </c>
      <c r="L5954" t="s">
        <v>8365</v>
      </c>
      <c r="M5954">
        <f t="shared" ref="M5954:M6017" si="8155">K5954/K5962+K5955/K5963+K5956/K5964+K5957/K5965</f>
        <v>4.3420717513350677</v>
      </c>
    </row>
    <row r="5955" spans="1:13">
      <c r="A5955" t="s">
        <v>6427</v>
      </c>
      <c r="B5955" t="s">
        <v>6404</v>
      </c>
      <c r="C5955" t="s">
        <v>23</v>
      </c>
      <c r="D5955" t="s">
        <v>16</v>
      </c>
      <c r="E5955" t="str">
        <f t="shared" ref="E5955:E6018" si="8156">CONCATENATE(C5955,".",D5955)</f>
        <v>pso.full</v>
      </c>
      <c r="F5955" t="s">
        <v>24</v>
      </c>
      <c r="G5955">
        <v>0.66666666666666696</v>
      </c>
      <c r="H5955">
        <v>0.06</v>
      </c>
      <c r="I5955" s="1">
        <v>0.04</v>
      </c>
      <c r="J5955" t="s">
        <v>8336</v>
      </c>
      <c r="K5955">
        <f t="shared" ref="K5955:K6018" si="8157">SUMIF(E5952:E5965,"pso.full",I5952:I5965)</f>
        <v>0.04</v>
      </c>
      <c r="L5955" t="s">
        <v>8369</v>
      </c>
      <c r="M5955">
        <f t="shared" ref="M5955:M6018" si="8158">K5958/K5962+K5959/K5963+K5960/K5964+K5961/K5965</f>
        <v>4.3394700807887165</v>
      </c>
    </row>
    <row r="5956" spans="1:13">
      <c r="A5956" t="s">
        <v>6428</v>
      </c>
      <c r="B5956" t="s">
        <v>6404</v>
      </c>
      <c r="C5956" t="s">
        <v>23</v>
      </c>
      <c r="D5956" t="s">
        <v>19</v>
      </c>
      <c r="E5956" t="str">
        <f t="shared" si="8156"/>
        <v>pso.oepc</v>
      </c>
      <c r="F5956" t="s">
        <v>24</v>
      </c>
      <c r="G5956">
        <v>0.66666666666666696</v>
      </c>
      <c r="H5956">
        <v>0.06</v>
      </c>
      <c r="I5956" s="1">
        <v>0.04</v>
      </c>
      <c r="J5956" t="s">
        <v>8353</v>
      </c>
      <c r="K5956">
        <f t="shared" ref="K5956:K6019" si="8159">SUMIF(E5952:E5965,"rmo.full",I5952:I5965)</f>
        <v>0.05</v>
      </c>
    </row>
    <row r="5957" spans="1:13">
      <c r="A5957" t="s">
        <v>6429</v>
      </c>
      <c r="B5957" t="s">
        <v>6404</v>
      </c>
      <c r="C5957" t="s">
        <v>23</v>
      </c>
      <c r="D5957" t="s">
        <v>21</v>
      </c>
      <c r="E5957" t="str">
        <f t="shared" si="8156"/>
        <v>pso.opt</v>
      </c>
      <c r="F5957" t="s">
        <v>24</v>
      </c>
      <c r="G5957">
        <v>0.83333333333333304</v>
      </c>
      <c r="H5957">
        <v>0.06</v>
      </c>
      <c r="I5957" s="1">
        <v>0.05</v>
      </c>
      <c r="J5957" t="s">
        <v>8354</v>
      </c>
      <c r="K5957">
        <f t="shared" ref="K5957:K6020" si="8160">SUMIF(E5952:E5965,"power.full",I5952:I5965)</f>
        <v>94.36</v>
      </c>
      <c r="L5957" t="s">
        <v>26</v>
      </c>
      <c r="M5957">
        <f t="shared" ref="M5957:M6020" si="8161">K5954/K5958</f>
        <v>1</v>
      </c>
    </row>
    <row r="5958" spans="1:13">
      <c r="A5958" t="s">
        <v>6430</v>
      </c>
      <c r="B5958" t="s">
        <v>6404</v>
      </c>
      <c r="C5958" t="s">
        <v>51</v>
      </c>
      <c r="D5958" t="s">
        <v>16</v>
      </c>
      <c r="E5958" t="str">
        <f t="shared" si="8156"/>
        <v>rmo.full</v>
      </c>
      <c r="F5958" t="s">
        <v>24</v>
      </c>
      <c r="G5958">
        <v>0.83333333333333304</v>
      </c>
      <c r="H5958">
        <v>0.06</v>
      </c>
      <c r="I5958" s="1">
        <v>0.05</v>
      </c>
      <c r="J5958" t="s">
        <v>8355</v>
      </c>
      <c r="K5958">
        <f t="shared" ref="K5958:K6021" si="8162">SUMIF(E5952:E5965,"tso.oepc",I5952:I5965)</f>
        <v>0.05</v>
      </c>
      <c r="L5958" t="s">
        <v>27</v>
      </c>
      <c r="M5958">
        <f t="shared" si="8161"/>
        <v>1</v>
      </c>
    </row>
    <row r="5959" spans="1:13">
      <c r="A5959" t="s">
        <v>6431</v>
      </c>
      <c r="B5959" t="s">
        <v>6404</v>
      </c>
      <c r="C5959" t="s">
        <v>51</v>
      </c>
      <c r="D5959" t="s">
        <v>19</v>
      </c>
      <c r="E5959" t="str">
        <f t="shared" si="8156"/>
        <v>rmo.oepc</v>
      </c>
      <c r="F5959" t="s">
        <v>24</v>
      </c>
      <c r="G5959">
        <v>0.83333333333333304</v>
      </c>
      <c r="H5959">
        <v>0.06</v>
      </c>
      <c r="I5959" s="1">
        <v>0.05</v>
      </c>
      <c r="J5959" t="s">
        <v>8356</v>
      </c>
      <c r="K5959">
        <f t="shared" ref="K5959:K6022" si="8163">SUMIF(E5952:E5965,"pso.oepc",I5952:I5965)</f>
        <v>0.04</v>
      </c>
      <c r="L5959" t="s">
        <v>28</v>
      </c>
      <c r="M5959">
        <f t="shared" si="8161"/>
        <v>1</v>
      </c>
    </row>
    <row r="5960" spans="1:13">
      <c r="A5960" t="s">
        <v>6395</v>
      </c>
      <c r="B5960" t="s">
        <v>6404</v>
      </c>
      <c r="C5960" t="s">
        <v>51</v>
      </c>
      <c r="D5960" t="s">
        <v>21</v>
      </c>
      <c r="E5960" t="str">
        <f t="shared" si="8156"/>
        <v>rmo.opt</v>
      </c>
      <c r="F5960" t="s">
        <v>24</v>
      </c>
      <c r="G5960">
        <v>0.83333333333333304</v>
      </c>
      <c r="H5960">
        <v>0.06</v>
      </c>
      <c r="I5960" s="1">
        <v>0.05</v>
      </c>
      <c r="J5960" t="s">
        <v>8357</v>
      </c>
      <c r="K5960">
        <f t="shared" ref="K5960:K6023" si="8164">SUMIF(E5952:E5965,"rmo.oepc",I5952:I5965)</f>
        <v>0.05</v>
      </c>
      <c r="L5960" t="s">
        <v>29</v>
      </c>
      <c r="M5960">
        <f t="shared" si="8161"/>
        <v>1.0020176276945949</v>
      </c>
    </row>
    <row r="5961" spans="1:13">
      <c r="A5961" t="s">
        <v>6416</v>
      </c>
      <c r="B5961" t="s">
        <v>6404</v>
      </c>
      <c r="C5961" t="s">
        <v>55</v>
      </c>
      <c r="D5961" t="s">
        <v>56</v>
      </c>
      <c r="E5961" t="str">
        <f t="shared" si="8156"/>
        <v>sc.none</v>
      </c>
      <c r="F5961" t="s">
        <v>24</v>
      </c>
      <c r="I5961" s="1">
        <v>0.06</v>
      </c>
      <c r="J5961" t="s">
        <v>8358</v>
      </c>
      <c r="K5961">
        <f t="shared" ref="K5961:K6024" si="8165">SUMIF(E5952:E5965,"power.oepc",I5952:I5965)</f>
        <v>94.17</v>
      </c>
    </row>
    <row r="5962" spans="1:13">
      <c r="A5962" t="s">
        <v>6417</v>
      </c>
      <c r="B5962" t="s">
        <v>6404</v>
      </c>
      <c r="C5962" t="s">
        <v>58</v>
      </c>
      <c r="D5962" t="s">
        <v>59</v>
      </c>
      <c r="E5962" t="str">
        <f t="shared" si="8156"/>
        <v>tso.cav11</v>
      </c>
      <c r="F5962" t="s">
        <v>24</v>
      </c>
      <c r="G5962">
        <v>1326.8333333333301</v>
      </c>
      <c r="H5962">
        <v>0.06</v>
      </c>
      <c r="I5962" s="1">
        <v>79.61</v>
      </c>
      <c r="J5962" t="s">
        <v>8359</v>
      </c>
      <c r="K5962">
        <f t="shared" ref="K5962:K6025" si="8166">SUMIF(E5952:E5965,"tso.opt",I5952:I5965)</f>
        <v>0.04</v>
      </c>
      <c r="L5962" t="s">
        <v>30</v>
      </c>
      <c r="M5962">
        <f t="shared" ref="M5962:M6025" si="8167">K5954/K5962</f>
        <v>1.25</v>
      </c>
    </row>
    <row r="5963" spans="1:13">
      <c r="A5963" t="s">
        <v>6418</v>
      </c>
      <c r="B5963" t="s">
        <v>6404</v>
      </c>
      <c r="C5963" t="s">
        <v>58</v>
      </c>
      <c r="D5963" t="s">
        <v>16</v>
      </c>
      <c r="E5963" t="str">
        <f t="shared" si="8156"/>
        <v>tso.full</v>
      </c>
      <c r="F5963" t="s">
        <v>24</v>
      </c>
      <c r="G5963">
        <v>0.83333333333333304</v>
      </c>
      <c r="H5963">
        <v>0.06</v>
      </c>
      <c r="I5963" s="1">
        <v>0.05</v>
      </c>
      <c r="J5963" t="s">
        <v>8360</v>
      </c>
      <c r="K5963">
        <f t="shared" ref="K5963:K6026" si="8168">SUMIF(E5952:E5965,"pso.opt",I5952:I5965)</f>
        <v>0.05</v>
      </c>
      <c r="L5963" t="s">
        <v>33</v>
      </c>
      <c r="M5963">
        <f t="shared" si="8167"/>
        <v>0.79999999999999993</v>
      </c>
    </row>
    <row r="5964" spans="1:13">
      <c r="A5964" t="s">
        <v>6419</v>
      </c>
      <c r="B5964" t="s">
        <v>6404</v>
      </c>
      <c r="C5964" t="s">
        <v>58</v>
      </c>
      <c r="D5964" t="s">
        <v>19</v>
      </c>
      <c r="E5964" t="str">
        <f t="shared" si="8156"/>
        <v>tso.oepc</v>
      </c>
      <c r="F5964" t="s">
        <v>24</v>
      </c>
      <c r="G5964">
        <v>0.83333333333333304</v>
      </c>
      <c r="H5964">
        <v>0.06</v>
      </c>
      <c r="I5964" s="1">
        <v>0.05</v>
      </c>
      <c r="J5964" t="s">
        <v>8361</v>
      </c>
      <c r="K5964">
        <f t="shared" ref="K5964:K6027" si="8169">SUMIF(E5952:E5965,"rmo.opt",I5952:I5965)</f>
        <v>0.05</v>
      </c>
      <c r="L5964" t="s">
        <v>32</v>
      </c>
      <c r="M5964">
        <f t="shared" si="8167"/>
        <v>1</v>
      </c>
    </row>
    <row r="5965" spans="1:13">
      <c r="A5965" t="s">
        <v>6420</v>
      </c>
      <c r="B5965" t="s">
        <v>6404</v>
      </c>
      <c r="C5965" t="s">
        <v>58</v>
      </c>
      <c r="D5965" t="s">
        <v>21</v>
      </c>
      <c r="E5965" t="str">
        <f t="shared" si="8156"/>
        <v>tso.opt</v>
      </c>
      <c r="F5965" t="s">
        <v>24</v>
      </c>
      <c r="G5965">
        <v>0.66666666666666696</v>
      </c>
      <c r="H5965">
        <v>0.06</v>
      </c>
      <c r="I5965" s="1">
        <v>0.04</v>
      </c>
      <c r="J5965" t="s">
        <v>8362</v>
      </c>
      <c r="K5965">
        <f t="shared" ref="K5965:K6028" si="8170">SUMIF(E5952:E5965,"power.opt",I5952:I5965)</f>
        <v>73.03</v>
      </c>
      <c r="L5965" t="s">
        <v>31</v>
      </c>
      <c r="M5965">
        <f t="shared" si="8167"/>
        <v>1.2920717513350677</v>
      </c>
    </row>
    <row r="5966" spans="1:13">
      <c r="A5966" t="s">
        <v>6421</v>
      </c>
      <c r="B5966" t="s">
        <v>6422</v>
      </c>
      <c r="C5966" t="s">
        <v>15</v>
      </c>
      <c r="D5966" t="s">
        <v>16</v>
      </c>
      <c r="E5966" t="str">
        <f t="shared" si="8156"/>
        <v>power.full</v>
      </c>
      <c r="F5966" t="s">
        <v>24</v>
      </c>
      <c r="G5966">
        <v>1.25</v>
      </c>
      <c r="H5966">
        <v>0.04</v>
      </c>
      <c r="I5966" s="1">
        <v>0.05</v>
      </c>
      <c r="L5966" t="s">
        <v>8363</v>
      </c>
      <c r="M5966">
        <f t="shared" ref="M5966:M6029" si="8171">K5967/K5976</f>
        <v>537.79999999999995</v>
      </c>
    </row>
    <row r="5967" spans="1:13">
      <c r="A5967" t="s">
        <v>6423</v>
      </c>
      <c r="B5967" t="s">
        <v>6422</v>
      </c>
      <c r="C5967" t="s">
        <v>15</v>
      </c>
      <c r="D5967" t="s">
        <v>19</v>
      </c>
      <c r="E5967" t="str">
        <f t="shared" si="8156"/>
        <v>power.oepc</v>
      </c>
      <c r="F5967" t="s">
        <v>24</v>
      </c>
      <c r="G5967">
        <v>1</v>
      </c>
      <c r="H5967">
        <v>0.04</v>
      </c>
      <c r="I5967" s="1">
        <v>0.04</v>
      </c>
      <c r="J5967" t="s">
        <v>8333</v>
      </c>
      <c r="K5967">
        <f t="shared" ref="K5967:K6030" si="8172">SUMIF(E5966:E5979,"tso.cav11",I5966:I5979)</f>
        <v>26.89</v>
      </c>
      <c r="L5967" t="s">
        <v>8364</v>
      </c>
      <c r="M5967">
        <f t="shared" ref="M5967:M6030" si="8173">K5968/K5972+K5969/K5973+K5970/K5974+K5971/K5975</f>
        <v>4.7166666666666668</v>
      </c>
    </row>
    <row r="5968" spans="1:13">
      <c r="A5968" t="s">
        <v>6424</v>
      </c>
      <c r="B5968" t="s">
        <v>6422</v>
      </c>
      <c r="C5968" t="s">
        <v>15</v>
      </c>
      <c r="D5968" t="s">
        <v>21</v>
      </c>
      <c r="E5968" t="str">
        <f t="shared" si="8156"/>
        <v>power.opt</v>
      </c>
      <c r="F5968" t="s">
        <v>24</v>
      </c>
      <c r="G5968">
        <v>1.25</v>
      </c>
      <c r="H5968">
        <v>0.04</v>
      </c>
      <c r="I5968" s="1">
        <v>0.05</v>
      </c>
      <c r="J5968" t="s">
        <v>8335</v>
      </c>
      <c r="K5968">
        <f t="shared" ref="K5968:K6031" si="8174">SUMIF(E5966:E5979,"tso.full",I5966:I5979)</f>
        <v>0.05</v>
      </c>
      <c r="L5968" t="s">
        <v>8365</v>
      </c>
      <c r="M5968">
        <f t="shared" ref="M5968:M6031" si="8175">K5968/K5976+K5969/K5977+K5970/K5978+K5971/K5979</f>
        <v>3.8</v>
      </c>
    </row>
    <row r="5969" spans="1:13">
      <c r="A5969" t="s">
        <v>6444</v>
      </c>
      <c r="B5969" t="s">
        <v>6422</v>
      </c>
      <c r="C5969" t="s">
        <v>23</v>
      </c>
      <c r="D5969" t="s">
        <v>16</v>
      </c>
      <c r="E5969" t="str">
        <f t="shared" si="8156"/>
        <v>pso.full</v>
      </c>
      <c r="F5969" t="s">
        <v>24</v>
      </c>
      <c r="G5969">
        <v>1</v>
      </c>
      <c r="H5969">
        <v>0.04</v>
      </c>
      <c r="I5969" s="1">
        <v>0.04</v>
      </c>
      <c r="J5969" t="s">
        <v>8336</v>
      </c>
      <c r="K5969">
        <f t="shared" ref="K5969:K6032" si="8176">SUMIF(E5966:E5979,"pso.full",I5966:I5979)</f>
        <v>0.04</v>
      </c>
      <c r="L5969" t="s">
        <v>8369</v>
      </c>
      <c r="M5969">
        <f t="shared" ref="M5969:M6032" si="8177">K5972/K5976+K5973/K5977+K5974/K5978+K5975/K5979</f>
        <v>3.4</v>
      </c>
    </row>
    <row r="5970" spans="1:13">
      <c r="A5970" t="s">
        <v>6445</v>
      </c>
      <c r="B5970" t="s">
        <v>6422</v>
      </c>
      <c r="C5970" t="s">
        <v>23</v>
      </c>
      <c r="D5970" t="s">
        <v>19</v>
      </c>
      <c r="E5970" t="str">
        <f t="shared" si="8156"/>
        <v>pso.oepc</v>
      </c>
      <c r="F5970" t="s">
        <v>24</v>
      </c>
      <c r="G5970">
        <v>1.25</v>
      </c>
      <c r="H5970">
        <v>0.04</v>
      </c>
      <c r="I5970" s="1">
        <v>0.05</v>
      </c>
      <c r="J5970" t="s">
        <v>8353</v>
      </c>
      <c r="K5970">
        <f t="shared" ref="K5970:K6033" si="8178">SUMIF(E5966:E5979,"rmo.full",I5966:I5979)</f>
        <v>0.05</v>
      </c>
    </row>
    <row r="5971" spans="1:13">
      <c r="A5971" t="s">
        <v>6446</v>
      </c>
      <c r="B5971" t="s">
        <v>6422</v>
      </c>
      <c r="C5971" t="s">
        <v>23</v>
      </c>
      <c r="D5971" t="s">
        <v>21</v>
      </c>
      <c r="E5971" t="str">
        <f t="shared" si="8156"/>
        <v>pso.opt</v>
      </c>
      <c r="F5971" t="s">
        <v>24</v>
      </c>
      <c r="G5971">
        <v>1.25</v>
      </c>
      <c r="H5971">
        <v>0.04</v>
      </c>
      <c r="I5971" s="1">
        <v>0.05</v>
      </c>
      <c r="J5971" t="s">
        <v>8354</v>
      </c>
      <c r="K5971">
        <f t="shared" ref="K5971:K6034" si="8179">SUMIF(E5966:E5979,"power.full",I5966:I5979)</f>
        <v>0.05</v>
      </c>
      <c r="L5971" t="s">
        <v>26</v>
      </c>
      <c r="M5971">
        <f t="shared" ref="M5971:M6034" si="8180">K5968/K5972</f>
        <v>1</v>
      </c>
    </row>
    <row r="5972" spans="1:13">
      <c r="A5972" t="s">
        <v>6447</v>
      </c>
      <c r="B5972" t="s">
        <v>6422</v>
      </c>
      <c r="C5972" t="s">
        <v>51</v>
      </c>
      <c r="D5972" t="s">
        <v>16</v>
      </c>
      <c r="E5972" t="str">
        <f t="shared" si="8156"/>
        <v>rmo.full</v>
      </c>
      <c r="F5972" t="s">
        <v>24</v>
      </c>
      <c r="G5972">
        <v>1.25</v>
      </c>
      <c r="H5972">
        <v>0.04</v>
      </c>
      <c r="I5972" s="1">
        <v>0.05</v>
      </c>
      <c r="J5972" t="s">
        <v>8355</v>
      </c>
      <c r="K5972">
        <f t="shared" ref="K5972:K6035" si="8181">SUMIF(E5966:E5979,"tso.oepc",I5966:I5979)</f>
        <v>0.05</v>
      </c>
      <c r="L5972" t="s">
        <v>27</v>
      </c>
      <c r="M5972">
        <f t="shared" si="8180"/>
        <v>0.79999999999999993</v>
      </c>
    </row>
    <row r="5973" spans="1:13">
      <c r="A5973" t="s">
        <v>6448</v>
      </c>
      <c r="B5973" t="s">
        <v>6422</v>
      </c>
      <c r="C5973" t="s">
        <v>51</v>
      </c>
      <c r="D5973" t="s">
        <v>19</v>
      </c>
      <c r="E5973" t="str">
        <f t="shared" si="8156"/>
        <v>rmo.oepc</v>
      </c>
      <c r="F5973" t="s">
        <v>24</v>
      </c>
      <c r="G5973">
        <v>0.75</v>
      </c>
      <c r="H5973">
        <v>0.04</v>
      </c>
      <c r="I5973" s="1">
        <v>0.03</v>
      </c>
      <c r="J5973" t="s">
        <v>8356</v>
      </c>
      <c r="K5973">
        <f t="shared" ref="K5973:K6036" si="8182">SUMIF(E5966:E5979,"pso.oepc",I5966:I5979)</f>
        <v>0.05</v>
      </c>
      <c r="L5973" t="s">
        <v>28</v>
      </c>
      <c r="M5973">
        <f t="shared" si="8180"/>
        <v>1.6666666666666667</v>
      </c>
    </row>
    <row r="5974" spans="1:13">
      <c r="A5974" t="s">
        <v>6449</v>
      </c>
      <c r="B5974" t="s">
        <v>6422</v>
      </c>
      <c r="C5974" t="s">
        <v>51</v>
      </c>
      <c r="D5974" t="s">
        <v>21</v>
      </c>
      <c r="E5974" t="str">
        <f t="shared" si="8156"/>
        <v>rmo.opt</v>
      </c>
      <c r="F5974" t="s">
        <v>24</v>
      </c>
      <c r="G5974">
        <v>1.25</v>
      </c>
      <c r="H5974">
        <v>0.04</v>
      </c>
      <c r="I5974" s="1">
        <v>0.05</v>
      </c>
      <c r="J5974" t="s">
        <v>8357</v>
      </c>
      <c r="K5974">
        <f t="shared" ref="K5974:K6037" si="8183">SUMIF(E5966:E5979,"rmo.oepc",I5966:I5979)</f>
        <v>0.03</v>
      </c>
      <c r="L5974" t="s">
        <v>29</v>
      </c>
      <c r="M5974">
        <f t="shared" si="8180"/>
        <v>1.25</v>
      </c>
    </row>
    <row r="5975" spans="1:13">
      <c r="A5975" t="s">
        <v>6414</v>
      </c>
      <c r="B5975" t="s">
        <v>6422</v>
      </c>
      <c r="C5975" t="s">
        <v>55</v>
      </c>
      <c r="D5975" t="s">
        <v>56</v>
      </c>
      <c r="E5975" t="str">
        <f t="shared" si="8156"/>
        <v>sc.none</v>
      </c>
      <c r="F5975" t="s">
        <v>24</v>
      </c>
      <c r="I5975" s="1">
        <v>0.04</v>
      </c>
      <c r="J5975" t="s">
        <v>8358</v>
      </c>
      <c r="K5975">
        <f t="shared" ref="K5975:K6038" si="8184">SUMIF(E5966:E5979,"power.oepc",I5966:I5979)</f>
        <v>0.04</v>
      </c>
    </row>
    <row r="5976" spans="1:13">
      <c r="A5976" t="s">
        <v>6415</v>
      </c>
      <c r="B5976" t="s">
        <v>6422</v>
      </c>
      <c r="C5976" t="s">
        <v>58</v>
      </c>
      <c r="D5976" t="s">
        <v>59</v>
      </c>
      <c r="E5976" t="str">
        <f t="shared" si="8156"/>
        <v>tso.cav11</v>
      </c>
      <c r="F5976" t="s">
        <v>24</v>
      </c>
      <c r="G5976">
        <v>672.25</v>
      </c>
      <c r="H5976">
        <v>0.04</v>
      </c>
      <c r="I5976" s="1">
        <v>26.89</v>
      </c>
      <c r="J5976" t="s">
        <v>8359</v>
      </c>
      <c r="K5976">
        <f t="shared" ref="K5976:K6039" si="8185">SUMIF(E5966:E5979,"tso.opt",I5966:I5979)</f>
        <v>0.05</v>
      </c>
      <c r="L5976" t="s">
        <v>30</v>
      </c>
      <c r="M5976">
        <f t="shared" ref="M5976:M6039" si="8186">K5968/K5976</f>
        <v>1</v>
      </c>
    </row>
    <row r="5977" spans="1:13">
      <c r="A5977" t="s">
        <v>6435</v>
      </c>
      <c r="B5977" t="s">
        <v>6422</v>
      </c>
      <c r="C5977" t="s">
        <v>58</v>
      </c>
      <c r="D5977" t="s">
        <v>16</v>
      </c>
      <c r="E5977" t="str">
        <f t="shared" si="8156"/>
        <v>tso.full</v>
      </c>
      <c r="F5977" t="s">
        <v>24</v>
      </c>
      <c r="G5977">
        <v>1.25</v>
      </c>
      <c r="H5977">
        <v>0.04</v>
      </c>
      <c r="I5977" s="1">
        <v>0.05</v>
      </c>
      <c r="J5977" t="s">
        <v>8360</v>
      </c>
      <c r="K5977">
        <f t="shared" ref="K5977:K6040" si="8187">SUMIF(E5966:E5979,"pso.opt",I5966:I5979)</f>
        <v>0.05</v>
      </c>
      <c r="L5977" t="s">
        <v>33</v>
      </c>
      <c r="M5977">
        <f t="shared" si="8186"/>
        <v>0.79999999999999993</v>
      </c>
    </row>
    <row r="5978" spans="1:13">
      <c r="A5978" t="s">
        <v>6436</v>
      </c>
      <c r="B5978" t="s">
        <v>6422</v>
      </c>
      <c r="C5978" t="s">
        <v>58</v>
      </c>
      <c r="D5978" t="s">
        <v>19</v>
      </c>
      <c r="E5978" t="str">
        <f t="shared" si="8156"/>
        <v>tso.oepc</v>
      </c>
      <c r="F5978" t="s">
        <v>24</v>
      </c>
      <c r="G5978">
        <v>1.25</v>
      </c>
      <c r="H5978">
        <v>0.04</v>
      </c>
      <c r="I5978" s="1">
        <v>0.05</v>
      </c>
      <c r="J5978" t="s">
        <v>8361</v>
      </c>
      <c r="K5978">
        <f t="shared" ref="K5978:K6041" si="8188">SUMIF(E5966:E5979,"rmo.opt",I5966:I5979)</f>
        <v>0.05</v>
      </c>
      <c r="L5978" t="s">
        <v>32</v>
      </c>
      <c r="M5978">
        <f t="shared" si="8186"/>
        <v>1</v>
      </c>
    </row>
    <row r="5979" spans="1:13">
      <c r="A5979" t="s">
        <v>6437</v>
      </c>
      <c r="B5979" t="s">
        <v>6422</v>
      </c>
      <c r="C5979" t="s">
        <v>58</v>
      </c>
      <c r="D5979" t="s">
        <v>21</v>
      </c>
      <c r="E5979" t="str">
        <f t="shared" si="8156"/>
        <v>tso.opt</v>
      </c>
      <c r="F5979" t="s">
        <v>24</v>
      </c>
      <c r="G5979">
        <v>1.25</v>
      </c>
      <c r="H5979">
        <v>0.04</v>
      </c>
      <c r="I5979" s="1">
        <v>0.05</v>
      </c>
      <c r="J5979" t="s">
        <v>8362</v>
      </c>
      <c r="K5979">
        <f t="shared" ref="K5979:K6042" si="8189">SUMIF(E5966:E5979,"power.opt",I5966:I5979)</f>
        <v>0.05</v>
      </c>
      <c r="L5979" t="s">
        <v>31</v>
      </c>
      <c r="M5979">
        <f t="shared" si="8186"/>
        <v>1</v>
      </c>
    </row>
    <row r="5980" spans="1:13">
      <c r="A5980" t="s">
        <v>6438</v>
      </c>
      <c r="B5980" t="s">
        <v>6439</v>
      </c>
      <c r="C5980" t="s">
        <v>15</v>
      </c>
      <c r="D5980" t="s">
        <v>16</v>
      </c>
      <c r="E5980" t="str">
        <f t="shared" si="8156"/>
        <v>power.full</v>
      </c>
      <c r="F5980" t="s">
        <v>24</v>
      </c>
      <c r="G5980">
        <v>0.83333333333333304</v>
      </c>
      <c r="H5980">
        <v>0.06</v>
      </c>
      <c r="I5980" s="1">
        <v>0.05</v>
      </c>
      <c r="L5980" t="s">
        <v>8363</v>
      </c>
      <c r="M5980">
        <f t="shared" ref="M5980:M6043" si="8190">K5981/K5990</f>
        <v>805</v>
      </c>
    </row>
    <row r="5981" spans="1:13">
      <c r="A5981" t="s">
        <v>6440</v>
      </c>
      <c r="B5981" t="s">
        <v>6439</v>
      </c>
      <c r="C5981" t="s">
        <v>15</v>
      </c>
      <c r="D5981" t="s">
        <v>19</v>
      </c>
      <c r="E5981" t="str">
        <f t="shared" si="8156"/>
        <v>power.oepc</v>
      </c>
      <c r="F5981" t="s">
        <v>24</v>
      </c>
      <c r="G5981">
        <v>0.83333333333333304</v>
      </c>
      <c r="H5981">
        <v>0.06</v>
      </c>
      <c r="I5981" s="1">
        <v>0.05</v>
      </c>
      <c r="J5981" t="s">
        <v>8333</v>
      </c>
      <c r="K5981">
        <f t="shared" ref="K5981:K6044" si="8191">SUMIF(E5980:E5993,"tso.cav11",I5980:I5993)</f>
        <v>32.200000000000003</v>
      </c>
      <c r="L5981" t="s">
        <v>8364</v>
      </c>
      <c r="M5981">
        <f t="shared" ref="M5981:M6044" si="8192">K5982/K5986+K5983/K5987+K5984/K5988+K5985/K5989</f>
        <v>3.8</v>
      </c>
    </row>
    <row r="5982" spans="1:13">
      <c r="A5982" t="s">
        <v>6441</v>
      </c>
      <c r="B5982" t="s">
        <v>6439</v>
      </c>
      <c r="C5982" t="s">
        <v>15</v>
      </c>
      <c r="D5982" t="s">
        <v>21</v>
      </c>
      <c r="E5982" t="str">
        <f t="shared" si="8156"/>
        <v>power.opt</v>
      </c>
      <c r="F5982" t="s">
        <v>24</v>
      </c>
      <c r="G5982">
        <v>0.83333333333333304</v>
      </c>
      <c r="H5982">
        <v>0.06</v>
      </c>
      <c r="I5982" s="1">
        <v>0.05</v>
      </c>
      <c r="J5982" t="s">
        <v>8335</v>
      </c>
      <c r="K5982">
        <f t="shared" ref="K5982:K6045" si="8193">SUMIF(E5980:E5993,"tso.full",I5980:I5993)</f>
        <v>0.04</v>
      </c>
      <c r="L5982" t="s">
        <v>8365</v>
      </c>
      <c r="M5982">
        <f t="shared" ref="M5982:M6045" si="8194">K5982/K5990+K5983/K5991+K5984/K5992+K5985/K5993</f>
        <v>3.8</v>
      </c>
    </row>
    <row r="5983" spans="1:13">
      <c r="A5983" t="s">
        <v>6442</v>
      </c>
      <c r="B5983" t="s">
        <v>6439</v>
      </c>
      <c r="C5983" t="s">
        <v>23</v>
      </c>
      <c r="D5983" t="s">
        <v>16</v>
      </c>
      <c r="E5983" t="str">
        <f t="shared" si="8156"/>
        <v>pso.full</v>
      </c>
      <c r="F5983" t="s">
        <v>24</v>
      </c>
      <c r="G5983">
        <v>0.66666666666666696</v>
      </c>
      <c r="H5983">
        <v>0.06</v>
      </c>
      <c r="I5983" s="1">
        <v>0.04</v>
      </c>
      <c r="J5983" t="s">
        <v>8336</v>
      </c>
      <c r="K5983">
        <f t="shared" ref="K5983:K6046" si="8195">SUMIF(E5980:E5993,"pso.full",I5980:I5993)</f>
        <v>0.04</v>
      </c>
      <c r="L5983" t="s">
        <v>8369</v>
      </c>
      <c r="M5983">
        <f t="shared" ref="M5983:M6046" si="8196">K5986/K5990+K5987/K5991+K5988/K5992+K5989/K5993</f>
        <v>4</v>
      </c>
    </row>
    <row r="5984" spans="1:13">
      <c r="A5984" t="s">
        <v>6443</v>
      </c>
      <c r="B5984" t="s">
        <v>6439</v>
      </c>
      <c r="C5984" t="s">
        <v>23</v>
      </c>
      <c r="D5984" t="s">
        <v>19</v>
      </c>
      <c r="E5984" t="str">
        <f t="shared" si="8156"/>
        <v>pso.oepc</v>
      </c>
      <c r="F5984" t="s">
        <v>24</v>
      </c>
      <c r="G5984">
        <v>0.83333333333333304</v>
      </c>
      <c r="H5984">
        <v>0.06</v>
      </c>
      <c r="I5984" s="1">
        <v>0.05</v>
      </c>
      <c r="J5984" t="s">
        <v>8353</v>
      </c>
      <c r="K5984">
        <f t="shared" ref="K5984:K6047" si="8197">SUMIF(E5980:E5993,"rmo.full",I5980:I5993)</f>
        <v>0.05</v>
      </c>
    </row>
    <row r="5985" spans="1:13">
      <c r="A5985" t="s">
        <v>6463</v>
      </c>
      <c r="B5985" t="s">
        <v>6439</v>
      </c>
      <c r="C5985" t="s">
        <v>23</v>
      </c>
      <c r="D5985" t="s">
        <v>21</v>
      </c>
      <c r="E5985" t="str">
        <f t="shared" si="8156"/>
        <v>pso.opt</v>
      </c>
      <c r="F5985" t="s">
        <v>24</v>
      </c>
      <c r="G5985">
        <v>0.83333333333333304</v>
      </c>
      <c r="H5985">
        <v>0.06</v>
      </c>
      <c r="I5985" s="1">
        <v>0.05</v>
      </c>
      <c r="J5985" t="s">
        <v>8354</v>
      </c>
      <c r="K5985">
        <f t="shared" ref="K5985:K6048" si="8198">SUMIF(E5980:E5993,"power.full",I5980:I5993)</f>
        <v>0.05</v>
      </c>
      <c r="L5985" t="s">
        <v>26</v>
      </c>
      <c r="M5985">
        <f t="shared" ref="M5985:M6048" si="8199">K5982/K5986</f>
        <v>1</v>
      </c>
    </row>
    <row r="5986" spans="1:13">
      <c r="A5986" t="s">
        <v>6464</v>
      </c>
      <c r="B5986" t="s">
        <v>6439</v>
      </c>
      <c r="C5986" t="s">
        <v>51</v>
      </c>
      <c r="D5986" t="s">
        <v>16</v>
      </c>
      <c r="E5986" t="str">
        <f t="shared" si="8156"/>
        <v>rmo.full</v>
      </c>
      <c r="F5986" t="s">
        <v>24</v>
      </c>
      <c r="G5986">
        <v>0.83333333333333304</v>
      </c>
      <c r="H5986">
        <v>0.06</v>
      </c>
      <c r="I5986" s="1">
        <v>0.05</v>
      </c>
      <c r="J5986" t="s">
        <v>8355</v>
      </c>
      <c r="K5986">
        <f t="shared" ref="K5986:K6049" si="8200">SUMIF(E5980:E5993,"tso.oepc",I5980:I5993)</f>
        <v>0.04</v>
      </c>
      <c r="L5986" t="s">
        <v>27</v>
      </c>
      <c r="M5986">
        <f t="shared" si="8199"/>
        <v>0.79999999999999993</v>
      </c>
    </row>
    <row r="5987" spans="1:13">
      <c r="A5987" t="s">
        <v>6465</v>
      </c>
      <c r="B5987" t="s">
        <v>6439</v>
      </c>
      <c r="C5987" t="s">
        <v>51</v>
      </c>
      <c r="D5987" t="s">
        <v>19</v>
      </c>
      <c r="E5987" t="str">
        <f t="shared" si="8156"/>
        <v>rmo.oepc</v>
      </c>
      <c r="F5987" t="s">
        <v>24</v>
      </c>
      <c r="G5987">
        <v>0.83333333333333304</v>
      </c>
      <c r="H5987">
        <v>0.06</v>
      </c>
      <c r="I5987" s="1">
        <v>0.05</v>
      </c>
      <c r="J5987" t="s">
        <v>8356</v>
      </c>
      <c r="K5987">
        <f t="shared" ref="K5987:K6050" si="8201">SUMIF(E5980:E5993,"pso.oepc",I5980:I5993)</f>
        <v>0.05</v>
      </c>
      <c r="L5987" t="s">
        <v>28</v>
      </c>
      <c r="M5987">
        <f t="shared" si="8199"/>
        <v>1</v>
      </c>
    </row>
    <row r="5988" spans="1:13">
      <c r="A5988" t="s">
        <v>6466</v>
      </c>
      <c r="B5988" t="s">
        <v>6439</v>
      </c>
      <c r="C5988" t="s">
        <v>51</v>
      </c>
      <c r="D5988" t="s">
        <v>21</v>
      </c>
      <c r="E5988" t="str">
        <f t="shared" si="8156"/>
        <v>rmo.opt</v>
      </c>
      <c r="F5988" t="s">
        <v>24</v>
      </c>
      <c r="G5988">
        <v>0.83333333333333304</v>
      </c>
      <c r="H5988">
        <v>0.06</v>
      </c>
      <c r="I5988" s="1">
        <v>0.05</v>
      </c>
      <c r="J5988" t="s">
        <v>8357</v>
      </c>
      <c r="K5988">
        <f t="shared" ref="K5988:K6051" si="8202">SUMIF(E5980:E5993,"rmo.oepc",I5980:I5993)</f>
        <v>0.05</v>
      </c>
      <c r="L5988" t="s">
        <v>29</v>
      </c>
      <c r="M5988">
        <f t="shared" si="8199"/>
        <v>1</v>
      </c>
    </row>
    <row r="5989" spans="1:13">
      <c r="A5989" t="s">
        <v>6467</v>
      </c>
      <c r="B5989" t="s">
        <v>6439</v>
      </c>
      <c r="C5989" t="s">
        <v>55</v>
      </c>
      <c r="D5989" t="s">
        <v>56</v>
      </c>
      <c r="E5989" t="str">
        <f t="shared" si="8156"/>
        <v>sc.none</v>
      </c>
      <c r="F5989" t="s">
        <v>24</v>
      </c>
      <c r="I5989" s="1">
        <v>0.06</v>
      </c>
      <c r="J5989" t="s">
        <v>8358</v>
      </c>
      <c r="K5989">
        <f t="shared" ref="K5989:K6052" si="8203">SUMIF(E5980:E5993,"power.oepc",I5980:I5993)</f>
        <v>0.05</v>
      </c>
    </row>
    <row r="5990" spans="1:13">
      <c r="A5990" t="s">
        <v>6468</v>
      </c>
      <c r="B5990" t="s">
        <v>6439</v>
      </c>
      <c r="C5990" t="s">
        <v>58</v>
      </c>
      <c r="D5990" t="s">
        <v>59</v>
      </c>
      <c r="E5990" t="str">
        <f t="shared" si="8156"/>
        <v>tso.cav11</v>
      </c>
      <c r="F5990" t="s">
        <v>17</v>
      </c>
      <c r="G5990">
        <v>536.66666666666697</v>
      </c>
      <c r="H5990">
        <v>0.06</v>
      </c>
      <c r="I5990" s="1">
        <v>32.200000000000003</v>
      </c>
      <c r="J5990" t="s">
        <v>8359</v>
      </c>
      <c r="K5990">
        <f t="shared" ref="K5990:K6053" si="8204">SUMIF(E5980:E5993,"tso.opt",I5980:I5993)</f>
        <v>0.04</v>
      </c>
      <c r="L5990" t="s">
        <v>30</v>
      </c>
      <c r="M5990">
        <f t="shared" ref="M5990:M6053" si="8205">K5982/K5990</f>
        <v>1</v>
      </c>
    </row>
    <row r="5991" spans="1:13">
      <c r="A5991" t="s">
        <v>6432</v>
      </c>
      <c r="B5991" t="s">
        <v>6439</v>
      </c>
      <c r="C5991" t="s">
        <v>58</v>
      </c>
      <c r="D5991" t="s">
        <v>16</v>
      </c>
      <c r="E5991" t="str">
        <f t="shared" si="8156"/>
        <v>tso.full</v>
      </c>
      <c r="F5991" t="s">
        <v>24</v>
      </c>
      <c r="G5991">
        <v>0.66666666666666696</v>
      </c>
      <c r="H5991">
        <v>0.06</v>
      </c>
      <c r="I5991" s="1">
        <v>0.04</v>
      </c>
      <c r="J5991" t="s">
        <v>8360</v>
      </c>
      <c r="K5991">
        <f t="shared" ref="K5991:K6054" si="8206">SUMIF(E5980:E5993,"pso.opt",I5980:I5993)</f>
        <v>0.05</v>
      </c>
      <c r="L5991" t="s">
        <v>33</v>
      </c>
      <c r="M5991">
        <f t="shared" si="8205"/>
        <v>0.79999999999999993</v>
      </c>
    </row>
    <row r="5992" spans="1:13">
      <c r="A5992" t="s">
        <v>6433</v>
      </c>
      <c r="B5992" t="s">
        <v>6439</v>
      </c>
      <c r="C5992" t="s">
        <v>58</v>
      </c>
      <c r="D5992" t="s">
        <v>19</v>
      </c>
      <c r="E5992" t="str">
        <f t="shared" si="8156"/>
        <v>tso.oepc</v>
      </c>
      <c r="F5992" t="s">
        <v>24</v>
      </c>
      <c r="G5992">
        <v>0.66666666666666696</v>
      </c>
      <c r="H5992">
        <v>0.06</v>
      </c>
      <c r="I5992" s="1">
        <v>0.04</v>
      </c>
      <c r="J5992" t="s">
        <v>8361</v>
      </c>
      <c r="K5992">
        <f t="shared" ref="K5992:K6055" si="8207">SUMIF(E5980:E5993,"rmo.opt",I5980:I5993)</f>
        <v>0.05</v>
      </c>
      <c r="L5992" t="s">
        <v>32</v>
      </c>
      <c r="M5992">
        <f t="shared" si="8205"/>
        <v>1</v>
      </c>
    </row>
    <row r="5993" spans="1:13">
      <c r="A5993" t="s">
        <v>6434</v>
      </c>
      <c r="B5993" t="s">
        <v>6439</v>
      </c>
      <c r="C5993" t="s">
        <v>58</v>
      </c>
      <c r="D5993" t="s">
        <v>21</v>
      </c>
      <c r="E5993" t="str">
        <f t="shared" si="8156"/>
        <v>tso.opt</v>
      </c>
      <c r="F5993" t="s">
        <v>24</v>
      </c>
      <c r="G5993">
        <v>0.66666666666666696</v>
      </c>
      <c r="H5993">
        <v>0.06</v>
      </c>
      <c r="I5993" s="1">
        <v>0.04</v>
      </c>
      <c r="J5993" t="s">
        <v>8362</v>
      </c>
      <c r="K5993">
        <f t="shared" ref="K5993:K6056" si="8208">SUMIF(E5980:E5993,"power.opt",I5980:I5993)</f>
        <v>0.05</v>
      </c>
      <c r="L5993" t="s">
        <v>31</v>
      </c>
      <c r="M5993">
        <f t="shared" si="8205"/>
        <v>1</v>
      </c>
    </row>
    <row r="5994" spans="1:13">
      <c r="A5994" t="s">
        <v>6454</v>
      </c>
      <c r="B5994" t="s">
        <v>6455</v>
      </c>
      <c r="C5994" t="s">
        <v>15</v>
      </c>
      <c r="D5994" t="s">
        <v>16</v>
      </c>
      <c r="E5994" t="str">
        <f t="shared" si="8156"/>
        <v>power.full</v>
      </c>
      <c r="F5994" t="s">
        <v>24</v>
      </c>
      <c r="G5994">
        <v>200.333333333333</v>
      </c>
      <c r="H5994">
        <v>0.06</v>
      </c>
      <c r="I5994" s="1">
        <v>12.02</v>
      </c>
      <c r="L5994" t="s">
        <v>8363</v>
      </c>
      <c r="M5994">
        <f t="shared" ref="M5994:M6057" si="8209">K5995/K6004</f>
        <v>601.79999999999995</v>
      </c>
    </row>
    <row r="5995" spans="1:13">
      <c r="A5995" t="s">
        <v>6456</v>
      </c>
      <c r="B5995" t="s">
        <v>6455</v>
      </c>
      <c r="C5995" t="s">
        <v>15</v>
      </c>
      <c r="D5995" t="s">
        <v>19</v>
      </c>
      <c r="E5995" t="str">
        <f t="shared" si="8156"/>
        <v>power.oepc</v>
      </c>
      <c r="F5995" t="s">
        <v>24</v>
      </c>
      <c r="G5995">
        <v>199.333333333333</v>
      </c>
      <c r="H5995">
        <v>0.06</v>
      </c>
      <c r="I5995" s="1">
        <v>11.96</v>
      </c>
      <c r="J5995" t="s">
        <v>8333</v>
      </c>
      <c r="K5995">
        <f t="shared" ref="K5995:K6058" si="8210">SUMIF(E5994:E6007,"tso.cav11",I5994:I6007)</f>
        <v>30.09</v>
      </c>
      <c r="L5995" t="s">
        <v>8364</v>
      </c>
      <c r="M5995">
        <f t="shared" ref="M5995:M6058" si="8211">K5996/K6000+K5997/K6001+K5998/K6002+K5999/K6003</f>
        <v>4.2550167224080262</v>
      </c>
    </row>
    <row r="5996" spans="1:13">
      <c r="A5996" t="s">
        <v>6457</v>
      </c>
      <c r="B5996" t="s">
        <v>6455</v>
      </c>
      <c r="C5996" t="s">
        <v>15</v>
      </c>
      <c r="D5996" t="s">
        <v>21</v>
      </c>
      <c r="E5996" t="str">
        <f t="shared" si="8156"/>
        <v>power.opt</v>
      </c>
      <c r="F5996" t="s">
        <v>24</v>
      </c>
      <c r="G5996">
        <v>199.833333333333</v>
      </c>
      <c r="H5996">
        <v>0.06</v>
      </c>
      <c r="I5996" s="1">
        <v>11.99</v>
      </c>
      <c r="J5996" t="s">
        <v>8335</v>
      </c>
      <c r="K5996">
        <f t="shared" ref="K5996:K6059" si="8212">SUMIF(E5994:E6007,"tso.full",I5994:I6007)</f>
        <v>0.05</v>
      </c>
      <c r="L5996" t="s">
        <v>8365</v>
      </c>
      <c r="M5996">
        <f t="shared" ref="M5996:M6059" si="8213">K5996/K6004+K5997/K6005+K5998/K6006+K5999/K6007</f>
        <v>4.0025020850708923</v>
      </c>
    </row>
    <row r="5997" spans="1:13">
      <c r="A5997" t="s">
        <v>6458</v>
      </c>
      <c r="B5997" t="s">
        <v>6455</v>
      </c>
      <c r="C5997" t="s">
        <v>23</v>
      </c>
      <c r="D5997" t="s">
        <v>16</v>
      </c>
      <c r="E5997" t="str">
        <f t="shared" si="8156"/>
        <v>pso.full</v>
      </c>
      <c r="F5997" t="s">
        <v>24</v>
      </c>
      <c r="G5997">
        <v>0.83333333333333304</v>
      </c>
      <c r="H5997">
        <v>0.06</v>
      </c>
      <c r="I5997" s="1">
        <v>0.05</v>
      </c>
      <c r="J5997" t="s">
        <v>8336</v>
      </c>
      <c r="K5997">
        <f t="shared" ref="K5997:K6060" si="8214">SUMIF(E5994:E6007,"pso.full",I5994:I6007)</f>
        <v>0.05</v>
      </c>
      <c r="L5997" t="s">
        <v>8369</v>
      </c>
      <c r="M5997">
        <f t="shared" ref="M5997:M6060" si="8215">K6000/K6004+K6001/K6005+K6002/K6006+K6003/K6007</f>
        <v>3.7974979149291075</v>
      </c>
    </row>
    <row r="5998" spans="1:13">
      <c r="A5998" t="s">
        <v>6459</v>
      </c>
      <c r="B5998" t="s">
        <v>6455</v>
      </c>
      <c r="C5998" t="s">
        <v>23</v>
      </c>
      <c r="D5998" t="s">
        <v>19</v>
      </c>
      <c r="E5998" t="str">
        <f t="shared" si="8156"/>
        <v>pso.oepc</v>
      </c>
      <c r="F5998" t="s">
        <v>24</v>
      </c>
      <c r="G5998">
        <v>0.66666666666666696</v>
      </c>
      <c r="H5998">
        <v>0.06</v>
      </c>
      <c r="I5998" s="1">
        <v>0.04</v>
      </c>
      <c r="J5998" t="s">
        <v>8353</v>
      </c>
      <c r="K5998">
        <f t="shared" ref="K5998:K6061" si="8216">SUMIF(E5994:E6007,"rmo.full",I5994:I6007)</f>
        <v>0.05</v>
      </c>
    </row>
    <row r="5999" spans="1:13">
      <c r="A5999" t="s">
        <v>6460</v>
      </c>
      <c r="B5999" t="s">
        <v>6455</v>
      </c>
      <c r="C5999" t="s">
        <v>23</v>
      </c>
      <c r="D5999" t="s">
        <v>21</v>
      </c>
      <c r="E5999" t="str">
        <f t="shared" si="8156"/>
        <v>pso.opt</v>
      </c>
      <c r="F5999" t="s">
        <v>24</v>
      </c>
      <c r="G5999">
        <v>0.83333333333333304</v>
      </c>
      <c r="H5999">
        <v>0.06</v>
      </c>
      <c r="I5999" s="1">
        <v>0.05</v>
      </c>
      <c r="J5999" t="s">
        <v>8354</v>
      </c>
      <c r="K5999">
        <f t="shared" ref="K5999:K6062" si="8217">SUMIF(E5994:E6007,"power.full",I5994:I6007)</f>
        <v>12.02</v>
      </c>
      <c r="L5999" t="s">
        <v>26</v>
      </c>
      <c r="M5999">
        <f t="shared" ref="M5999:M6062" si="8218">K5996/K6000</f>
        <v>1</v>
      </c>
    </row>
    <row r="6000" spans="1:13">
      <c r="A6000" t="s">
        <v>6461</v>
      </c>
      <c r="B6000" t="s">
        <v>6455</v>
      </c>
      <c r="C6000" t="s">
        <v>51</v>
      </c>
      <c r="D6000" t="s">
        <v>16</v>
      </c>
      <c r="E6000" t="str">
        <f t="shared" si="8156"/>
        <v>rmo.full</v>
      </c>
      <c r="F6000" t="s">
        <v>24</v>
      </c>
      <c r="G6000">
        <v>0.83333333333333304</v>
      </c>
      <c r="H6000">
        <v>0.06</v>
      </c>
      <c r="I6000" s="1">
        <v>0.05</v>
      </c>
      <c r="J6000" t="s">
        <v>8355</v>
      </c>
      <c r="K6000">
        <f t="shared" ref="K6000:K6063" si="8219">SUMIF(E5994:E6007,"tso.oepc",I5994:I6007)</f>
        <v>0.05</v>
      </c>
      <c r="L6000" t="s">
        <v>27</v>
      </c>
      <c r="M6000">
        <f t="shared" si="8218"/>
        <v>1.25</v>
      </c>
    </row>
    <row r="6001" spans="1:13">
      <c r="A6001" t="s">
        <v>6462</v>
      </c>
      <c r="B6001" t="s">
        <v>6455</v>
      </c>
      <c r="C6001" t="s">
        <v>51</v>
      </c>
      <c r="D6001" t="s">
        <v>19</v>
      </c>
      <c r="E6001" t="str">
        <f t="shared" si="8156"/>
        <v>rmo.oepc</v>
      </c>
      <c r="F6001" t="s">
        <v>24</v>
      </c>
      <c r="G6001">
        <v>0.83333333333333304</v>
      </c>
      <c r="H6001">
        <v>0.06</v>
      </c>
      <c r="I6001" s="1">
        <v>0.05</v>
      </c>
      <c r="J6001" t="s">
        <v>8356</v>
      </c>
      <c r="K6001">
        <f t="shared" ref="K6001:K6064" si="8220">SUMIF(E5994:E6007,"pso.oepc",I5994:I6007)</f>
        <v>0.04</v>
      </c>
      <c r="L6001" t="s">
        <v>28</v>
      </c>
      <c r="M6001">
        <f t="shared" si="8218"/>
        <v>1</v>
      </c>
    </row>
    <row r="6002" spans="1:13">
      <c r="A6002" t="s">
        <v>6482</v>
      </c>
      <c r="B6002" t="s">
        <v>6455</v>
      </c>
      <c r="C6002" t="s">
        <v>51</v>
      </c>
      <c r="D6002" t="s">
        <v>21</v>
      </c>
      <c r="E6002" t="str">
        <f t="shared" si="8156"/>
        <v>rmo.opt</v>
      </c>
      <c r="F6002" t="s">
        <v>24</v>
      </c>
      <c r="G6002">
        <v>0.83333333333333304</v>
      </c>
      <c r="H6002">
        <v>0.06</v>
      </c>
      <c r="I6002" s="1">
        <v>0.05</v>
      </c>
      <c r="J6002" t="s">
        <v>8357</v>
      </c>
      <c r="K6002">
        <f t="shared" ref="K6002:K6065" si="8221">SUMIF(E5994:E6007,"rmo.oepc",I5994:I6007)</f>
        <v>0.05</v>
      </c>
      <c r="L6002" t="s">
        <v>29</v>
      </c>
      <c r="M6002">
        <f t="shared" si="8218"/>
        <v>1.0050167224080266</v>
      </c>
    </row>
    <row r="6003" spans="1:13">
      <c r="A6003" t="s">
        <v>6483</v>
      </c>
      <c r="B6003" t="s">
        <v>6455</v>
      </c>
      <c r="C6003" t="s">
        <v>55</v>
      </c>
      <c r="D6003" t="s">
        <v>56</v>
      </c>
      <c r="E6003" t="str">
        <f t="shared" si="8156"/>
        <v>sc.none</v>
      </c>
      <c r="F6003" t="s">
        <v>24</v>
      </c>
      <c r="I6003" s="1">
        <v>0.06</v>
      </c>
      <c r="J6003" t="s">
        <v>8358</v>
      </c>
      <c r="K6003">
        <f t="shared" ref="K6003:K6066" si="8222">SUMIF(E5994:E6007,"power.oepc",I5994:I6007)</f>
        <v>11.96</v>
      </c>
    </row>
    <row r="6004" spans="1:13">
      <c r="A6004" t="s">
        <v>6484</v>
      </c>
      <c r="B6004" t="s">
        <v>6455</v>
      </c>
      <c r="C6004" t="s">
        <v>58</v>
      </c>
      <c r="D6004" t="s">
        <v>59</v>
      </c>
      <c r="E6004" t="str">
        <f t="shared" si="8156"/>
        <v>tso.cav11</v>
      </c>
      <c r="F6004" t="s">
        <v>17</v>
      </c>
      <c r="G6004">
        <v>501.5</v>
      </c>
      <c r="H6004">
        <v>0.06</v>
      </c>
      <c r="I6004" s="1">
        <v>30.09</v>
      </c>
      <c r="J6004" t="s">
        <v>8359</v>
      </c>
      <c r="K6004">
        <f t="shared" ref="K6004:K6067" si="8223">SUMIF(E5994:E6007,"tso.opt",I5994:I6007)</f>
        <v>0.05</v>
      </c>
      <c r="L6004" t="s">
        <v>30</v>
      </c>
      <c r="M6004">
        <f t="shared" ref="M6004:M6067" si="8224">K5996/K6004</f>
        <v>1</v>
      </c>
    </row>
    <row r="6005" spans="1:13">
      <c r="A6005" t="s">
        <v>6485</v>
      </c>
      <c r="B6005" t="s">
        <v>6455</v>
      </c>
      <c r="C6005" t="s">
        <v>58</v>
      </c>
      <c r="D6005" t="s">
        <v>16</v>
      </c>
      <c r="E6005" t="str">
        <f t="shared" si="8156"/>
        <v>tso.full</v>
      </c>
      <c r="F6005" t="s">
        <v>24</v>
      </c>
      <c r="G6005">
        <v>0.83333333333333304</v>
      </c>
      <c r="H6005">
        <v>0.06</v>
      </c>
      <c r="I6005" s="1">
        <v>0.05</v>
      </c>
      <c r="J6005" t="s">
        <v>8360</v>
      </c>
      <c r="K6005">
        <f t="shared" ref="K6005:K6068" si="8225">SUMIF(E5994:E6007,"pso.opt",I5994:I6007)</f>
        <v>0.05</v>
      </c>
      <c r="L6005" t="s">
        <v>33</v>
      </c>
      <c r="M6005">
        <f t="shared" si="8224"/>
        <v>1</v>
      </c>
    </row>
    <row r="6006" spans="1:13">
      <c r="A6006" t="s">
        <v>6486</v>
      </c>
      <c r="B6006" t="s">
        <v>6455</v>
      </c>
      <c r="C6006" t="s">
        <v>58</v>
      </c>
      <c r="D6006" t="s">
        <v>19</v>
      </c>
      <c r="E6006" t="str">
        <f t="shared" si="8156"/>
        <v>tso.oepc</v>
      </c>
      <c r="F6006" t="s">
        <v>24</v>
      </c>
      <c r="G6006">
        <v>0.83333333333333304</v>
      </c>
      <c r="H6006">
        <v>0.06</v>
      </c>
      <c r="I6006" s="1">
        <v>0.05</v>
      </c>
      <c r="J6006" t="s">
        <v>8361</v>
      </c>
      <c r="K6006">
        <f t="shared" ref="K6006:K6069" si="8226">SUMIF(E5994:E6007,"rmo.opt",I5994:I6007)</f>
        <v>0.05</v>
      </c>
      <c r="L6006" t="s">
        <v>32</v>
      </c>
      <c r="M6006">
        <f t="shared" si="8224"/>
        <v>1</v>
      </c>
    </row>
    <row r="6007" spans="1:13">
      <c r="A6007" t="s">
        <v>6450</v>
      </c>
      <c r="B6007" t="s">
        <v>6455</v>
      </c>
      <c r="C6007" t="s">
        <v>58</v>
      </c>
      <c r="D6007" t="s">
        <v>21</v>
      </c>
      <c r="E6007" t="str">
        <f t="shared" si="8156"/>
        <v>tso.opt</v>
      </c>
      <c r="F6007" t="s">
        <v>24</v>
      </c>
      <c r="G6007">
        <v>0.83333333333333304</v>
      </c>
      <c r="H6007">
        <v>0.06</v>
      </c>
      <c r="I6007" s="1">
        <v>0.05</v>
      </c>
      <c r="J6007" t="s">
        <v>8362</v>
      </c>
      <c r="K6007">
        <f t="shared" ref="K6007:K6070" si="8227">SUMIF(E5994:E6007,"power.opt",I5994:I6007)</f>
        <v>11.99</v>
      </c>
      <c r="L6007" t="s">
        <v>31</v>
      </c>
      <c r="M6007">
        <f t="shared" si="8224"/>
        <v>1.0025020850708923</v>
      </c>
    </row>
    <row r="6008" spans="1:13">
      <c r="A6008" t="s">
        <v>6451</v>
      </c>
      <c r="B6008" t="s">
        <v>6452</v>
      </c>
      <c r="C6008" t="s">
        <v>15</v>
      </c>
      <c r="D6008" t="s">
        <v>16</v>
      </c>
      <c r="E6008" t="str">
        <f t="shared" si="8156"/>
        <v>power.full</v>
      </c>
      <c r="F6008" t="s">
        <v>24</v>
      </c>
      <c r="G6008">
        <v>1.25</v>
      </c>
      <c r="H6008">
        <v>0.04</v>
      </c>
      <c r="I6008" s="1">
        <v>0.05</v>
      </c>
      <c r="L6008" t="s">
        <v>8363</v>
      </c>
      <c r="M6008">
        <f t="shared" ref="M6008:M6071" si="8228">K6009/K6018</f>
        <v>700.6</v>
      </c>
    </row>
    <row r="6009" spans="1:13">
      <c r="A6009" t="s">
        <v>6453</v>
      </c>
      <c r="B6009" t="s">
        <v>6452</v>
      </c>
      <c r="C6009" t="s">
        <v>15</v>
      </c>
      <c r="D6009" t="s">
        <v>19</v>
      </c>
      <c r="E6009" t="str">
        <f t="shared" si="8156"/>
        <v>power.oepc</v>
      </c>
      <c r="F6009" t="s">
        <v>24</v>
      </c>
      <c r="G6009">
        <v>1.25</v>
      </c>
      <c r="H6009">
        <v>0.04</v>
      </c>
      <c r="I6009" s="1">
        <v>0.05</v>
      </c>
      <c r="J6009" t="s">
        <v>8333</v>
      </c>
      <c r="K6009">
        <f t="shared" ref="K6009:K6072" si="8229">SUMIF(E6008:E6021,"tso.cav11",I6008:I6021)</f>
        <v>35.03</v>
      </c>
      <c r="L6009" t="s">
        <v>8364</v>
      </c>
      <c r="M6009">
        <f t="shared" ref="M6009:M6072" si="8230">K6010/K6014+K6011/K6015+K6012/K6016+K6013/K6017</f>
        <v>3.5999999999999996</v>
      </c>
    </row>
    <row r="6010" spans="1:13">
      <c r="A6010" t="s">
        <v>6474</v>
      </c>
      <c r="B6010" t="s">
        <v>6452</v>
      </c>
      <c r="C6010" t="s">
        <v>15</v>
      </c>
      <c r="D6010" t="s">
        <v>21</v>
      </c>
      <c r="E6010" t="str">
        <f t="shared" si="8156"/>
        <v>power.opt</v>
      </c>
      <c r="F6010" t="s">
        <v>24</v>
      </c>
      <c r="G6010">
        <v>1.25</v>
      </c>
      <c r="H6010">
        <v>0.04</v>
      </c>
      <c r="I6010" s="1">
        <v>0.05</v>
      </c>
      <c r="J6010" t="s">
        <v>8335</v>
      </c>
      <c r="K6010">
        <f t="shared" ref="K6010:K6073" si="8231">SUMIF(E6008:E6021,"tso.full",I6008:I6021)</f>
        <v>0.04</v>
      </c>
      <c r="L6010" t="s">
        <v>8365</v>
      </c>
      <c r="M6010">
        <f t="shared" ref="M6010:M6073" si="8232">K6010/K6018+K6011/K6019+K6012/K6020+K6013/K6021</f>
        <v>3.5999999999999996</v>
      </c>
    </row>
    <row r="6011" spans="1:13">
      <c r="A6011" t="s">
        <v>6475</v>
      </c>
      <c r="B6011" t="s">
        <v>6452</v>
      </c>
      <c r="C6011" t="s">
        <v>23</v>
      </c>
      <c r="D6011" t="s">
        <v>16</v>
      </c>
      <c r="E6011" t="str">
        <f t="shared" si="8156"/>
        <v>pso.full</v>
      </c>
      <c r="F6011" t="s">
        <v>24</v>
      </c>
      <c r="G6011">
        <v>1.25</v>
      </c>
      <c r="H6011">
        <v>0.04</v>
      </c>
      <c r="I6011" s="1">
        <v>0.05</v>
      </c>
      <c r="J6011" t="s">
        <v>8336</v>
      </c>
      <c r="K6011">
        <f t="shared" ref="K6011:K6074" si="8233">SUMIF(E6008:E6021,"pso.full",I6008:I6021)</f>
        <v>0.05</v>
      </c>
      <c r="L6011" t="s">
        <v>8369</v>
      </c>
      <c r="M6011">
        <f t="shared" ref="M6011:M6074" si="8234">K6014/K6018+K6015/K6019+K6016/K6020+K6017/K6021</f>
        <v>4</v>
      </c>
    </row>
    <row r="6012" spans="1:13">
      <c r="A6012" t="s">
        <v>6476</v>
      </c>
      <c r="B6012" t="s">
        <v>6452</v>
      </c>
      <c r="C6012" t="s">
        <v>23</v>
      </c>
      <c r="D6012" t="s">
        <v>19</v>
      </c>
      <c r="E6012" t="str">
        <f t="shared" si="8156"/>
        <v>pso.oepc</v>
      </c>
      <c r="F6012" t="s">
        <v>24</v>
      </c>
      <c r="G6012">
        <v>1.25</v>
      </c>
      <c r="H6012">
        <v>0.04</v>
      </c>
      <c r="I6012" s="1">
        <v>0.05</v>
      </c>
      <c r="J6012" t="s">
        <v>8353</v>
      </c>
      <c r="K6012">
        <f t="shared" ref="K6012:K6075" si="8235">SUMIF(E6008:E6021,"rmo.full",I6008:I6021)</f>
        <v>0.04</v>
      </c>
    </row>
    <row r="6013" spans="1:13">
      <c r="A6013" t="s">
        <v>6477</v>
      </c>
      <c r="B6013" t="s">
        <v>6452</v>
      </c>
      <c r="C6013" t="s">
        <v>23</v>
      </c>
      <c r="D6013" t="s">
        <v>21</v>
      </c>
      <c r="E6013" t="str">
        <f t="shared" si="8156"/>
        <v>pso.opt</v>
      </c>
      <c r="F6013" t="s">
        <v>24</v>
      </c>
      <c r="G6013">
        <v>1.25</v>
      </c>
      <c r="H6013">
        <v>0.04</v>
      </c>
      <c r="I6013" s="1">
        <v>0.05</v>
      </c>
      <c r="J6013" t="s">
        <v>8354</v>
      </c>
      <c r="K6013">
        <f t="shared" ref="K6013:K6076" si="8236">SUMIF(E6008:E6021,"power.full",I6008:I6021)</f>
        <v>0.05</v>
      </c>
      <c r="L6013" t="s">
        <v>26</v>
      </c>
      <c r="M6013">
        <f t="shared" ref="M6013:M6076" si="8237">K6010/K6014</f>
        <v>0.79999999999999993</v>
      </c>
    </row>
    <row r="6014" spans="1:13">
      <c r="A6014" t="s">
        <v>6478</v>
      </c>
      <c r="B6014" t="s">
        <v>6452</v>
      </c>
      <c r="C6014" t="s">
        <v>51</v>
      </c>
      <c r="D6014" t="s">
        <v>16</v>
      </c>
      <c r="E6014" t="str">
        <f t="shared" si="8156"/>
        <v>rmo.full</v>
      </c>
      <c r="F6014" t="s">
        <v>24</v>
      </c>
      <c r="G6014">
        <v>1</v>
      </c>
      <c r="H6014">
        <v>0.04</v>
      </c>
      <c r="I6014" s="1">
        <v>0.04</v>
      </c>
      <c r="J6014" t="s">
        <v>8355</v>
      </c>
      <c r="K6014">
        <f t="shared" ref="K6014:K6077" si="8238">SUMIF(E6008:E6021,"tso.oepc",I6008:I6021)</f>
        <v>0.05</v>
      </c>
      <c r="L6014" t="s">
        <v>27</v>
      </c>
      <c r="M6014">
        <f t="shared" si="8237"/>
        <v>1</v>
      </c>
    </row>
    <row r="6015" spans="1:13">
      <c r="A6015" t="s">
        <v>6479</v>
      </c>
      <c r="B6015" t="s">
        <v>6452</v>
      </c>
      <c r="C6015" t="s">
        <v>51</v>
      </c>
      <c r="D6015" t="s">
        <v>19</v>
      </c>
      <c r="E6015" t="str">
        <f t="shared" si="8156"/>
        <v>rmo.oepc</v>
      </c>
      <c r="F6015" t="s">
        <v>24</v>
      </c>
      <c r="G6015">
        <v>1.25</v>
      </c>
      <c r="H6015">
        <v>0.04</v>
      </c>
      <c r="I6015" s="1">
        <v>0.05</v>
      </c>
      <c r="J6015" t="s">
        <v>8356</v>
      </c>
      <c r="K6015">
        <f t="shared" ref="K6015:K6078" si="8239">SUMIF(E6008:E6021,"pso.oepc",I6008:I6021)</f>
        <v>0.05</v>
      </c>
      <c r="L6015" t="s">
        <v>28</v>
      </c>
      <c r="M6015">
        <f t="shared" si="8237"/>
        <v>0.79999999999999993</v>
      </c>
    </row>
    <row r="6016" spans="1:13">
      <c r="A6016" t="s">
        <v>6480</v>
      </c>
      <c r="B6016" t="s">
        <v>6452</v>
      </c>
      <c r="C6016" t="s">
        <v>51</v>
      </c>
      <c r="D6016" t="s">
        <v>21</v>
      </c>
      <c r="E6016" t="str">
        <f t="shared" si="8156"/>
        <v>rmo.opt</v>
      </c>
      <c r="F6016" t="s">
        <v>24</v>
      </c>
      <c r="G6016">
        <v>1.25</v>
      </c>
      <c r="H6016">
        <v>0.04</v>
      </c>
      <c r="I6016" s="1">
        <v>0.05</v>
      </c>
      <c r="J6016" t="s">
        <v>8357</v>
      </c>
      <c r="K6016">
        <f t="shared" ref="K6016:K6079" si="8240">SUMIF(E6008:E6021,"rmo.oepc",I6008:I6021)</f>
        <v>0.05</v>
      </c>
      <c r="L6016" t="s">
        <v>29</v>
      </c>
      <c r="M6016">
        <f t="shared" si="8237"/>
        <v>1</v>
      </c>
    </row>
    <row r="6017" spans="1:13">
      <c r="A6017" t="s">
        <v>6481</v>
      </c>
      <c r="B6017" t="s">
        <v>6452</v>
      </c>
      <c r="C6017" t="s">
        <v>55</v>
      </c>
      <c r="D6017" t="s">
        <v>56</v>
      </c>
      <c r="E6017" t="str">
        <f t="shared" si="8156"/>
        <v>sc.none</v>
      </c>
      <c r="F6017" t="s">
        <v>24</v>
      </c>
      <c r="I6017" s="1">
        <v>0.04</v>
      </c>
      <c r="J6017" t="s">
        <v>8358</v>
      </c>
      <c r="K6017">
        <f t="shared" ref="K6017:K6080" si="8241">SUMIF(E6008:E6021,"power.oepc",I6008:I6021)</f>
        <v>0.05</v>
      </c>
    </row>
    <row r="6018" spans="1:13">
      <c r="A6018" t="s">
        <v>6500</v>
      </c>
      <c r="B6018" t="s">
        <v>6452</v>
      </c>
      <c r="C6018" t="s">
        <v>58</v>
      </c>
      <c r="D6018" t="s">
        <v>59</v>
      </c>
      <c r="E6018" t="str">
        <f t="shared" si="8156"/>
        <v>tso.cav11</v>
      </c>
      <c r="F6018" t="s">
        <v>24</v>
      </c>
      <c r="G6018">
        <v>875.75</v>
      </c>
      <c r="H6018">
        <v>0.04</v>
      </c>
      <c r="I6018" s="1">
        <v>35.03</v>
      </c>
      <c r="J6018" t="s">
        <v>8359</v>
      </c>
      <c r="K6018">
        <f t="shared" ref="K6018:K6081" si="8242">SUMIF(E6008:E6021,"tso.opt",I6008:I6021)</f>
        <v>0.05</v>
      </c>
      <c r="L6018" t="s">
        <v>30</v>
      </c>
      <c r="M6018">
        <f t="shared" ref="M6018:M6081" si="8243">K6010/K6018</f>
        <v>0.79999999999999993</v>
      </c>
    </row>
    <row r="6019" spans="1:13">
      <c r="A6019" t="s">
        <v>6501</v>
      </c>
      <c r="B6019" t="s">
        <v>6452</v>
      </c>
      <c r="C6019" t="s">
        <v>58</v>
      </c>
      <c r="D6019" t="s">
        <v>16</v>
      </c>
      <c r="E6019" t="str">
        <f t="shared" ref="E6019:E6082" si="8244">CONCATENATE(C6019,".",D6019)</f>
        <v>tso.full</v>
      </c>
      <c r="F6019" t="s">
        <v>24</v>
      </c>
      <c r="G6019">
        <v>1</v>
      </c>
      <c r="H6019">
        <v>0.04</v>
      </c>
      <c r="I6019" s="1">
        <v>0.04</v>
      </c>
      <c r="J6019" t="s">
        <v>8360</v>
      </c>
      <c r="K6019">
        <f t="shared" ref="K6019:K6082" si="8245">SUMIF(E6008:E6021,"pso.opt",I6008:I6021)</f>
        <v>0.05</v>
      </c>
      <c r="L6019" t="s">
        <v>33</v>
      </c>
      <c r="M6019">
        <f t="shared" si="8243"/>
        <v>1</v>
      </c>
    </row>
    <row r="6020" spans="1:13">
      <c r="A6020" t="s">
        <v>6502</v>
      </c>
      <c r="B6020" t="s">
        <v>6452</v>
      </c>
      <c r="C6020" t="s">
        <v>58</v>
      </c>
      <c r="D6020" t="s">
        <v>19</v>
      </c>
      <c r="E6020" t="str">
        <f t="shared" si="8244"/>
        <v>tso.oepc</v>
      </c>
      <c r="F6020" t="s">
        <v>24</v>
      </c>
      <c r="G6020">
        <v>1.25</v>
      </c>
      <c r="H6020">
        <v>0.04</v>
      </c>
      <c r="I6020" s="1">
        <v>0.05</v>
      </c>
      <c r="J6020" t="s">
        <v>8361</v>
      </c>
      <c r="K6020">
        <f t="shared" ref="K6020:K6083" si="8246">SUMIF(E6008:E6021,"rmo.opt",I6008:I6021)</f>
        <v>0.05</v>
      </c>
      <c r="L6020" t="s">
        <v>32</v>
      </c>
      <c r="M6020">
        <f t="shared" si="8243"/>
        <v>0.79999999999999993</v>
      </c>
    </row>
    <row r="6021" spans="1:13">
      <c r="A6021" t="s">
        <v>6503</v>
      </c>
      <c r="B6021" t="s">
        <v>6452</v>
      </c>
      <c r="C6021" t="s">
        <v>58</v>
      </c>
      <c r="D6021" t="s">
        <v>21</v>
      </c>
      <c r="E6021" t="str">
        <f t="shared" si="8244"/>
        <v>tso.opt</v>
      </c>
      <c r="F6021" t="s">
        <v>24</v>
      </c>
      <c r="G6021">
        <v>1.25</v>
      </c>
      <c r="H6021">
        <v>0.04</v>
      </c>
      <c r="I6021" s="1">
        <v>0.05</v>
      </c>
      <c r="J6021" t="s">
        <v>8362</v>
      </c>
      <c r="K6021">
        <f t="shared" ref="K6021:K6084" si="8247">SUMIF(E6008:E6021,"power.opt",I6008:I6021)</f>
        <v>0.05</v>
      </c>
      <c r="L6021" t="s">
        <v>31</v>
      </c>
      <c r="M6021">
        <f t="shared" si="8243"/>
        <v>1</v>
      </c>
    </row>
    <row r="6022" spans="1:13">
      <c r="A6022" t="s">
        <v>6469</v>
      </c>
      <c r="B6022" t="s">
        <v>6470</v>
      </c>
      <c r="C6022" t="s">
        <v>15</v>
      </c>
      <c r="D6022" t="s">
        <v>16</v>
      </c>
      <c r="E6022" t="str">
        <f t="shared" si="8244"/>
        <v>power.full</v>
      </c>
      <c r="F6022" t="s">
        <v>24</v>
      </c>
      <c r="G6022">
        <v>0.8</v>
      </c>
      <c r="H6022">
        <v>0.05</v>
      </c>
      <c r="I6022" s="1">
        <v>0.04</v>
      </c>
      <c r="L6022" t="s">
        <v>8363</v>
      </c>
      <c r="M6022">
        <f t="shared" ref="M6022:M6085" si="8248">K6023/K6032</f>
        <v>1100</v>
      </c>
    </row>
    <row r="6023" spans="1:13">
      <c r="A6023" t="s">
        <v>6471</v>
      </c>
      <c r="B6023" t="s">
        <v>6470</v>
      </c>
      <c r="C6023" t="s">
        <v>15</v>
      </c>
      <c r="D6023" t="s">
        <v>19</v>
      </c>
      <c r="E6023" t="str">
        <f t="shared" si="8244"/>
        <v>power.oepc</v>
      </c>
      <c r="F6023" t="s">
        <v>24</v>
      </c>
      <c r="G6023">
        <v>1</v>
      </c>
      <c r="H6023">
        <v>0.05</v>
      </c>
      <c r="I6023" s="1">
        <v>0.05</v>
      </c>
      <c r="J6023" t="s">
        <v>8333</v>
      </c>
      <c r="K6023">
        <f t="shared" ref="K6023:K6086" si="8249">SUMIF(E6022:E6035,"tso.cav11",I6022:I6035)</f>
        <v>44</v>
      </c>
      <c r="L6023" t="s">
        <v>8364</v>
      </c>
      <c r="M6023">
        <f t="shared" ref="M6023:M6086" si="8250">K6024/K6028+K6025/K6029+K6026/K6030+K6027/K6031</f>
        <v>3.8</v>
      </c>
    </row>
    <row r="6024" spans="1:13">
      <c r="A6024" t="s">
        <v>6472</v>
      </c>
      <c r="B6024" t="s">
        <v>6470</v>
      </c>
      <c r="C6024" t="s">
        <v>15</v>
      </c>
      <c r="D6024" t="s">
        <v>21</v>
      </c>
      <c r="E6024" t="str">
        <f t="shared" si="8244"/>
        <v>power.opt</v>
      </c>
      <c r="F6024" t="s">
        <v>24</v>
      </c>
      <c r="G6024">
        <v>1</v>
      </c>
      <c r="H6024">
        <v>0.05</v>
      </c>
      <c r="I6024" s="1">
        <v>0.05</v>
      </c>
      <c r="J6024" t="s">
        <v>8335</v>
      </c>
      <c r="K6024">
        <f t="shared" ref="K6024:K6087" si="8251">SUMIF(E6022:E6035,"tso.full",I6022:I6035)</f>
        <v>0.05</v>
      </c>
      <c r="L6024" t="s">
        <v>8365</v>
      </c>
      <c r="M6024">
        <f t="shared" ref="M6024:M6087" si="8252">K6024/K6032+K6025/K6033+K6026/K6034+K6027/K6035</f>
        <v>4.05</v>
      </c>
    </row>
    <row r="6025" spans="1:13">
      <c r="A6025" t="s">
        <v>6473</v>
      </c>
      <c r="B6025" t="s">
        <v>6470</v>
      </c>
      <c r="C6025" t="s">
        <v>23</v>
      </c>
      <c r="D6025" t="s">
        <v>16</v>
      </c>
      <c r="E6025" t="str">
        <f t="shared" si="8244"/>
        <v>pso.full</v>
      </c>
      <c r="F6025" t="s">
        <v>24</v>
      </c>
      <c r="G6025">
        <v>1</v>
      </c>
      <c r="H6025">
        <v>0.05</v>
      </c>
      <c r="I6025" s="1">
        <v>0.05</v>
      </c>
      <c r="J6025" t="s">
        <v>8336</v>
      </c>
      <c r="K6025">
        <f t="shared" ref="K6025:K6088" si="8253">SUMIF(E6022:E6035,"pso.full",I6022:I6035)</f>
        <v>0.05</v>
      </c>
      <c r="L6025" t="s">
        <v>8369</v>
      </c>
      <c r="M6025">
        <f t="shared" ref="M6025:M6088" si="8254">K6028/K6032+K6029/K6033+K6030/K6034+K6031/K6035</f>
        <v>4.25</v>
      </c>
    </row>
    <row r="6026" spans="1:13">
      <c r="A6026" t="s">
        <v>6492</v>
      </c>
      <c r="B6026" t="s">
        <v>6470</v>
      </c>
      <c r="C6026" t="s">
        <v>23</v>
      </c>
      <c r="D6026" t="s">
        <v>19</v>
      </c>
      <c r="E6026" t="str">
        <f t="shared" si="8244"/>
        <v>pso.oepc</v>
      </c>
      <c r="F6026" t="s">
        <v>24</v>
      </c>
      <c r="G6026">
        <v>1</v>
      </c>
      <c r="H6026">
        <v>0.05</v>
      </c>
      <c r="I6026" s="1">
        <v>0.05</v>
      </c>
      <c r="J6026" t="s">
        <v>8353</v>
      </c>
      <c r="K6026">
        <f t="shared" ref="K6026:K6089" si="8255">SUMIF(E6022:E6035,"rmo.full",I6022:I6035)</f>
        <v>0.05</v>
      </c>
    </row>
    <row r="6027" spans="1:13">
      <c r="A6027" t="s">
        <v>6493</v>
      </c>
      <c r="B6027" t="s">
        <v>6470</v>
      </c>
      <c r="C6027" t="s">
        <v>23</v>
      </c>
      <c r="D6027" t="s">
        <v>21</v>
      </c>
      <c r="E6027" t="str">
        <f t="shared" si="8244"/>
        <v>pso.opt</v>
      </c>
      <c r="F6027" t="s">
        <v>24</v>
      </c>
      <c r="G6027">
        <v>1</v>
      </c>
      <c r="H6027">
        <v>0.05</v>
      </c>
      <c r="I6027" s="1">
        <v>0.05</v>
      </c>
      <c r="J6027" t="s">
        <v>8354</v>
      </c>
      <c r="K6027">
        <f t="shared" ref="K6027:K6090" si="8256">SUMIF(E6022:E6035,"power.full",I6022:I6035)</f>
        <v>0.04</v>
      </c>
      <c r="L6027" t="s">
        <v>26</v>
      </c>
      <c r="M6027">
        <f t="shared" ref="M6027:M6090" si="8257">K6024/K6028</f>
        <v>1</v>
      </c>
    </row>
    <row r="6028" spans="1:13">
      <c r="A6028" t="s">
        <v>6494</v>
      </c>
      <c r="B6028" t="s">
        <v>6470</v>
      </c>
      <c r="C6028" t="s">
        <v>51</v>
      </c>
      <c r="D6028" t="s">
        <v>16</v>
      </c>
      <c r="E6028" t="str">
        <f t="shared" si="8244"/>
        <v>rmo.full</v>
      </c>
      <c r="F6028" t="s">
        <v>24</v>
      </c>
      <c r="G6028">
        <v>1</v>
      </c>
      <c r="H6028">
        <v>0.05</v>
      </c>
      <c r="I6028" s="1">
        <v>0.05</v>
      </c>
      <c r="J6028" t="s">
        <v>8355</v>
      </c>
      <c r="K6028">
        <f t="shared" ref="K6028:K6091" si="8258">SUMIF(E6022:E6035,"tso.oepc",I6022:I6035)</f>
        <v>0.05</v>
      </c>
      <c r="L6028" t="s">
        <v>27</v>
      </c>
      <c r="M6028">
        <f t="shared" si="8257"/>
        <v>1</v>
      </c>
    </row>
    <row r="6029" spans="1:13">
      <c r="A6029" t="s">
        <v>6495</v>
      </c>
      <c r="B6029" t="s">
        <v>6470</v>
      </c>
      <c r="C6029" t="s">
        <v>51</v>
      </c>
      <c r="D6029" t="s">
        <v>19</v>
      </c>
      <c r="E6029" t="str">
        <f t="shared" si="8244"/>
        <v>rmo.oepc</v>
      </c>
      <c r="F6029" t="s">
        <v>24</v>
      </c>
      <c r="G6029">
        <v>1</v>
      </c>
      <c r="H6029">
        <v>0.05</v>
      </c>
      <c r="I6029" s="1">
        <v>0.05</v>
      </c>
      <c r="J6029" t="s">
        <v>8356</v>
      </c>
      <c r="K6029">
        <f t="shared" ref="K6029:K6092" si="8259">SUMIF(E6022:E6035,"pso.oepc",I6022:I6035)</f>
        <v>0.05</v>
      </c>
      <c r="L6029" t="s">
        <v>28</v>
      </c>
      <c r="M6029">
        <f t="shared" si="8257"/>
        <v>1</v>
      </c>
    </row>
    <row r="6030" spans="1:13">
      <c r="A6030" t="s">
        <v>6496</v>
      </c>
      <c r="B6030" t="s">
        <v>6470</v>
      </c>
      <c r="C6030" t="s">
        <v>51</v>
      </c>
      <c r="D6030" t="s">
        <v>21</v>
      </c>
      <c r="E6030" t="str">
        <f t="shared" si="8244"/>
        <v>rmo.opt</v>
      </c>
      <c r="F6030" t="s">
        <v>24</v>
      </c>
      <c r="G6030">
        <v>1</v>
      </c>
      <c r="H6030">
        <v>0.05</v>
      </c>
      <c r="I6030" s="1">
        <v>0.05</v>
      </c>
      <c r="J6030" t="s">
        <v>8357</v>
      </c>
      <c r="K6030">
        <f t="shared" ref="K6030:K6093" si="8260">SUMIF(E6022:E6035,"rmo.oepc",I6022:I6035)</f>
        <v>0.05</v>
      </c>
      <c r="L6030" t="s">
        <v>29</v>
      </c>
      <c r="M6030">
        <f t="shared" si="8257"/>
        <v>0.79999999999999993</v>
      </c>
    </row>
    <row r="6031" spans="1:13">
      <c r="A6031" t="s">
        <v>6497</v>
      </c>
      <c r="B6031" t="s">
        <v>6470</v>
      </c>
      <c r="C6031" t="s">
        <v>55</v>
      </c>
      <c r="D6031" t="s">
        <v>56</v>
      </c>
      <c r="E6031" t="str">
        <f t="shared" si="8244"/>
        <v>sc.none</v>
      </c>
      <c r="F6031" t="s">
        <v>24</v>
      </c>
      <c r="I6031" s="1">
        <v>0.05</v>
      </c>
      <c r="J6031" t="s">
        <v>8358</v>
      </c>
      <c r="K6031">
        <f t="shared" ref="K6031:K6094" si="8261">SUMIF(E6022:E6035,"power.oepc",I6022:I6035)</f>
        <v>0.05</v>
      </c>
    </row>
    <row r="6032" spans="1:13">
      <c r="A6032" t="s">
        <v>6498</v>
      </c>
      <c r="B6032" t="s">
        <v>6470</v>
      </c>
      <c r="C6032" t="s">
        <v>58</v>
      </c>
      <c r="D6032" t="s">
        <v>59</v>
      </c>
      <c r="E6032" t="str">
        <f t="shared" si="8244"/>
        <v>tso.cav11</v>
      </c>
      <c r="F6032" t="s">
        <v>24</v>
      </c>
      <c r="G6032">
        <v>880</v>
      </c>
      <c r="H6032">
        <v>0.05</v>
      </c>
      <c r="I6032" s="1">
        <v>44</v>
      </c>
      <c r="J6032" t="s">
        <v>8359</v>
      </c>
      <c r="K6032">
        <f t="shared" ref="K6032:K6095" si="8262">SUMIF(E6022:E6035,"tso.opt",I6022:I6035)</f>
        <v>0.04</v>
      </c>
      <c r="L6032" t="s">
        <v>30</v>
      </c>
      <c r="M6032">
        <f t="shared" ref="M6032:M6095" si="8263">K6024/K6032</f>
        <v>1.25</v>
      </c>
    </row>
    <row r="6033" spans="1:13">
      <c r="A6033" t="s">
        <v>6499</v>
      </c>
      <c r="B6033" t="s">
        <v>6470</v>
      </c>
      <c r="C6033" t="s">
        <v>58</v>
      </c>
      <c r="D6033" t="s">
        <v>16</v>
      </c>
      <c r="E6033" t="str">
        <f t="shared" si="8244"/>
        <v>tso.full</v>
      </c>
      <c r="F6033" t="s">
        <v>24</v>
      </c>
      <c r="G6033">
        <v>1</v>
      </c>
      <c r="H6033">
        <v>0.05</v>
      </c>
      <c r="I6033" s="1">
        <v>0.05</v>
      </c>
      <c r="J6033" t="s">
        <v>8360</v>
      </c>
      <c r="K6033">
        <f t="shared" ref="K6033:K6096" si="8264">SUMIF(E6022:E6035,"pso.opt",I6022:I6035)</f>
        <v>0.05</v>
      </c>
      <c r="L6033" t="s">
        <v>33</v>
      </c>
      <c r="M6033">
        <f t="shared" si="8263"/>
        <v>1</v>
      </c>
    </row>
    <row r="6034" spans="1:13">
      <c r="A6034" t="s">
        <v>6518</v>
      </c>
      <c r="B6034" t="s">
        <v>6470</v>
      </c>
      <c r="C6034" t="s">
        <v>58</v>
      </c>
      <c r="D6034" t="s">
        <v>19</v>
      </c>
      <c r="E6034" t="str">
        <f t="shared" si="8244"/>
        <v>tso.oepc</v>
      </c>
      <c r="F6034" t="s">
        <v>24</v>
      </c>
      <c r="G6034">
        <v>1</v>
      </c>
      <c r="H6034">
        <v>0.05</v>
      </c>
      <c r="I6034" s="1">
        <v>0.05</v>
      </c>
      <c r="J6034" t="s">
        <v>8361</v>
      </c>
      <c r="K6034">
        <f t="shared" ref="K6034:K6097" si="8265">SUMIF(E6022:E6035,"rmo.opt",I6022:I6035)</f>
        <v>0.05</v>
      </c>
      <c r="L6034" t="s">
        <v>32</v>
      </c>
      <c r="M6034">
        <f t="shared" si="8263"/>
        <v>1</v>
      </c>
    </row>
    <row r="6035" spans="1:13">
      <c r="A6035" t="s">
        <v>6519</v>
      </c>
      <c r="B6035" t="s">
        <v>6470</v>
      </c>
      <c r="C6035" t="s">
        <v>58</v>
      </c>
      <c r="D6035" t="s">
        <v>21</v>
      </c>
      <c r="E6035" t="str">
        <f t="shared" si="8244"/>
        <v>tso.opt</v>
      </c>
      <c r="F6035" t="s">
        <v>24</v>
      </c>
      <c r="G6035">
        <v>0.8</v>
      </c>
      <c r="H6035">
        <v>0.05</v>
      </c>
      <c r="I6035" s="1">
        <v>0.04</v>
      </c>
      <c r="J6035" t="s">
        <v>8362</v>
      </c>
      <c r="K6035">
        <f t="shared" ref="K6035:K6098" si="8266">SUMIF(E6022:E6035,"power.opt",I6022:I6035)</f>
        <v>0.05</v>
      </c>
      <c r="L6035" t="s">
        <v>31</v>
      </c>
      <c r="M6035">
        <f t="shared" si="8263"/>
        <v>0.79999999999999993</v>
      </c>
    </row>
    <row r="6036" spans="1:13">
      <c r="A6036" t="s">
        <v>6520</v>
      </c>
      <c r="B6036" t="s">
        <v>6521</v>
      </c>
      <c r="C6036" t="s">
        <v>15</v>
      </c>
      <c r="D6036" t="s">
        <v>16</v>
      </c>
      <c r="E6036" t="str">
        <f t="shared" si="8244"/>
        <v>power.full</v>
      </c>
      <c r="F6036" t="s">
        <v>17</v>
      </c>
      <c r="G6036">
        <v>1415.4</v>
      </c>
      <c r="H6036">
        <v>0.05</v>
      </c>
      <c r="I6036" s="1">
        <v>70.77</v>
      </c>
      <c r="L6036" t="s">
        <v>8363</v>
      </c>
      <c r="M6036">
        <f t="shared" ref="M6036:M6099" si="8267">K6037/K6046</f>
        <v>1554.6</v>
      </c>
    </row>
    <row r="6037" spans="1:13">
      <c r="A6037" t="s">
        <v>6487</v>
      </c>
      <c r="B6037" t="s">
        <v>6521</v>
      </c>
      <c r="C6037" t="s">
        <v>15</v>
      </c>
      <c r="D6037" t="s">
        <v>19</v>
      </c>
      <c r="E6037" t="str">
        <f t="shared" si="8244"/>
        <v>power.oepc</v>
      </c>
      <c r="F6037" t="s">
        <v>17</v>
      </c>
      <c r="G6037">
        <v>1415.6</v>
      </c>
      <c r="H6037">
        <v>0.05</v>
      </c>
      <c r="I6037" s="1">
        <v>70.78</v>
      </c>
      <c r="J6037" t="s">
        <v>8333</v>
      </c>
      <c r="K6037">
        <f t="shared" ref="K6037:K6100" si="8268">SUMIF(E6036:E6049,"tso.cav11",I6036:I6049)</f>
        <v>77.73</v>
      </c>
      <c r="L6037" t="s">
        <v>8364</v>
      </c>
      <c r="M6037">
        <f t="shared" ref="M6037:M6100" si="8269">K6038/K6042+K6039/K6043+K6040/K6044+K6041/K6045</f>
        <v>3.9998587171517377</v>
      </c>
    </row>
    <row r="6038" spans="1:13">
      <c r="A6038" t="s">
        <v>6488</v>
      </c>
      <c r="B6038" t="s">
        <v>6521</v>
      </c>
      <c r="C6038" t="s">
        <v>15</v>
      </c>
      <c r="D6038" t="s">
        <v>21</v>
      </c>
      <c r="E6038" t="str">
        <f t="shared" si="8244"/>
        <v>power.opt</v>
      </c>
      <c r="F6038" t="s">
        <v>17</v>
      </c>
      <c r="G6038">
        <v>1415</v>
      </c>
      <c r="H6038">
        <v>0.05</v>
      </c>
      <c r="I6038" s="1">
        <v>70.75</v>
      </c>
      <c r="J6038" t="s">
        <v>8335</v>
      </c>
      <c r="K6038">
        <f t="shared" ref="K6038:K6101" si="8270">SUMIF(E6036:E6049,"tso.full",I6036:I6049)</f>
        <v>0.05</v>
      </c>
      <c r="L6038" t="s">
        <v>8365</v>
      </c>
      <c r="M6038">
        <f t="shared" ref="M6038:M6101" si="8271">K6038/K6046+K6039/K6047+K6040/K6048+K6041/K6049</f>
        <v>4.0002826855123672</v>
      </c>
    </row>
    <row r="6039" spans="1:13">
      <c r="A6039" t="s">
        <v>6489</v>
      </c>
      <c r="B6039" t="s">
        <v>6521</v>
      </c>
      <c r="C6039" t="s">
        <v>23</v>
      </c>
      <c r="D6039" t="s">
        <v>16</v>
      </c>
      <c r="E6039" t="str">
        <f t="shared" si="8244"/>
        <v>pso.full</v>
      </c>
      <c r="F6039" t="s">
        <v>24</v>
      </c>
      <c r="G6039">
        <v>1</v>
      </c>
      <c r="H6039">
        <v>0.05</v>
      </c>
      <c r="I6039" s="1">
        <v>0.05</v>
      </c>
      <c r="J6039" t="s">
        <v>8336</v>
      </c>
      <c r="K6039">
        <f t="shared" ref="K6039:K6102" si="8272">SUMIF(E6036:E6049,"pso.full",I6036:I6049)</f>
        <v>0.05</v>
      </c>
      <c r="L6039" t="s">
        <v>8369</v>
      </c>
      <c r="M6039">
        <f t="shared" ref="M6039:M6102" si="8273">K6042/K6046+K6043/K6047+K6044/K6048+K6045/K6049</f>
        <v>4.0004240282685508</v>
      </c>
    </row>
    <row r="6040" spans="1:13">
      <c r="A6040" t="s">
        <v>6490</v>
      </c>
      <c r="B6040" t="s">
        <v>6521</v>
      </c>
      <c r="C6040" t="s">
        <v>23</v>
      </c>
      <c r="D6040" t="s">
        <v>19</v>
      </c>
      <c r="E6040" t="str">
        <f t="shared" si="8244"/>
        <v>pso.oepc</v>
      </c>
      <c r="F6040" t="s">
        <v>24</v>
      </c>
      <c r="G6040">
        <v>1</v>
      </c>
      <c r="H6040">
        <v>0.05</v>
      </c>
      <c r="I6040" s="1">
        <v>0.05</v>
      </c>
      <c r="J6040" t="s">
        <v>8353</v>
      </c>
      <c r="K6040">
        <f t="shared" ref="K6040:K6103" si="8274">SUMIF(E6036:E6049,"rmo.full",I6036:I6049)</f>
        <v>0.05</v>
      </c>
    </row>
    <row r="6041" spans="1:13">
      <c r="A6041" t="s">
        <v>6491</v>
      </c>
      <c r="B6041" t="s">
        <v>6521</v>
      </c>
      <c r="C6041" t="s">
        <v>23</v>
      </c>
      <c r="D6041" t="s">
        <v>21</v>
      </c>
      <c r="E6041" t="str">
        <f t="shared" si="8244"/>
        <v>pso.opt</v>
      </c>
      <c r="F6041" t="s">
        <v>24</v>
      </c>
      <c r="G6041">
        <v>1</v>
      </c>
      <c r="H6041">
        <v>0.05</v>
      </c>
      <c r="I6041" s="1">
        <v>0.05</v>
      </c>
      <c r="J6041" t="s">
        <v>8354</v>
      </c>
      <c r="K6041">
        <f t="shared" ref="K6041:K6104" si="8275">SUMIF(E6036:E6049,"power.full",I6036:I6049)</f>
        <v>70.77</v>
      </c>
      <c r="L6041" t="s">
        <v>26</v>
      </c>
      <c r="M6041">
        <f t="shared" ref="M6041:M6104" si="8276">K6038/K6042</f>
        <v>1</v>
      </c>
    </row>
    <row r="6042" spans="1:13">
      <c r="A6042" t="s">
        <v>6510</v>
      </c>
      <c r="B6042" t="s">
        <v>6521</v>
      </c>
      <c r="C6042" t="s">
        <v>51</v>
      </c>
      <c r="D6042" t="s">
        <v>16</v>
      </c>
      <c r="E6042" t="str">
        <f t="shared" si="8244"/>
        <v>rmo.full</v>
      </c>
      <c r="F6042" t="s">
        <v>24</v>
      </c>
      <c r="G6042">
        <v>1</v>
      </c>
      <c r="H6042">
        <v>0.05</v>
      </c>
      <c r="I6042" s="1">
        <v>0.05</v>
      </c>
      <c r="J6042" t="s">
        <v>8355</v>
      </c>
      <c r="K6042">
        <f t="shared" ref="K6042:K6105" si="8277">SUMIF(E6036:E6049,"tso.oepc",I6036:I6049)</f>
        <v>0.05</v>
      </c>
      <c r="L6042" t="s">
        <v>27</v>
      </c>
      <c r="M6042">
        <f t="shared" si="8276"/>
        <v>1</v>
      </c>
    </row>
    <row r="6043" spans="1:13">
      <c r="A6043" t="s">
        <v>6511</v>
      </c>
      <c r="B6043" t="s">
        <v>6521</v>
      </c>
      <c r="C6043" t="s">
        <v>51</v>
      </c>
      <c r="D6043" t="s">
        <v>19</v>
      </c>
      <c r="E6043" t="str">
        <f t="shared" si="8244"/>
        <v>rmo.oepc</v>
      </c>
      <c r="F6043" t="s">
        <v>24</v>
      </c>
      <c r="G6043">
        <v>1</v>
      </c>
      <c r="H6043">
        <v>0.05</v>
      </c>
      <c r="I6043" s="1">
        <v>0.05</v>
      </c>
      <c r="J6043" t="s">
        <v>8356</v>
      </c>
      <c r="K6043">
        <f t="shared" ref="K6043:K6106" si="8278">SUMIF(E6036:E6049,"pso.oepc",I6036:I6049)</f>
        <v>0.05</v>
      </c>
      <c r="L6043" t="s">
        <v>28</v>
      </c>
      <c r="M6043">
        <f t="shared" si="8276"/>
        <v>1</v>
      </c>
    </row>
    <row r="6044" spans="1:13">
      <c r="A6044" t="s">
        <v>6512</v>
      </c>
      <c r="B6044" t="s">
        <v>6521</v>
      </c>
      <c r="C6044" t="s">
        <v>51</v>
      </c>
      <c r="D6044" t="s">
        <v>21</v>
      </c>
      <c r="E6044" t="str">
        <f t="shared" si="8244"/>
        <v>rmo.opt</v>
      </c>
      <c r="F6044" t="s">
        <v>24</v>
      </c>
      <c r="G6044">
        <v>1</v>
      </c>
      <c r="H6044">
        <v>0.05</v>
      </c>
      <c r="I6044" s="1">
        <v>0.05</v>
      </c>
      <c r="J6044" t="s">
        <v>8357</v>
      </c>
      <c r="K6044">
        <f t="shared" ref="K6044:K6107" si="8279">SUMIF(E6036:E6049,"rmo.oepc",I6036:I6049)</f>
        <v>0.05</v>
      </c>
      <c r="L6044" t="s">
        <v>29</v>
      </c>
      <c r="M6044">
        <f t="shared" si="8276"/>
        <v>0.99985871715173769</v>
      </c>
    </row>
    <row r="6045" spans="1:13">
      <c r="A6045" t="s">
        <v>6513</v>
      </c>
      <c r="B6045" t="s">
        <v>6521</v>
      </c>
      <c r="C6045" t="s">
        <v>55</v>
      </c>
      <c r="D6045" t="s">
        <v>56</v>
      </c>
      <c r="E6045" t="str">
        <f t="shared" si="8244"/>
        <v>sc.none</v>
      </c>
      <c r="F6045" t="s">
        <v>24</v>
      </c>
      <c r="I6045" s="1">
        <v>0.05</v>
      </c>
      <c r="J6045" t="s">
        <v>8358</v>
      </c>
      <c r="K6045">
        <f t="shared" ref="K6045:K6108" si="8280">SUMIF(E6036:E6049,"power.oepc",I6036:I6049)</f>
        <v>70.78</v>
      </c>
    </row>
    <row r="6046" spans="1:13">
      <c r="A6046" t="s">
        <v>6514</v>
      </c>
      <c r="B6046" t="s">
        <v>6521</v>
      </c>
      <c r="C6046" t="s">
        <v>58</v>
      </c>
      <c r="D6046" t="s">
        <v>59</v>
      </c>
      <c r="E6046" t="str">
        <f t="shared" si="8244"/>
        <v>tso.cav11</v>
      </c>
      <c r="F6046" t="s">
        <v>17</v>
      </c>
      <c r="G6046">
        <v>1554.6</v>
      </c>
      <c r="H6046">
        <v>0.05</v>
      </c>
      <c r="I6046" s="1">
        <v>77.73</v>
      </c>
      <c r="J6046" t="s">
        <v>8359</v>
      </c>
      <c r="K6046">
        <f t="shared" ref="K6046:K6109" si="8281">SUMIF(E6036:E6049,"tso.opt",I6036:I6049)</f>
        <v>0.05</v>
      </c>
      <c r="L6046" t="s">
        <v>30</v>
      </c>
      <c r="M6046">
        <f t="shared" ref="M6046:M6109" si="8282">K6038/K6046</f>
        <v>1</v>
      </c>
    </row>
    <row r="6047" spans="1:13">
      <c r="A6047" t="s">
        <v>6515</v>
      </c>
      <c r="B6047" t="s">
        <v>6521</v>
      </c>
      <c r="C6047" t="s">
        <v>58</v>
      </c>
      <c r="D6047" t="s">
        <v>16</v>
      </c>
      <c r="E6047" t="str">
        <f t="shared" si="8244"/>
        <v>tso.full</v>
      </c>
      <c r="F6047" t="s">
        <v>24</v>
      </c>
      <c r="G6047">
        <v>1</v>
      </c>
      <c r="H6047">
        <v>0.05</v>
      </c>
      <c r="I6047" s="1">
        <v>0.05</v>
      </c>
      <c r="J6047" t="s">
        <v>8360</v>
      </c>
      <c r="K6047">
        <f t="shared" ref="K6047:K6110" si="8283">SUMIF(E6036:E6049,"pso.opt",I6036:I6049)</f>
        <v>0.05</v>
      </c>
      <c r="L6047" t="s">
        <v>33</v>
      </c>
      <c r="M6047">
        <f t="shared" si="8282"/>
        <v>1</v>
      </c>
    </row>
    <row r="6048" spans="1:13">
      <c r="A6048" t="s">
        <v>6516</v>
      </c>
      <c r="B6048" t="s">
        <v>6521</v>
      </c>
      <c r="C6048" t="s">
        <v>58</v>
      </c>
      <c r="D6048" t="s">
        <v>19</v>
      </c>
      <c r="E6048" t="str">
        <f t="shared" si="8244"/>
        <v>tso.oepc</v>
      </c>
      <c r="F6048" t="s">
        <v>24</v>
      </c>
      <c r="G6048">
        <v>1</v>
      </c>
      <c r="H6048">
        <v>0.05</v>
      </c>
      <c r="I6048" s="1">
        <v>0.05</v>
      </c>
      <c r="J6048" t="s">
        <v>8361</v>
      </c>
      <c r="K6048">
        <f t="shared" ref="K6048:K6111" si="8284">SUMIF(E6036:E6049,"rmo.opt",I6036:I6049)</f>
        <v>0.05</v>
      </c>
      <c r="L6048" t="s">
        <v>32</v>
      </c>
      <c r="M6048">
        <f t="shared" si="8282"/>
        <v>1</v>
      </c>
    </row>
    <row r="6049" spans="1:13">
      <c r="A6049" t="s">
        <v>6517</v>
      </c>
      <c r="B6049" t="s">
        <v>6521</v>
      </c>
      <c r="C6049" t="s">
        <v>58</v>
      </c>
      <c r="D6049" t="s">
        <v>21</v>
      </c>
      <c r="E6049" t="str">
        <f t="shared" si="8244"/>
        <v>tso.opt</v>
      </c>
      <c r="F6049" t="s">
        <v>24</v>
      </c>
      <c r="G6049">
        <v>1</v>
      </c>
      <c r="H6049">
        <v>0.05</v>
      </c>
      <c r="I6049" s="1">
        <v>0.05</v>
      </c>
      <c r="J6049" t="s">
        <v>8362</v>
      </c>
      <c r="K6049">
        <f t="shared" ref="K6049:K6112" si="8285">SUMIF(E6036:E6049,"power.opt",I6036:I6049)</f>
        <v>70.75</v>
      </c>
      <c r="L6049" t="s">
        <v>31</v>
      </c>
      <c r="M6049">
        <f t="shared" si="8282"/>
        <v>1.0002826855123674</v>
      </c>
    </row>
    <row r="6050" spans="1:13">
      <c r="A6050" t="s">
        <v>6538</v>
      </c>
      <c r="B6050" t="s">
        <v>6539</v>
      </c>
      <c r="C6050" t="s">
        <v>15</v>
      </c>
      <c r="D6050" t="s">
        <v>16</v>
      </c>
      <c r="E6050" t="str">
        <f t="shared" si="8244"/>
        <v>power.full</v>
      </c>
      <c r="F6050" t="s">
        <v>24</v>
      </c>
      <c r="G6050">
        <v>0.8</v>
      </c>
      <c r="H6050">
        <v>0.05</v>
      </c>
      <c r="I6050" s="1">
        <v>0.04</v>
      </c>
      <c r="L6050" t="s">
        <v>8363</v>
      </c>
      <c r="M6050">
        <f t="shared" ref="M6050:M6113" si="8286">K6051/K6060</f>
        <v>854</v>
      </c>
    </row>
    <row r="6051" spans="1:13">
      <c r="A6051" t="s">
        <v>6540</v>
      </c>
      <c r="B6051" t="s">
        <v>6539</v>
      </c>
      <c r="C6051" t="s">
        <v>15</v>
      </c>
      <c r="D6051" t="s">
        <v>19</v>
      </c>
      <c r="E6051" t="str">
        <f t="shared" si="8244"/>
        <v>power.oepc</v>
      </c>
      <c r="F6051" t="s">
        <v>24</v>
      </c>
      <c r="G6051">
        <v>1</v>
      </c>
      <c r="H6051">
        <v>0.05</v>
      </c>
      <c r="I6051" s="1">
        <v>0.05</v>
      </c>
      <c r="J6051" t="s">
        <v>8333</v>
      </c>
      <c r="K6051">
        <f t="shared" ref="K6051:K6114" si="8287">SUMIF(E6050:E6063,"tso.cav11",I6050:I6063)</f>
        <v>42.7</v>
      </c>
      <c r="L6051" t="s">
        <v>8364</v>
      </c>
      <c r="M6051">
        <f t="shared" ref="M6051:M6114" si="8288">K6052/K6056+K6053/K6057+K6054/K6058+K6055/K6059</f>
        <v>3.5999999999999996</v>
      </c>
    </row>
    <row r="6052" spans="1:13">
      <c r="A6052" t="s">
        <v>6504</v>
      </c>
      <c r="B6052" t="s">
        <v>6539</v>
      </c>
      <c r="C6052" t="s">
        <v>15</v>
      </c>
      <c r="D6052" t="s">
        <v>21</v>
      </c>
      <c r="E6052" t="str">
        <f t="shared" si="8244"/>
        <v>power.opt</v>
      </c>
      <c r="F6052" t="s">
        <v>24</v>
      </c>
      <c r="G6052">
        <v>1</v>
      </c>
      <c r="H6052">
        <v>0.05</v>
      </c>
      <c r="I6052" s="1">
        <v>0.05</v>
      </c>
      <c r="J6052" t="s">
        <v>8335</v>
      </c>
      <c r="K6052">
        <f t="shared" ref="K6052:K6115" si="8289">SUMIF(E6050:E6063,"tso.full",I6050:I6063)</f>
        <v>0.05</v>
      </c>
      <c r="L6052" t="s">
        <v>8365</v>
      </c>
      <c r="M6052">
        <f t="shared" ref="M6052:M6115" si="8290">K6052/K6060+K6053/K6061+K6054/K6062+K6055/K6063</f>
        <v>3.8</v>
      </c>
    </row>
    <row r="6053" spans="1:13">
      <c r="A6053" t="s">
        <v>6505</v>
      </c>
      <c r="B6053" t="s">
        <v>6539</v>
      </c>
      <c r="C6053" t="s">
        <v>23</v>
      </c>
      <c r="D6053" t="s">
        <v>16</v>
      </c>
      <c r="E6053" t="str">
        <f t="shared" si="8244"/>
        <v>pso.full</v>
      </c>
      <c r="F6053" t="s">
        <v>24</v>
      </c>
      <c r="G6053">
        <v>0.8</v>
      </c>
      <c r="H6053">
        <v>0.05</v>
      </c>
      <c r="I6053" s="1">
        <v>0.04</v>
      </c>
      <c r="J6053" t="s">
        <v>8336</v>
      </c>
      <c r="K6053">
        <f t="shared" ref="K6053:K6116" si="8291">SUMIF(E6050:E6063,"pso.full",I6050:I6063)</f>
        <v>0.04</v>
      </c>
      <c r="L6053" t="s">
        <v>8369</v>
      </c>
      <c r="M6053">
        <f t="shared" ref="M6053:M6116" si="8292">K6056/K6060+K6057/K6061+K6058/K6062+K6059/K6063</f>
        <v>4.25</v>
      </c>
    </row>
    <row r="6054" spans="1:13">
      <c r="A6054" t="s">
        <v>6506</v>
      </c>
      <c r="B6054" t="s">
        <v>6539</v>
      </c>
      <c r="C6054" t="s">
        <v>23</v>
      </c>
      <c r="D6054" t="s">
        <v>19</v>
      </c>
      <c r="E6054" t="str">
        <f t="shared" si="8244"/>
        <v>pso.oepc</v>
      </c>
      <c r="F6054" t="s">
        <v>24</v>
      </c>
      <c r="G6054">
        <v>1</v>
      </c>
      <c r="H6054">
        <v>0.05</v>
      </c>
      <c r="I6054" s="1">
        <v>0.05</v>
      </c>
      <c r="J6054" t="s">
        <v>8353</v>
      </c>
      <c r="K6054">
        <f t="shared" ref="K6054:K6117" si="8293">SUMIF(E6050:E6063,"rmo.full",I6050:I6063)</f>
        <v>0.05</v>
      </c>
    </row>
    <row r="6055" spans="1:13">
      <c r="A6055" t="s">
        <v>6507</v>
      </c>
      <c r="B6055" t="s">
        <v>6539</v>
      </c>
      <c r="C6055" t="s">
        <v>23</v>
      </c>
      <c r="D6055" t="s">
        <v>21</v>
      </c>
      <c r="E6055" t="str">
        <f t="shared" si="8244"/>
        <v>pso.opt</v>
      </c>
      <c r="F6055" t="s">
        <v>24</v>
      </c>
      <c r="G6055">
        <v>0.8</v>
      </c>
      <c r="H6055">
        <v>0.05</v>
      </c>
      <c r="I6055" s="1">
        <v>0.04</v>
      </c>
      <c r="J6055" t="s">
        <v>8354</v>
      </c>
      <c r="K6055">
        <f t="shared" ref="K6055:K6118" si="8294">SUMIF(E6050:E6063,"power.full",I6050:I6063)</f>
        <v>0.04</v>
      </c>
      <c r="L6055" t="s">
        <v>26</v>
      </c>
      <c r="M6055">
        <f t="shared" ref="M6055:M6118" si="8295">K6052/K6056</f>
        <v>1</v>
      </c>
    </row>
    <row r="6056" spans="1:13">
      <c r="A6056" t="s">
        <v>6508</v>
      </c>
      <c r="B6056" t="s">
        <v>6539</v>
      </c>
      <c r="C6056" t="s">
        <v>51</v>
      </c>
      <c r="D6056" t="s">
        <v>16</v>
      </c>
      <c r="E6056" t="str">
        <f t="shared" si="8244"/>
        <v>rmo.full</v>
      </c>
      <c r="F6056" t="s">
        <v>24</v>
      </c>
      <c r="G6056">
        <v>1</v>
      </c>
      <c r="H6056">
        <v>0.05</v>
      </c>
      <c r="I6056" s="1">
        <v>0.05</v>
      </c>
      <c r="J6056" t="s">
        <v>8355</v>
      </c>
      <c r="K6056">
        <f t="shared" ref="K6056:K6119" si="8296">SUMIF(E6050:E6063,"tso.oepc",I6050:I6063)</f>
        <v>0.05</v>
      </c>
      <c r="L6056" t="s">
        <v>27</v>
      </c>
      <c r="M6056">
        <f t="shared" si="8295"/>
        <v>0.79999999999999993</v>
      </c>
    </row>
    <row r="6057" spans="1:13">
      <c r="A6057" t="s">
        <v>6509</v>
      </c>
      <c r="B6057" t="s">
        <v>6539</v>
      </c>
      <c r="C6057" t="s">
        <v>51</v>
      </c>
      <c r="D6057" t="s">
        <v>19</v>
      </c>
      <c r="E6057" t="str">
        <f t="shared" si="8244"/>
        <v>rmo.oepc</v>
      </c>
      <c r="F6057" t="s">
        <v>24</v>
      </c>
      <c r="G6057">
        <v>1</v>
      </c>
      <c r="H6057">
        <v>0.05</v>
      </c>
      <c r="I6057" s="1">
        <v>0.05</v>
      </c>
      <c r="J6057" t="s">
        <v>8356</v>
      </c>
      <c r="K6057">
        <f t="shared" ref="K6057:K6120" si="8297">SUMIF(E6050:E6063,"pso.oepc",I6050:I6063)</f>
        <v>0.05</v>
      </c>
      <c r="L6057" t="s">
        <v>28</v>
      </c>
      <c r="M6057">
        <f t="shared" si="8295"/>
        <v>1</v>
      </c>
    </row>
    <row r="6058" spans="1:13">
      <c r="A6058" t="s">
        <v>6529</v>
      </c>
      <c r="B6058" t="s">
        <v>6539</v>
      </c>
      <c r="C6058" t="s">
        <v>51</v>
      </c>
      <c r="D6058" t="s">
        <v>21</v>
      </c>
      <c r="E6058" t="str">
        <f t="shared" si="8244"/>
        <v>rmo.opt</v>
      </c>
      <c r="F6058" t="s">
        <v>24</v>
      </c>
      <c r="G6058">
        <v>1</v>
      </c>
      <c r="H6058">
        <v>0.05</v>
      </c>
      <c r="I6058" s="1">
        <v>0.05</v>
      </c>
      <c r="J6058" t="s">
        <v>8357</v>
      </c>
      <c r="K6058">
        <f t="shared" ref="K6058:K6121" si="8298">SUMIF(E6050:E6063,"rmo.oepc",I6050:I6063)</f>
        <v>0.05</v>
      </c>
      <c r="L6058" t="s">
        <v>29</v>
      </c>
      <c r="M6058">
        <f t="shared" si="8295"/>
        <v>0.79999999999999993</v>
      </c>
    </row>
    <row r="6059" spans="1:13">
      <c r="A6059" t="s">
        <v>6530</v>
      </c>
      <c r="B6059" t="s">
        <v>6539</v>
      </c>
      <c r="C6059" t="s">
        <v>55</v>
      </c>
      <c r="D6059" t="s">
        <v>56</v>
      </c>
      <c r="E6059" t="str">
        <f t="shared" si="8244"/>
        <v>sc.none</v>
      </c>
      <c r="F6059" t="s">
        <v>24</v>
      </c>
      <c r="I6059" s="1">
        <v>0.05</v>
      </c>
      <c r="J6059" t="s">
        <v>8358</v>
      </c>
      <c r="K6059">
        <f t="shared" ref="K6059:K6122" si="8299">SUMIF(E6050:E6063,"power.oepc",I6050:I6063)</f>
        <v>0.05</v>
      </c>
    </row>
    <row r="6060" spans="1:13">
      <c r="A6060" t="s">
        <v>6531</v>
      </c>
      <c r="B6060" t="s">
        <v>6539</v>
      </c>
      <c r="C6060" t="s">
        <v>58</v>
      </c>
      <c r="D6060" t="s">
        <v>59</v>
      </c>
      <c r="E6060" t="str">
        <f t="shared" si="8244"/>
        <v>tso.cav11</v>
      </c>
      <c r="F6060" t="s">
        <v>17</v>
      </c>
      <c r="G6060">
        <v>854</v>
      </c>
      <c r="H6060">
        <v>0.05</v>
      </c>
      <c r="I6060" s="1">
        <v>42.7</v>
      </c>
      <c r="J6060" t="s">
        <v>8359</v>
      </c>
      <c r="K6060">
        <f t="shared" ref="K6060:K6123" si="8300">SUMIF(E6050:E6063,"tso.opt",I6050:I6063)</f>
        <v>0.05</v>
      </c>
      <c r="L6060" t="s">
        <v>30</v>
      </c>
      <c r="M6060">
        <f t="shared" ref="M6060:M6123" si="8301">K6052/K6060</f>
        <v>1</v>
      </c>
    </row>
    <row r="6061" spans="1:13">
      <c r="A6061" t="s">
        <v>6532</v>
      </c>
      <c r="B6061" t="s">
        <v>6539</v>
      </c>
      <c r="C6061" t="s">
        <v>58</v>
      </c>
      <c r="D6061" t="s">
        <v>16</v>
      </c>
      <c r="E6061" t="str">
        <f t="shared" si="8244"/>
        <v>tso.full</v>
      </c>
      <c r="F6061" t="s">
        <v>24</v>
      </c>
      <c r="G6061">
        <v>1</v>
      </c>
      <c r="H6061">
        <v>0.05</v>
      </c>
      <c r="I6061" s="1">
        <v>0.05</v>
      </c>
      <c r="J6061" t="s">
        <v>8360</v>
      </c>
      <c r="K6061">
        <f t="shared" ref="K6061:K6124" si="8302">SUMIF(E6050:E6063,"pso.opt",I6050:I6063)</f>
        <v>0.04</v>
      </c>
      <c r="L6061" t="s">
        <v>33</v>
      </c>
      <c r="M6061">
        <f t="shared" si="8301"/>
        <v>1</v>
      </c>
    </row>
    <row r="6062" spans="1:13">
      <c r="A6062" t="s">
        <v>6533</v>
      </c>
      <c r="B6062" t="s">
        <v>6539</v>
      </c>
      <c r="C6062" t="s">
        <v>58</v>
      </c>
      <c r="D6062" t="s">
        <v>19</v>
      </c>
      <c r="E6062" t="str">
        <f t="shared" si="8244"/>
        <v>tso.oepc</v>
      </c>
      <c r="F6062" t="s">
        <v>24</v>
      </c>
      <c r="G6062">
        <v>1</v>
      </c>
      <c r="H6062">
        <v>0.05</v>
      </c>
      <c r="I6062" s="1">
        <v>0.05</v>
      </c>
      <c r="J6062" t="s">
        <v>8361</v>
      </c>
      <c r="K6062">
        <f t="shared" ref="K6062:K6125" si="8303">SUMIF(E6050:E6063,"rmo.opt",I6050:I6063)</f>
        <v>0.05</v>
      </c>
      <c r="L6062" t="s">
        <v>32</v>
      </c>
      <c r="M6062">
        <f t="shared" si="8301"/>
        <v>1</v>
      </c>
    </row>
    <row r="6063" spans="1:13">
      <c r="A6063" t="s">
        <v>6534</v>
      </c>
      <c r="B6063" t="s">
        <v>6539</v>
      </c>
      <c r="C6063" t="s">
        <v>58</v>
      </c>
      <c r="D6063" t="s">
        <v>21</v>
      </c>
      <c r="E6063" t="str">
        <f t="shared" si="8244"/>
        <v>tso.opt</v>
      </c>
      <c r="F6063" t="s">
        <v>24</v>
      </c>
      <c r="G6063">
        <v>1</v>
      </c>
      <c r="H6063">
        <v>0.05</v>
      </c>
      <c r="I6063" s="1">
        <v>0.05</v>
      </c>
      <c r="J6063" t="s">
        <v>8362</v>
      </c>
      <c r="K6063">
        <f t="shared" ref="K6063:K6126" si="8304">SUMIF(E6050:E6063,"power.opt",I6050:I6063)</f>
        <v>0.05</v>
      </c>
      <c r="L6063" t="s">
        <v>31</v>
      </c>
      <c r="M6063">
        <f t="shared" si="8301"/>
        <v>0.79999999999999993</v>
      </c>
    </row>
    <row r="6064" spans="1:13">
      <c r="A6064" t="s">
        <v>6535</v>
      </c>
      <c r="B6064" t="s">
        <v>6536</v>
      </c>
      <c r="C6064" t="s">
        <v>15</v>
      </c>
      <c r="D6064" t="s">
        <v>16</v>
      </c>
      <c r="E6064" t="str">
        <f t="shared" si="8244"/>
        <v>power.full</v>
      </c>
      <c r="F6064" t="s">
        <v>24</v>
      </c>
      <c r="G6064">
        <v>1</v>
      </c>
      <c r="H6064">
        <v>0.03</v>
      </c>
      <c r="I6064" s="1">
        <v>0.03</v>
      </c>
      <c r="L6064" t="s">
        <v>8363</v>
      </c>
      <c r="M6064">
        <f t="shared" ref="M6064:M6127" si="8305">K6065/K6074</f>
        <v>173.5</v>
      </c>
    </row>
    <row r="6065" spans="1:13">
      <c r="A6065" t="s">
        <v>6537</v>
      </c>
      <c r="B6065" t="s">
        <v>6536</v>
      </c>
      <c r="C6065" t="s">
        <v>15</v>
      </c>
      <c r="D6065" t="s">
        <v>19</v>
      </c>
      <c r="E6065" t="str">
        <f t="shared" si="8244"/>
        <v>power.oepc</v>
      </c>
      <c r="F6065" t="s">
        <v>24</v>
      </c>
      <c r="G6065">
        <v>1</v>
      </c>
      <c r="H6065">
        <v>0.03</v>
      </c>
      <c r="I6065" s="1">
        <v>0.03</v>
      </c>
      <c r="J6065" t="s">
        <v>8333</v>
      </c>
      <c r="K6065">
        <f t="shared" ref="K6065:K6128" si="8306">SUMIF(E6064:E6077,"tso.cav11",I6064:I6077)</f>
        <v>3.47</v>
      </c>
      <c r="L6065" t="s">
        <v>8364</v>
      </c>
      <c r="M6065">
        <f t="shared" ref="M6065:M6128" si="8307">K6066/K6070+K6067/K6071+K6068/K6072+K6069/K6073</f>
        <v>5</v>
      </c>
    </row>
    <row r="6066" spans="1:13">
      <c r="A6066" t="s">
        <v>6558</v>
      </c>
      <c r="B6066" t="s">
        <v>6536</v>
      </c>
      <c r="C6066" t="s">
        <v>15</v>
      </c>
      <c r="D6066" t="s">
        <v>21</v>
      </c>
      <c r="E6066" t="str">
        <f t="shared" si="8244"/>
        <v>power.opt</v>
      </c>
      <c r="F6066" t="s">
        <v>24</v>
      </c>
      <c r="G6066">
        <v>1</v>
      </c>
      <c r="H6066">
        <v>0.03</v>
      </c>
      <c r="I6066" s="1">
        <v>0.03</v>
      </c>
      <c r="J6066" t="s">
        <v>8335</v>
      </c>
      <c r="K6066">
        <f t="shared" ref="K6066:K6129" si="8308">SUMIF(E6064:E6077,"tso.full",I6064:I6077)</f>
        <v>0.03</v>
      </c>
      <c r="L6066" t="s">
        <v>8365</v>
      </c>
      <c r="M6066">
        <f t="shared" ref="M6066:M6129" si="8309">K6066/K6074+K6067/K6075+K6068/K6076+K6069/K6077</f>
        <v>4.25</v>
      </c>
    </row>
    <row r="6067" spans="1:13">
      <c r="A6067" t="s">
        <v>6522</v>
      </c>
      <c r="B6067" t="s">
        <v>6536</v>
      </c>
      <c r="C6067" t="s">
        <v>23</v>
      </c>
      <c r="D6067" t="s">
        <v>16</v>
      </c>
      <c r="E6067" t="str">
        <f t="shared" si="8244"/>
        <v>pso.full</v>
      </c>
      <c r="F6067" t="s">
        <v>24</v>
      </c>
      <c r="G6067">
        <v>1</v>
      </c>
      <c r="H6067">
        <v>0.03</v>
      </c>
      <c r="I6067" s="1">
        <v>0.03</v>
      </c>
      <c r="J6067" t="s">
        <v>8336</v>
      </c>
      <c r="K6067">
        <f t="shared" ref="K6067:K6130" si="8310">SUMIF(E6064:E6077,"pso.full",I6064:I6077)</f>
        <v>0.03</v>
      </c>
      <c r="L6067" t="s">
        <v>8369</v>
      </c>
      <c r="M6067">
        <f t="shared" ref="M6067:M6130" si="8311">K6070/K6074+K6071/K6075+K6072/K6076+K6073/K6077</f>
        <v>3.416666666666667</v>
      </c>
    </row>
    <row r="6068" spans="1:13">
      <c r="A6068" t="s">
        <v>6523</v>
      </c>
      <c r="B6068" t="s">
        <v>6536</v>
      </c>
      <c r="C6068" t="s">
        <v>23</v>
      </c>
      <c r="D6068" t="s">
        <v>19</v>
      </c>
      <c r="E6068" t="str">
        <f t="shared" si="8244"/>
        <v>pso.oepc</v>
      </c>
      <c r="F6068" t="s">
        <v>24</v>
      </c>
      <c r="G6068">
        <v>0.66666666666666696</v>
      </c>
      <c r="H6068">
        <v>0.03</v>
      </c>
      <c r="I6068" s="1">
        <v>0.02</v>
      </c>
      <c r="J6068" t="s">
        <v>8353</v>
      </c>
      <c r="K6068">
        <f t="shared" ref="K6068:K6131" si="8312">SUMIF(E6064:E6077,"rmo.full",I6064:I6077)</f>
        <v>0.03</v>
      </c>
    </row>
    <row r="6069" spans="1:13">
      <c r="A6069" t="s">
        <v>6524</v>
      </c>
      <c r="B6069" t="s">
        <v>6536</v>
      </c>
      <c r="C6069" t="s">
        <v>23</v>
      </c>
      <c r="D6069" t="s">
        <v>21</v>
      </c>
      <c r="E6069" t="str">
        <f t="shared" si="8244"/>
        <v>pso.opt</v>
      </c>
      <c r="F6069" t="s">
        <v>24</v>
      </c>
      <c r="G6069">
        <v>1</v>
      </c>
      <c r="H6069">
        <v>0.03</v>
      </c>
      <c r="I6069" s="1">
        <v>0.03</v>
      </c>
      <c r="J6069" t="s">
        <v>8354</v>
      </c>
      <c r="K6069">
        <f t="shared" ref="K6069:K6132" si="8313">SUMIF(E6064:E6077,"power.full",I6064:I6077)</f>
        <v>0.03</v>
      </c>
      <c r="L6069" t="s">
        <v>26</v>
      </c>
      <c r="M6069">
        <f t="shared" ref="M6069:M6132" si="8314">K6066/K6070</f>
        <v>1.5</v>
      </c>
    </row>
    <row r="6070" spans="1:13">
      <c r="A6070" t="s">
        <v>6525</v>
      </c>
      <c r="B6070" t="s">
        <v>6536</v>
      </c>
      <c r="C6070" t="s">
        <v>51</v>
      </c>
      <c r="D6070" t="s">
        <v>16</v>
      </c>
      <c r="E6070" t="str">
        <f t="shared" si="8244"/>
        <v>rmo.full</v>
      </c>
      <c r="F6070" t="s">
        <v>24</v>
      </c>
      <c r="G6070">
        <v>1</v>
      </c>
      <c r="H6070">
        <v>0.03</v>
      </c>
      <c r="I6070" s="1">
        <v>0.03</v>
      </c>
      <c r="J6070" t="s">
        <v>8355</v>
      </c>
      <c r="K6070">
        <f t="shared" ref="K6070:K6133" si="8315">SUMIF(E6064:E6077,"tso.oepc",I6064:I6077)</f>
        <v>0.02</v>
      </c>
      <c r="L6070" t="s">
        <v>27</v>
      </c>
      <c r="M6070">
        <f t="shared" si="8314"/>
        <v>1.5</v>
      </c>
    </row>
    <row r="6071" spans="1:13">
      <c r="A6071" t="s">
        <v>6526</v>
      </c>
      <c r="B6071" t="s">
        <v>6536</v>
      </c>
      <c r="C6071" t="s">
        <v>51</v>
      </c>
      <c r="D6071" t="s">
        <v>19</v>
      </c>
      <c r="E6071" t="str">
        <f t="shared" si="8244"/>
        <v>rmo.oepc</v>
      </c>
      <c r="F6071" t="s">
        <v>24</v>
      </c>
      <c r="G6071">
        <v>1</v>
      </c>
      <c r="H6071">
        <v>0.03</v>
      </c>
      <c r="I6071" s="1">
        <v>0.03</v>
      </c>
      <c r="J6071" t="s">
        <v>8356</v>
      </c>
      <c r="K6071">
        <f t="shared" ref="K6071:K6134" si="8316">SUMIF(E6064:E6077,"pso.oepc",I6064:I6077)</f>
        <v>0.02</v>
      </c>
      <c r="L6071" t="s">
        <v>28</v>
      </c>
      <c r="M6071">
        <f t="shared" si="8314"/>
        <v>1</v>
      </c>
    </row>
    <row r="6072" spans="1:13">
      <c r="A6072" t="s">
        <v>6527</v>
      </c>
      <c r="B6072" t="s">
        <v>6536</v>
      </c>
      <c r="C6072" t="s">
        <v>51</v>
      </c>
      <c r="D6072" t="s">
        <v>21</v>
      </c>
      <c r="E6072" t="str">
        <f t="shared" si="8244"/>
        <v>rmo.opt</v>
      </c>
      <c r="F6072" t="s">
        <v>24</v>
      </c>
      <c r="G6072">
        <v>1.3333333333333299</v>
      </c>
      <c r="H6072">
        <v>0.03</v>
      </c>
      <c r="I6072" s="1">
        <v>0.04</v>
      </c>
      <c r="J6072" t="s">
        <v>8357</v>
      </c>
      <c r="K6072">
        <f t="shared" ref="K6072:K6135" si="8317">SUMIF(E6064:E6077,"rmo.oepc",I6064:I6077)</f>
        <v>0.03</v>
      </c>
      <c r="L6072" t="s">
        <v>29</v>
      </c>
      <c r="M6072">
        <f t="shared" si="8314"/>
        <v>1</v>
      </c>
    </row>
    <row r="6073" spans="1:13">
      <c r="A6073" t="s">
        <v>6528</v>
      </c>
      <c r="B6073" t="s">
        <v>6536</v>
      </c>
      <c r="C6073" t="s">
        <v>55</v>
      </c>
      <c r="D6073" t="s">
        <v>56</v>
      </c>
      <c r="E6073" t="str">
        <f t="shared" si="8244"/>
        <v>sc.none</v>
      </c>
      <c r="F6073" t="s">
        <v>24</v>
      </c>
      <c r="I6073" s="1">
        <v>0.03</v>
      </c>
      <c r="J6073" t="s">
        <v>8358</v>
      </c>
      <c r="K6073">
        <f t="shared" ref="K6073:K6136" si="8318">SUMIF(E6064:E6077,"power.oepc",I6064:I6077)</f>
        <v>0.03</v>
      </c>
    </row>
    <row r="6074" spans="1:13">
      <c r="A6074" t="s">
        <v>6549</v>
      </c>
      <c r="B6074" t="s">
        <v>6536</v>
      </c>
      <c r="C6074" t="s">
        <v>58</v>
      </c>
      <c r="D6074" t="s">
        <v>59</v>
      </c>
      <c r="E6074" t="str">
        <f t="shared" si="8244"/>
        <v>tso.cav11</v>
      </c>
      <c r="F6074" t="s">
        <v>24</v>
      </c>
      <c r="G6074">
        <v>115.666666666667</v>
      </c>
      <c r="H6074">
        <v>0.03</v>
      </c>
      <c r="I6074" s="1">
        <v>3.47</v>
      </c>
      <c r="J6074" t="s">
        <v>8359</v>
      </c>
      <c r="K6074">
        <f t="shared" ref="K6074:K6137" si="8319">SUMIF(E6064:E6077,"tso.opt",I6064:I6077)</f>
        <v>0.02</v>
      </c>
      <c r="L6074" t="s">
        <v>30</v>
      </c>
      <c r="M6074">
        <f t="shared" ref="M6074:M6137" si="8320">K6066/K6074</f>
        <v>1.5</v>
      </c>
    </row>
    <row r="6075" spans="1:13">
      <c r="A6075" t="s">
        <v>6550</v>
      </c>
      <c r="B6075" t="s">
        <v>6536</v>
      </c>
      <c r="C6075" t="s">
        <v>58</v>
      </c>
      <c r="D6075" t="s">
        <v>16</v>
      </c>
      <c r="E6075" t="str">
        <f t="shared" si="8244"/>
        <v>tso.full</v>
      </c>
      <c r="F6075" t="s">
        <v>24</v>
      </c>
      <c r="G6075">
        <v>1</v>
      </c>
      <c r="H6075">
        <v>0.03</v>
      </c>
      <c r="I6075" s="1">
        <v>0.03</v>
      </c>
      <c r="J6075" t="s">
        <v>8360</v>
      </c>
      <c r="K6075">
        <f t="shared" ref="K6075:K6138" si="8321">SUMIF(E6064:E6077,"pso.opt",I6064:I6077)</f>
        <v>0.03</v>
      </c>
      <c r="L6075" t="s">
        <v>33</v>
      </c>
      <c r="M6075">
        <f t="shared" si="8320"/>
        <v>1</v>
      </c>
    </row>
    <row r="6076" spans="1:13">
      <c r="A6076" t="s">
        <v>6551</v>
      </c>
      <c r="B6076" t="s">
        <v>6536</v>
      </c>
      <c r="C6076" t="s">
        <v>58</v>
      </c>
      <c r="D6076" t="s">
        <v>19</v>
      </c>
      <c r="E6076" t="str">
        <f t="shared" si="8244"/>
        <v>tso.oepc</v>
      </c>
      <c r="F6076" t="s">
        <v>24</v>
      </c>
      <c r="G6076">
        <v>0.66666666666666696</v>
      </c>
      <c r="H6076">
        <v>0.03</v>
      </c>
      <c r="I6076" s="1">
        <v>0.02</v>
      </c>
      <c r="J6076" t="s">
        <v>8361</v>
      </c>
      <c r="K6076">
        <f t="shared" ref="K6076:K6139" si="8322">SUMIF(E6064:E6077,"rmo.opt",I6064:I6077)</f>
        <v>0.04</v>
      </c>
      <c r="L6076" t="s">
        <v>32</v>
      </c>
      <c r="M6076">
        <f t="shared" si="8320"/>
        <v>0.75</v>
      </c>
    </row>
    <row r="6077" spans="1:13">
      <c r="A6077" t="s">
        <v>6552</v>
      </c>
      <c r="B6077" t="s">
        <v>6536</v>
      </c>
      <c r="C6077" t="s">
        <v>58</v>
      </c>
      <c r="D6077" t="s">
        <v>21</v>
      </c>
      <c r="E6077" t="str">
        <f t="shared" si="8244"/>
        <v>tso.opt</v>
      </c>
      <c r="F6077" t="s">
        <v>24</v>
      </c>
      <c r="G6077">
        <v>0.66666666666666696</v>
      </c>
      <c r="H6077">
        <v>0.03</v>
      </c>
      <c r="I6077" s="1">
        <v>0.02</v>
      </c>
      <c r="J6077" t="s">
        <v>8362</v>
      </c>
      <c r="K6077">
        <f t="shared" ref="K6077:K6140" si="8323">SUMIF(E6064:E6077,"power.opt",I6064:I6077)</f>
        <v>0.03</v>
      </c>
      <c r="L6077" t="s">
        <v>31</v>
      </c>
      <c r="M6077">
        <f t="shared" si="8320"/>
        <v>1</v>
      </c>
    </row>
    <row r="6078" spans="1:13">
      <c r="A6078" t="s">
        <v>6553</v>
      </c>
      <c r="B6078" t="s">
        <v>6554</v>
      </c>
      <c r="C6078" t="s">
        <v>15</v>
      </c>
      <c r="D6078" t="s">
        <v>16</v>
      </c>
      <c r="E6078" t="str">
        <f t="shared" si="8244"/>
        <v>power.full</v>
      </c>
      <c r="F6078" t="s">
        <v>24</v>
      </c>
      <c r="G6078">
        <v>0.8</v>
      </c>
      <c r="H6078">
        <v>0.05</v>
      </c>
      <c r="I6078" s="1">
        <v>0.04</v>
      </c>
      <c r="L6078" t="s">
        <v>8363</v>
      </c>
      <c r="M6078">
        <f t="shared" ref="M6078:M6141" si="8324">K6079/K6088</f>
        <v>292</v>
      </c>
    </row>
    <row r="6079" spans="1:13">
      <c r="A6079" t="s">
        <v>6555</v>
      </c>
      <c r="B6079" t="s">
        <v>6554</v>
      </c>
      <c r="C6079" t="s">
        <v>15</v>
      </c>
      <c r="D6079" t="s">
        <v>19</v>
      </c>
      <c r="E6079" t="str">
        <f t="shared" si="8244"/>
        <v>power.oepc</v>
      </c>
      <c r="F6079" t="s">
        <v>24</v>
      </c>
      <c r="G6079">
        <v>0.6</v>
      </c>
      <c r="H6079">
        <v>0.05</v>
      </c>
      <c r="I6079" s="1">
        <v>0.03</v>
      </c>
      <c r="J6079" t="s">
        <v>8333</v>
      </c>
      <c r="K6079">
        <f t="shared" ref="K6079:K6142" si="8325">SUMIF(E6078:E6091,"tso.cav11",I6078:I6091)</f>
        <v>14.6</v>
      </c>
      <c r="L6079" t="s">
        <v>8364</v>
      </c>
      <c r="M6079">
        <f t="shared" ref="M6079:M6142" si="8326">K6080/K6084+K6081/K6085+K6082/K6086+K6083/K6087</f>
        <v>4.1333333333333329</v>
      </c>
    </row>
    <row r="6080" spans="1:13">
      <c r="A6080" t="s">
        <v>6556</v>
      </c>
      <c r="B6080" t="s">
        <v>6554</v>
      </c>
      <c r="C6080" t="s">
        <v>15</v>
      </c>
      <c r="D6080" t="s">
        <v>21</v>
      </c>
      <c r="E6080" t="str">
        <f t="shared" si="8244"/>
        <v>power.opt</v>
      </c>
      <c r="F6080" t="s">
        <v>24</v>
      </c>
      <c r="G6080">
        <v>0.6</v>
      </c>
      <c r="H6080">
        <v>0.05</v>
      </c>
      <c r="I6080" s="1">
        <v>0.03</v>
      </c>
      <c r="J6080" t="s">
        <v>8335</v>
      </c>
      <c r="K6080">
        <f t="shared" ref="K6080:K6143" si="8327">SUMIF(E6078:E6091,"tso.full",I6078:I6091)</f>
        <v>0.05</v>
      </c>
      <c r="L6080" t="s">
        <v>8365</v>
      </c>
      <c r="M6080">
        <f t="shared" ref="M6080:M6143" si="8328">K6080/K6088+K6081/K6089+K6082/K6090+K6083/K6091</f>
        <v>4.1333333333333329</v>
      </c>
    </row>
    <row r="6081" spans="1:13">
      <c r="A6081" t="s">
        <v>6557</v>
      </c>
      <c r="B6081" t="s">
        <v>6554</v>
      </c>
      <c r="C6081" t="s">
        <v>23</v>
      </c>
      <c r="D6081" t="s">
        <v>16</v>
      </c>
      <c r="E6081" t="str">
        <f t="shared" si="8244"/>
        <v>pso.full</v>
      </c>
      <c r="F6081" t="s">
        <v>24</v>
      </c>
      <c r="G6081">
        <v>0.8</v>
      </c>
      <c r="H6081">
        <v>0.05</v>
      </c>
      <c r="I6081" s="1">
        <v>0.04</v>
      </c>
      <c r="J6081" t="s">
        <v>8336</v>
      </c>
      <c r="K6081">
        <f t="shared" ref="K6081:K6144" si="8329">SUMIF(E6078:E6091,"pso.full",I6078:I6091)</f>
        <v>0.04</v>
      </c>
      <c r="L6081" t="s">
        <v>8369</v>
      </c>
      <c r="M6081">
        <f t="shared" ref="M6081:M6144" si="8330">K6084/K6088+K6085/K6089+K6086/K6090+K6087/K6091</f>
        <v>4</v>
      </c>
    </row>
    <row r="6082" spans="1:13">
      <c r="A6082" t="s">
        <v>6541</v>
      </c>
      <c r="B6082" t="s">
        <v>6554</v>
      </c>
      <c r="C6082" t="s">
        <v>23</v>
      </c>
      <c r="D6082" t="s">
        <v>19</v>
      </c>
      <c r="E6082" t="str">
        <f t="shared" si="8244"/>
        <v>pso.oepc</v>
      </c>
      <c r="F6082" t="s">
        <v>24</v>
      </c>
      <c r="G6082">
        <v>1</v>
      </c>
      <c r="H6082">
        <v>0.05</v>
      </c>
      <c r="I6082" s="1">
        <v>0.05</v>
      </c>
      <c r="J6082" t="s">
        <v>8353</v>
      </c>
      <c r="K6082">
        <f t="shared" ref="K6082:K6145" si="8331">SUMIF(E6078:E6091,"rmo.full",I6078:I6091)</f>
        <v>0.05</v>
      </c>
    </row>
    <row r="6083" spans="1:13">
      <c r="A6083" t="s">
        <v>6542</v>
      </c>
      <c r="B6083" t="s">
        <v>6554</v>
      </c>
      <c r="C6083" t="s">
        <v>23</v>
      </c>
      <c r="D6083" t="s">
        <v>21</v>
      </c>
      <c r="E6083" t="str">
        <f t="shared" ref="E6083:E6146" si="8332">CONCATENATE(C6083,".",D6083)</f>
        <v>pso.opt</v>
      </c>
      <c r="F6083" t="s">
        <v>24</v>
      </c>
      <c r="G6083">
        <v>1</v>
      </c>
      <c r="H6083">
        <v>0.05</v>
      </c>
      <c r="I6083" s="1">
        <v>0.05</v>
      </c>
      <c r="J6083" t="s">
        <v>8354</v>
      </c>
      <c r="K6083">
        <f t="shared" ref="K6083:K6146" si="8333">SUMIF(E6078:E6091,"power.full",I6078:I6091)</f>
        <v>0.04</v>
      </c>
      <c r="L6083" t="s">
        <v>26</v>
      </c>
      <c r="M6083">
        <f t="shared" ref="M6083:M6146" si="8334">K6080/K6084</f>
        <v>1</v>
      </c>
    </row>
    <row r="6084" spans="1:13">
      <c r="A6084" t="s">
        <v>6543</v>
      </c>
      <c r="B6084" t="s">
        <v>6554</v>
      </c>
      <c r="C6084" t="s">
        <v>51</v>
      </c>
      <c r="D6084" t="s">
        <v>16</v>
      </c>
      <c r="E6084" t="str">
        <f t="shared" si="8332"/>
        <v>rmo.full</v>
      </c>
      <c r="F6084" t="s">
        <v>24</v>
      </c>
      <c r="G6084">
        <v>1</v>
      </c>
      <c r="H6084">
        <v>0.05</v>
      </c>
      <c r="I6084" s="1">
        <v>0.05</v>
      </c>
      <c r="J6084" t="s">
        <v>8355</v>
      </c>
      <c r="K6084">
        <f t="shared" ref="K6084:K6147" si="8335">SUMIF(E6078:E6091,"tso.oepc",I6078:I6091)</f>
        <v>0.05</v>
      </c>
      <c r="L6084" t="s">
        <v>27</v>
      </c>
      <c r="M6084">
        <f t="shared" si="8334"/>
        <v>0.79999999999999993</v>
      </c>
    </row>
    <row r="6085" spans="1:13">
      <c r="A6085" t="s">
        <v>6544</v>
      </c>
      <c r="B6085" t="s">
        <v>6554</v>
      </c>
      <c r="C6085" t="s">
        <v>51</v>
      </c>
      <c r="D6085" t="s">
        <v>19</v>
      </c>
      <c r="E6085" t="str">
        <f t="shared" si="8332"/>
        <v>rmo.oepc</v>
      </c>
      <c r="F6085" t="s">
        <v>24</v>
      </c>
      <c r="G6085">
        <v>1</v>
      </c>
      <c r="H6085">
        <v>0.05</v>
      </c>
      <c r="I6085" s="1">
        <v>0.05</v>
      </c>
      <c r="J6085" t="s">
        <v>8356</v>
      </c>
      <c r="K6085">
        <f t="shared" ref="K6085:K6148" si="8336">SUMIF(E6078:E6091,"pso.oepc",I6078:I6091)</f>
        <v>0.05</v>
      </c>
      <c r="L6085" t="s">
        <v>28</v>
      </c>
      <c r="M6085">
        <f t="shared" si="8334"/>
        <v>1</v>
      </c>
    </row>
    <row r="6086" spans="1:13">
      <c r="A6086" t="s">
        <v>6545</v>
      </c>
      <c r="B6086" t="s">
        <v>6554</v>
      </c>
      <c r="C6086" t="s">
        <v>51</v>
      </c>
      <c r="D6086" t="s">
        <v>21</v>
      </c>
      <c r="E6086" t="str">
        <f t="shared" si="8332"/>
        <v>rmo.opt</v>
      </c>
      <c r="F6086" t="s">
        <v>24</v>
      </c>
      <c r="G6086">
        <v>1</v>
      </c>
      <c r="H6086">
        <v>0.05</v>
      </c>
      <c r="I6086" s="1">
        <v>0.05</v>
      </c>
      <c r="J6086" t="s">
        <v>8357</v>
      </c>
      <c r="K6086">
        <f t="shared" ref="K6086:K6149" si="8337">SUMIF(E6078:E6091,"rmo.oepc",I6078:I6091)</f>
        <v>0.05</v>
      </c>
      <c r="L6086" t="s">
        <v>29</v>
      </c>
      <c r="M6086">
        <f t="shared" si="8334"/>
        <v>1.3333333333333335</v>
      </c>
    </row>
    <row r="6087" spans="1:13">
      <c r="A6087" t="s">
        <v>6546</v>
      </c>
      <c r="B6087" t="s">
        <v>6554</v>
      </c>
      <c r="C6087" t="s">
        <v>55</v>
      </c>
      <c r="D6087" t="s">
        <v>56</v>
      </c>
      <c r="E6087" t="str">
        <f t="shared" si="8332"/>
        <v>sc.none</v>
      </c>
      <c r="F6087" t="s">
        <v>24</v>
      </c>
      <c r="I6087" s="1">
        <v>0.05</v>
      </c>
      <c r="J6087" t="s">
        <v>8358</v>
      </c>
      <c r="K6087">
        <f t="shared" ref="K6087:K6150" si="8338">SUMIF(E6078:E6091,"power.oepc",I6078:I6091)</f>
        <v>0.03</v>
      </c>
    </row>
    <row r="6088" spans="1:13">
      <c r="A6088" t="s">
        <v>6547</v>
      </c>
      <c r="B6088" t="s">
        <v>6554</v>
      </c>
      <c r="C6088" t="s">
        <v>58</v>
      </c>
      <c r="D6088" t="s">
        <v>59</v>
      </c>
      <c r="E6088" t="str">
        <f t="shared" si="8332"/>
        <v>tso.cav11</v>
      </c>
      <c r="F6088" t="s">
        <v>24</v>
      </c>
      <c r="G6088">
        <v>292</v>
      </c>
      <c r="H6088">
        <v>0.05</v>
      </c>
      <c r="I6088" s="1">
        <v>14.6</v>
      </c>
      <c r="J6088" t="s">
        <v>8359</v>
      </c>
      <c r="K6088">
        <f t="shared" ref="K6088:K6151" si="8339">SUMIF(E6078:E6091,"tso.opt",I6078:I6091)</f>
        <v>0.05</v>
      </c>
      <c r="L6088" t="s">
        <v>30</v>
      </c>
      <c r="M6088">
        <f t="shared" ref="M6088:M6151" si="8340">K6080/K6088</f>
        <v>1</v>
      </c>
    </row>
    <row r="6089" spans="1:13">
      <c r="A6089" t="s">
        <v>6548</v>
      </c>
      <c r="B6089" t="s">
        <v>6554</v>
      </c>
      <c r="C6089" t="s">
        <v>58</v>
      </c>
      <c r="D6089" t="s">
        <v>16</v>
      </c>
      <c r="E6089" t="str">
        <f t="shared" si="8332"/>
        <v>tso.full</v>
      </c>
      <c r="F6089" t="s">
        <v>24</v>
      </c>
      <c r="G6089">
        <v>1</v>
      </c>
      <c r="H6089">
        <v>0.05</v>
      </c>
      <c r="I6089" s="1">
        <v>0.05</v>
      </c>
      <c r="J6089" t="s">
        <v>8360</v>
      </c>
      <c r="K6089">
        <f t="shared" ref="K6089:K6152" si="8341">SUMIF(E6078:E6091,"pso.opt",I6078:I6091)</f>
        <v>0.05</v>
      </c>
      <c r="L6089" t="s">
        <v>33</v>
      </c>
      <c r="M6089">
        <f t="shared" si="8340"/>
        <v>0.79999999999999993</v>
      </c>
    </row>
    <row r="6090" spans="1:13">
      <c r="A6090" t="s">
        <v>6569</v>
      </c>
      <c r="B6090" t="s">
        <v>6554</v>
      </c>
      <c r="C6090" t="s">
        <v>58</v>
      </c>
      <c r="D6090" t="s">
        <v>19</v>
      </c>
      <c r="E6090" t="str">
        <f t="shared" si="8332"/>
        <v>tso.oepc</v>
      </c>
      <c r="F6090" t="s">
        <v>24</v>
      </c>
      <c r="G6090">
        <v>1</v>
      </c>
      <c r="H6090">
        <v>0.05</v>
      </c>
      <c r="I6090" s="1">
        <v>0.05</v>
      </c>
      <c r="J6090" t="s">
        <v>8361</v>
      </c>
      <c r="K6090">
        <f t="shared" ref="K6090:K6153" si="8342">SUMIF(E6078:E6091,"rmo.opt",I6078:I6091)</f>
        <v>0.05</v>
      </c>
      <c r="L6090" t="s">
        <v>32</v>
      </c>
      <c r="M6090">
        <f t="shared" si="8340"/>
        <v>1</v>
      </c>
    </row>
    <row r="6091" spans="1:13">
      <c r="A6091" t="s">
        <v>6570</v>
      </c>
      <c r="B6091" t="s">
        <v>6554</v>
      </c>
      <c r="C6091" t="s">
        <v>58</v>
      </c>
      <c r="D6091" t="s">
        <v>21</v>
      </c>
      <c r="E6091" t="str">
        <f t="shared" si="8332"/>
        <v>tso.opt</v>
      </c>
      <c r="F6091" t="s">
        <v>24</v>
      </c>
      <c r="G6091">
        <v>1</v>
      </c>
      <c r="H6091">
        <v>0.05</v>
      </c>
      <c r="I6091" s="1">
        <v>0.05</v>
      </c>
      <c r="J6091" t="s">
        <v>8362</v>
      </c>
      <c r="K6091">
        <f t="shared" ref="K6091:K6154" si="8343">SUMIF(E6078:E6091,"power.opt",I6078:I6091)</f>
        <v>0.03</v>
      </c>
      <c r="L6091" t="s">
        <v>31</v>
      </c>
      <c r="M6091">
        <f t="shared" si="8340"/>
        <v>1.3333333333333335</v>
      </c>
    </row>
    <row r="6092" spans="1:13">
      <c r="A6092" t="s">
        <v>6571</v>
      </c>
      <c r="B6092" t="s">
        <v>6572</v>
      </c>
      <c r="C6092" t="s">
        <v>15</v>
      </c>
      <c r="D6092" t="s">
        <v>16</v>
      </c>
      <c r="E6092" t="str">
        <f t="shared" si="8332"/>
        <v>power.full</v>
      </c>
      <c r="F6092" t="s">
        <v>24</v>
      </c>
      <c r="G6092">
        <v>1.5</v>
      </c>
      <c r="H6092">
        <v>0.04</v>
      </c>
      <c r="I6092" s="1">
        <v>0.06</v>
      </c>
      <c r="L6092" t="s">
        <v>8363</v>
      </c>
      <c r="M6092">
        <f t="shared" ref="M6092:M6155" si="8344">K6093/K6102</f>
        <v>156.66666666666669</v>
      </c>
    </row>
    <row r="6093" spans="1:13">
      <c r="A6093" t="s">
        <v>6573</v>
      </c>
      <c r="B6093" t="s">
        <v>6572</v>
      </c>
      <c r="C6093" t="s">
        <v>15</v>
      </c>
      <c r="D6093" t="s">
        <v>19</v>
      </c>
      <c r="E6093" t="str">
        <f t="shared" si="8332"/>
        <v>power.oepc</v>
      </c>
      <c r="F6093" t="s">
        <v>24</v>
      </c>
      <c r="G6093">
        <v>1.5</v>
      </c>
      <c r="H6093">
        <v>0.04</v>
      </c>
      <c r="I6093" s="1">
        <v>0.06</v>
      </c>
      <c r="J6093" t="s">
        <v>8333</v>
      </c>
      <c r="K6093">
        <f t="shared" ref="K6093:K6156" si="8345">SUMIF(E6092:E6105,"tso.cav11",I6092:I6105)</f>
        <v>4.7</v>
      </c>
      <c r="L6093" t="s">
        <v>8364</v>
      </c>
      <c r="M6093">
        <f t="shared" ref="M6093:M6156" si="8346">K6094/K6098+K6095/K6099+K6096/K6100+K6097/K6101</f>
        <v>5</v>
      </c>
    </row>
    <row r="6094" spans="1:13">
      <c r="A6094" t="s">
        <v>6574</v>
      </c>
      <c r="B6094" t="s">
        <v>6572</v>
      </c>
      <c r="C6094" t="s">
        <v>15</v>
      </c>
      <c r="D6094" t="s">
        <v>21</v>
      </c>
      <c r="E6094" t="str">
        <f t="shared" si="8332"/>
        <v>power.opt</v>
      </c>
      <c r="F6094" t="s">
        <v>24</v>
      </c>
      <c r="G6094">
        <v>0.75</v>
      </c>
      <c r="H6094">
        <v>0.04</v>
      </c>
      <c r="I6094" s="1">
        <v>0.03</v>
      </c>
      <c r="J6094" t="s">
        <v>8335</v>
      </c>
      <c r="K6094">
        <f t="shared" ref="K6094:K6157" si="8347">SUMIF(E6092:E6105,"tso.full",I6092:I6105)</f>
        <v>0.06</v>
      </c>
      <c r="L6094" t="s">
        <v>8365</v>
      </c>
      <c r="M6094">
        <f t="shared" ref="M6094:M6157" si="8348">K6094/K6102+K6095/K6103+K6096/K6104+K6097/K6105</f>
        <v>6.166666666666667</v>
      </c>
    </row>
    <row r="6095" spans="1:13">
      <c r="A6095" t="s">
        <v>6575</v>
      </c>
      <c r="B6095" t="s">
        <v>6572</v>
      </c>
      <c r="C6095" t="s">
        <v>23</v>
      </c>
      <c r="D6095" t="s">
        <v>16</v>
      </c>
      <c r="E6095" t="str">
        <f t="shared" si="8332"/>
        <v>pso.full</v>
      </c>
      <c r="F6095" t="s">
        <v>24</v>
      </c>
      <c r="G6095">
        <v>1</v>
      </c>
      <c r="H6095">
        <v>0.04</v>
      </c>
      <c r="I6095" s="1">
        <v>0.04</v>
      </c>
      <c r="J6095" t="s">
        <v>8336</v>
      </c>
      <c r="K6095">
        <f t="shared" ref="K6095:K6158" si="8349">SUMIF(E6092:E6105,"pso.full",I6092:I6105)</f>
        <v>0.04</v>
      </c>
      <c r="L6095" t="s">
        <v>8369</v>
      </c>
      <c r="M6095">
        <f t="shared" ref="M6095:M6158" si="8350">K6098/K6102+K6099/K6103+K6100/K6104+K6101/K6105</f>
        <v>5.0833333333333339</v>
      </c>
    </row>
    <row r="6096" spans="1:13">
      <c r="A6096" t="s">
        <v>6576</v>
      </c>
      <c r="B6096" t="s">
        <v>6572</v>
      </c>
      <c r="C6096" t="s">
        <v>23</v>
      </c>
      <c r="D6096" t="s">
        <v>19</v>
      </c>
      <c r="E6096" t="str">
        <f t="shared" si="8332"/>
        <v>pso.oepc</v>
      </c>
      <c r="F6096" t="s">
        <v>24</v>
      </c>
      <c r="G6096">
        <v>1.25</v>
      </c>
      <c r="H6096">
        <v>0.04</v>
      </c>
      <c r="I6096" s="1">
        <v>0.05</v>
      </c>
      <c r="J6096" t="s">
        <v>8353</v>
      </c>
      <c r="K6096">
        <f t="shared" ref="K6096:K6159" si="8351">SUMIF(E6092:E6105,"rmo.full",I6092:I6105)</f>
        <v>0.06</v>
      </c>
    </row>
    <row r="6097" spans="1:13">
      <c r="A6097" t="s">
        <v>6577</v>
      </c>
      <c r="B6097" t="s">
        <v>6572</v>
      </c>
      <c r="C6097" t="s">
        <v>23</v>
      </c>
      <c r="D6097" t="s">
        <v>21</v>
      </c>
      <c r="E6097" t="str">
        <f t="shared" si="8332"/>
        <v>pso.opt</v>
      </c>
      <c r="F6097" t="s">
        <v>24</v>
      </c>
      <c r="G6097">
        <v>1.5</v>
      </c>
      <c r="H6097">
        <v>0.04</v>
      </c>
      <c r="I6097" s="1">
        <v>0.06</v>
      </c>
      <c r="J6097" t="s">
        <v>8354</v>
      </c>
      <c r="K6097">
        <f t="shared" ref="K6097:K6160" si="8352">SUMIF(E6092:E6105,"power.full",I6092:I6105)</f>
        <v>0.06</v>
      </c>
      <c r="L6097" t="s">
        <v>26</v>
      </c>
      <c r="M6097">
        <f t="shared" ref="M6097:M6160" si="8353">K6094/K6098</f>
        <v>2</v>
      </c>
    </row>
    <row r="6098" spans="1:13">
      <c r="A6098" t="s">
        <v>6559</v>
      </c>
      <c r="B6098" t="s">
        <v>6572</v>
      </c>
      <c r="C6098" t="s">
        <v>51</v>
      </c>
      <c r="D6098" t="s">
        <v>16</v>
      </c>
      <c r="E6098" t="str">
        <f t="shared" si="8332"/>
        <v>rmo.full</v>
      </c>
      <c r="F6098" t="s">
        <v>24</v>
      </c>
      <c r="G6098">
        <v>1.5</v>
      </c>
      <c r="H6098">
        <v>0.04</v>
      </c>
      <c r="I6098" s="1">
        <v>0.06</v>
      </c>
      <c r="J6098" t="s">
        <v>8355</v>
      </c>
      <c r="K6098">
        <f t="shared" ref="K6098:K6161" si="8354">SUMIF(E6092:E6105,"tso.oepc",I6092:I6105)</f>
        <v>0.03</v>
      </c>
      <c r="L6098" t="s">
        <v>27</v>
      </c>
      <c r="M6098">
        <f t="shared" si="8353"/>
        <v>0.79999999999999993</v>
      </c>
    </row>
    <row r="6099" spans="1:13">
      <c r="A6099" t="s">
        <v>6560</v>
      </c>
      <c r="B6099" t="s">
        <v>6572</v>
      </c>
      <c r="C6099" t="s">
        <v>51</v>
      </c>
      <c r="D6099" t="s">
        <v>19</v>
      </c>
      <c r="E6099" t="str">
        <f t="shared" si="8332"/>
        <v>rmo.oepc</v>
      </c>
      <c r="F6099" t="s">
        <v>24</v>
      </c>
      <c r="G6099">
        <v>1.25</v>
      </c>
      <c r="H6099">
        <v>0.04</v>
      </c>
      <c r="I6099" s="1">
        <v>0.05</v>
      </c>
      <c r="J6099" t="s">
        <v>8356</v>
      </c>
      <c r="K6099">
        <f t="shared" ref="K6099:K6162" si="8355">SUMIF(E6092:E6105,"pso.oepc",I6092:I6105)</f>
        <v>0.05</v>
      </c>
      <c r="L6099" t="s">
        <v>28</v>
      </c>
      <c r="M6099">
        <f t="shared" si="8353"/>
        <v>1.2</v>
      </c>
    </row>
    <row r="6100" spans="1:13">
      <c r="A6100" t="s">
        <v>6561</v>
      </c>
      <c r="B6100" t="s">
        <v>6572</v>
      </c>
      <c r="C6100" t="s">
        <v>51</v>
      </c>
      <c r="D6100" t="s">
        <v>21</v>
      </c>
      <c r="E6100" t="str">
        <f t="shared" si="8332"/>
        <v>rmo.opt</v>
      </c>
      <c r="F6100" t="s">
        <v>24</v>
      </c>
      <c r="G6100">
        <v>1</v>
      </c>
      <c r="H6100">
        <v>0.04</v>
      </c>
      <c r="I6100" s="1">
        <v>0.04</v>
      </c>
      <c r="J6100" t="s">
        <v>8357</v>
      </c>
      <c r="K6100">
        <f t="shared" ref="K6100:K6163" si="8356">SUMIF(E6092:E6105,"rmo.oepc",I6092:I6105)</f>
        <v>0.05</v>
      </c>
      <c r="L6100" t="s">
        <v>29</v>
      </c>
      <c r="M6100">
        <f t="shared" si="8353"/>
        <v>1</v>
      </c>
    </row>
    <row r="6101" spans="1:13">
      <c r="A6101" t="s">
        <v>6562</v>
      </c>
      <c r="B6101" t="s">
        <v>6572</v>
      </c>
      <c r="C6101" t="s">
        <v>55</v>
      </c>
      <c r="D6101" t="s">
        <v>56</v>
      </c>
      <c r="E6101" t="str">
        <f t="shared" si="8332"/>
        <v>sc.none</v>
      </c>
      <c r="F6101" t="s">
        <v>24</v>
      </c>
      <c r="I6101" s="1">
        <v>0.04</v>
      </c>
      <c r="J6101" t="s">
        <v>8358</v>
      </c>
      <c r="K6101">
        <f t="shared" ref="K6101:K6164" si="8357">SUMIF(E6092:E6105,"power.oepc",I6092:I6105)</f>
        <v>0.06</v>
      </c>
    </row>
    <row r="6102" spans="1:13">
      <c r="A6102" t="s">
        <v>6563</v>
      </c>
      <c r="B6102" t="s">
        <v>6572</v>
      </c>
      <c r="C6102" t="s">
        <v>58</v>
      </c>
      <c r="D6102" t="s">
        <v>59</v>
      </c>
      <c r="E6102" t="str">
        <f t="shared" si="8332"/>
        <v>tso.cav11</v>
      </c>
      <c r="F6102" t="s">
        <v>24</v>
      </c>
      <c r="G6102">
        <v>117.5</v>
      </c>
      <c r="H6102">
        <v>0.04</v>
      </c>
      <c r="I6102" s="1">
        <v>4.7</v>
      </c>
      <c r="J6102" t="s">
        <v>8359</v>
      </c>
      <c r="K6102">
        <f t="shared" ref="K6102:K6165" si="8358">SUMIF(E6092:E6105,"tso.opt",I6092:I6105)</f>
        <v>0.03</v>
      </c>
      <c r="L6102" t="s">
        <v>30</v>
      </c>
      <c r="M6102">
        <f t="shared" ref="M6102:M6165" si="8359">K6094/K6102</f>
        <v>2</v>
      </c>
    </row>
    <row r="6103" spans="1:13">
      <c r="A6103" t="s">
        <v>6564</v>
      </c>
      <c r="B6103" t="s">
        <v>6572</v>
      </c>
      <c r="C6103" t="s">
        <v>58</v>
      </c>
      <c r="D6103" t="s">
        <v>16</v>
      </c>
      <c r="E6103" t="str">
        <f t="shared" si="8332"/>
        <v>tso.full</v>
      </c>
      <c r="F6103" t="s">
        <v>24</v>
      </c>
      <c r="G6103">
        <v>1.5</v>
      </c>
      <c r="H6103">
        <v>0.04</v>
      </c>
      <c r="I6103" s="1">
        <v>0.06</v>
      </c>
      <c r="J6103" t="s">
        <v>8360</v>
      </c>
      <c r="K6103">
        <f t="shared" ref="K6103:K6166" si="8360">SUMIF(E6092:E6105,"pso.opt",I6092:I6105)</f>
        <v>0.06</v>
      </c>
      <c r="L6103" t="s">
        <v>33</v>
      </c>
      <c r="M6103">
        <f t="shared" si="8359"/>
        <v>0.66666666666666674</v>
      </c>
    </row>
    <row r="6104" spans="1:13">
      <c r="A6104" t="s">
        <v>6565</v>
      </c>
      <c r="B6104" t="s">
        <v>6572</v>
      </c>
      <c r="C6104" t="s">
        <v>58</v>
      </c>
      <c r="D6104" t="s">
        <v>19</v>
      </c>
      <c r="E6104" t="str">
        <f t="shared" si="8332"/>
        <v>tso.oepc</v>
      </c>
      <c r="F6104" t="s">
        <v>24</v>
      </c>
      <c r="G6104">
        <v>0.75</v>
      </c>
      <c r="H6104">
        <v>0.04</v>
      </c>
      <c r="I6104" s="1">
        <v>0.03</v>
      </c>
      <c r="J6104" t="s">
        <v>8361</v>
      </c>
      <c r="K6104">
        <f t="shared" ref="K6104:K6167" si="8361">SUMIF(E6092:E6105,"rmo.opt",I6092:I6105)</f>
        <v>0.04</v>
      </c>
      <c r="L6104" t="s">
        <v>32</v>
      </c>
      <c r="M6104">
        <f t="shared" si="8359"/>
        <v>1.5</v>
      </c>
    </row>
    <row r="6105" spans="1:13">
      <c r="A6105" t="s">
        <v>6566</v>
      </c>
      <c r="B6105" t="s">
        <v>6572</v>
      </c>
      <c r="C6105" t="s">
        <v>58</v>
      </c>
      <c r="D6105" t="s">
        <v>21</v>
      </c>
      <c r="E6105" t="str">
        <f t="shared" si="8332"/>
        <v>tso.opt</v>
      </c>
      <c r="F6105" t="s">
        <v>24</v>
      </c>
      <c r="G6105">
        <v>0.75</v>
      </c>
      <c r="H6105">
        <v>0.04</v>
      </c>
      <c r="I6105" s="1">
        <v>0.03</v>
      </c>
      <c r="J6105" t="s">
        <v>8362</v>
      </c>
      <c r="K6105">
        <f t="shared" ref="K6105:K6168" si="8362">SUMIF(E6092:E6105,"power.opt",I6092:I6105)</f>
        <v>0.03</v>
      </c>
      <c r="L6105" t="s">
        <v>31</v>
      </c>
      <c r="M6105">
        <f t="shared" si="8359"/>
        <v>2</v>
      </c>
    </row>
    <row r="6106" spans="1:13">
      <c r="A6106" t="s">
        <v>6567</v>
      </c>
      <c r="B6106" t="s">
        <v>6568</v>
      </c>
      <c r="C6106" t="s">
        <v>15</v>
      </c>
      <c r="D6106" t="s">
        <v>16</v>
      </c>
      <c r="E6106" t="str">
        <f t="shared" si="8332"/>
        <v>power.full</v>
      </c>
      <c r="F6106" t="s">
        <v>24</v>
      </c>
      <c r="G6106">
        <v>0.75</v>
      </c>
      <c r="H6106">
        <v>0.08</v>
      </c>
      <c r="I6106" s="1">
        <v>0.06</v>
      </c>
      <c r="L6106" t="s">
        <v>8363</v>
      </c>
      <c r="M6106">
        <f t="shared" ref="M6106:M6169" si="8363">K6107/K6116</f>
        <v>175.57142857142856</v>
      </c>
    </row>
    <row r="6107" spans="1:13">
      <c r="A6107" t="s">
        <v>6588</v>
      </c>
      <c r="B6107" t="s">
        <v>6568</v>
      </c>
      <c r="C6107" t="s">
        <v>15</v>
      </c>
      <c r="D6107" t="s">
        <v>19</v>
      </c>
      <c r="E6107" t="str">
        <f t="shared" si="8332"/>
        <v>power.oepc</v>
      </c>
      <c r="F6107" t="s">
        <v>24</v>
      </c>
      <c r="G6107">
        <v>0.875</v>
      </c>
      <c r="H6107">
        <v>0.08</v>
      </c>
      <c r="I6107" s="1">
        <v>7.0000000000000007E-2</v>
      </c>
      <c r="J6107" t="s">
        <v>8333</v>
      </c>
      <c r="K6107">
        <f t="shared" ref="K6107:K6170" si="8364">SUMIF(E6106:E6119,"tso.cav11",I6106:I6119)</f>
        <v>12.29</v>
      </c>
      <c r="L6107" t="s">
        <v>8364</v>
      </c>
      <c r="M6107">
        <f t="shared" ref="M6107:M6170" si="8365">K6108/K6112+K6109/K6113+K6110/K6114+K6111/K6115</f>
        <v>4.9404761904761907</v>
      </c>
    </row>
    <row r="6108" spans="1:13">
      <c r="A6108" t="s">
        <v>6589</v>
      </c>
      <c r="B6108" t="s">
        <v>6568</v>
      </c>
      <c r="C6108" t="s">
        <v>15</v>
      </c>
      <c r="D6108" t="s">
        <v>21</v>
      </c>
      <c r="E6108" t="str">
        <f t="shared" si="8332"/>
        <v>power.opt</v>
      </c>
      <c r="F6108" t="s">
        <v>24</v>
      </c>
      <c r="G6108">
        <v>0.75</v>
      </c>
      <c r="H6108">
        <v>0.08</v>
      </c>
      <c r="I6108" s="1">
        <v>0.06</v>
      </c>
      <c r="J6108" t="s">
        <v>8335</v>
      </c>
      <c r="K6108">
        <f t="shared" ref="K6108:K6171" si="8366">SUMIF(E6106:E6119,"tso.full",I6106:I6119)</f>
        <v>7.0000000000000007E-2</v>
      </c>
      <c r="L6108" t="s">
        <v>8365</v>
      </c>
      <c r="M6108">
        <f t="shared" ref="M6108:M6171" si="8367">K6108/K6116+K6109/K6117+K6110/K6118+K6111/K6119</f>
        <v>3.6071428571428568</v>
      </c>
    </row>
    <row r="6109" spans="1:13">
      <c r="A6109" t="s">
        <v>6590</v>
      </c>
      <c r="B6109" t="s">
        <v>6568</v>
      </c>
      <c r="C6109" t="s">
        <v>23</v>
      </c>
      <c r="D6109" t="s">
        <v>16</v>
      </c>
      <c r="E6109" t="str">
        <f t="shared" si="8332"/>
        <v>pso.full</v>
      </c>
      <c r="F6109" t="s">
        <v>24</v>
      </c>
      <c r="G6109">
        <v>0.75</v>
      </c>
      <c r="H6109">
        <v>0.08</v>
      </c>
      <c r="I6109" s="1">
        <v>0.06</v>
      </c>
      <c r="J6109" t="s">
        <v>8336</v>
      </c>
      <c r="K6109">
        <f t="shared" ref="K6109:K6172" si="8368">SUMIF(E6106:E6119,"pso.full",I6106:I6119)</f>
        <v>0.06</v>
      </c>
      <c r="L6109" t="s">
        <v>8369</v>
      </c>
      <c r="M6109">
        <f t="shared" ref="M6109:M6172" si="8369">K6112/K6116+K6113/K6117+K6114/K6118+K6115/K6119</f>
        <v>3.4523809523809526</v>
      </c>
    </row>
    <row r="6110" spans="1:13">
      <c r="A6110" t="s">
        <v>6591</v>
      </c>
      <c r="B6110" t="s">
        <v>6568</v>
      </c>
      <c r="C6110" t="s">
        <v>23</v>
      </c>
      <c r="D6110" t="s">
        <v>19</v>
      </c>
      <c r="E6110" t="str">
        <f t="shared" si="8332"/>
        <v>pso.oepc</v>
      </c>
      <c r="F6110" t="s">
        <v>24</v>
      </c>
      <c r="G6110">
        <v>1</v>
      </c>
      <c r="H6110">
        <v>0.08</v>
      </c>
      <c r="I6110" s="1">
        <v>0.08</v>
      </c>
      <c r="J6110" t="s">
        <v>8353</v>
      </c>
      <c r="K6110">
        <f t="shared" ref="K6110:K6173" si="8370">SUMIF(E6106:E6119,"rmo.full",I6106:I6119)</f>
        <v>0.06</v>
      </c>
    </row>
    <row r="6111" spans="1:13">
      <c r="A6111" t="s">
        <v>6592</v>
      </c>
      <c r="B6111" t="s">
        <v>6568</v>
      </c>
      <c r="C6111" t="s">
        <v>23</v>
      </c>
      <c r="D6111" t="s">
        <v>21</v>
      </c>
      <c r="E6111" t="str">
        <f t="shared" si="8332"/>
        <v>pso.opt</v>
      </c>
      <c r="F6111" t="s">
        <v>24</v>
      </c>
      <c r="G6111">
        <v>1</v>
      </c>
      <c r="H6111">
        <v>0.08</v>
      </c>
      <c r="I6111" s="1">
        <v>0.08</v>
      </c>
      <c r="J6111" t="s">
        <v>8354</v>
      </c>
      <c r="K6111">
        <f t="shared" ref="K6111:K6174" si="8371">SUMIF(E6106:E6119,"power.full",I6106:I6119)</f>
        <v>0.06</v>
      </c>
      <c r="L6111" t="s">
        <v>26</v>
      </c>
      <c r="M6111">
        <f t="shared" ref="M6111:M6174" si="8372">K6108/K6112</f>
        <v>2.3333333333333335</v>
      </c>
    </row>
    <row r="6112" spans="1:13">
      <c r="A6112" t="s">
        <v>6593</v>
      </c>
      <c r="B6112" t="s">
        <v>6568</v>
      </c>
      <c r="C6112" t="s">
        <v>51</v>
      </c>
      <c r="D6112" t="s">
        <v>16</v>
      </c>
      <c r="E6112" t="str">
        <f t="shared" si="8332"/>
        <v>rmo.full</v>
      </c>
      <c r="F6112" t="s">
        <v>24</v>
      </c>
      <c r="G6112">
        <v>0.75</v>
      </c>
      <c r="H6112">
        <v>0.08</v>
      </c>
      <c r="I6112" s="1">
        <v>0.06</v>
      </c>
      <c r="J6112" t="s">
        <v>8355</v>
      </c>
      <c r="K6112">
        <f t="shared" ref="K6112:K6175" si="8373">SUMIF(E6106:E6119,"tso.oepc",I6106:I6119)</f>
        <v>0.03</v>
      </c>
      <c r="L6112" t="s">
        <v>27</v>
      </c>
      <c r="M6112">
        <f t="shared" si="8372"/>
        <v>0.75</v>
      </c>
    </row>
    <row r="6113" spans="1:13">
      <c r="A6113" t="s">
        <v>6594</v>
      </c>
      <c r="B6113" t="s">
        <v>6568</v>
      </c>
      <c r="C6113" t="s">
        <v>51</v>
      </c>
      <c r="D6113" t="s">
        <v>19</v>
      </c>
      <c r="E6113" t="str">
        <f t="shared" si="8332"/>
        <v>rmo.oepc</v>
      </c>
      <c r="F6113" t="s">
        <v>24</v>
      </c>
      <c r="G6113">
        <v>0.75</v>
      </c>
      <c r="H6113">
        <v>0.08</v>
      </c>
      <c r="I6113" s="1">
        <v>0.06</v>
      </c>
      <c r="J6113" t="s">
        <v>8356</v>
      </c>
      <c r="K6113">
        <f t="shared" ref="K6113:K6176" si="8374">SUMIF(E6106:E6119,"pso.oepc",I6106:I6119)</f>
        <v>0.08</v>
      </c>
      <c r="L6113" t="s">
        <v>28</v>
      </c>
      <c r="M6113">
        <f t="shared" si="8372"/>
        <v>1</v>
      </c>
    </row>
    <row r="6114" spans="1:13">
      <c r="A6114" t="s">
        <v>6595</v>
      </c>
      <c r="B6114" t="s">
        <v>6568</v>
      </c>
      <c r="C6114" t="s">
        <v>51</v>
      </c>
      <c r="D6114" t="s">
        <v>21</v>
      </c>
      <c r="E6114" t="str">
        <f t="shared" si="8332"/>
        <v>rmo.opt</v>
      </c>
      <c r="F6114" t="s">
        <v>24</v>
      </c>
      <c r="G6114">
        <v>0.875</v>
      </c>
      <c r="H6114">
        <v>0.08</v>
      </c>
      <c r="I6114" s="1">
        <v>7.0000000000000007E-2</v>
      </c>
      <c r="J6114" t="s">
        <v>8357</v>
      </c>
      <c r="K6114">
        <f t="shared" ref="K6114:K6177" si="8375">SUMIF(E6106:E6119,"rmo.oepc",I6106:I6119)</f>
        <v>0.06</v>
      </c>
      <c r="L6114" t="s">
        <v>29</v>
      </c>
      <c r="M6114">
        <f t="shared" si="8372"/>
        <v>0.85714285714285698</v>
      </c>
    </row>
    <row r="6115" spans="1:13">
      <c r="A6115" t="s">
        <v>6578</v>
      </c>
      <c r="B6115" t="s">
        <v>6568</v>
      </c>
      <c r="C6115" t="s">
        <v>55</v>
      </c>
      <c r="D6115" t="s">
        <v>56</v>
      </c>
      <c r="E6115" t="str">
        <f t="shared" si="8332"/>
        <v>sc.none</v>
      </c>
      <c r="F6115" t="s">
        <v>24</v>
      </c>
      <c r="I6115" s="1">
        <v>0.08</v>
      </c>
      <c r="J6115" t="s">
        <v>8358</v>
      </c>
      <c r="K6115">
        <f t="shared" ref="K6115:K6178" si="8376">SUMIF(E6106:E6119,"power.oepc",I6106:I6119)</f>
        <v>7.0000000000000007E-2</v>
      </c>
    </row>
    <row r="6116" spans="1:13">
      <c r="A6116" t="s">
        <v>6579</v>
      </c>
      <c r="B6116" t="s">
        <v>6568</v>
      </c>
      <c r="C6116" t="s">
        <v>58</v>
      </c>
      <c r="D6116" t="s">
        <v>59</v>
      </c>
      <c r="E6116" t="str">
        <f t="shared" si="8332"/>
        <v>tso.cav11</v>
      </c>
      <c r="F6116" t="s">
        <v>24</v>
      </c>
      <c r="G6116">
        <v>153.625</v>
      </c>
      <c r="H6116">
        <v>0.08</v>
      </c>
      <c r="I6116" s="1">
        <v>12.29</v>
      </c>
      <c r="J6116" t="s">
        <v>8359</v>
      </c>
      <c r="K6116">
        <f t="shared" ref="K6116:K6179" si="8377">SUMIF(E6106:E6119,"tso.opt",I6106:I6119)</f>
        <v>7.0000000000000007E-2</v>
      </c>
      <c r="L6116" t="s">
        <v>30</v>
      </c>
      <c r="M6116">
        <f t="shared" ref="M6116:M6179" si="8378">K6108/K6116</f>
        <v>1</v>
      </c>
    </row>
    <row r="6117" spans="1:13">
      <c r="A6117" t="s">
        <v>6580</v>
      </c>
      <c r="B6117" t="s">
        <v>6568</v>
      </c>
      <c r="C6117" t="s">
        <v>58</v>
      </c>
      <c r="D6117" t="s">
        <v>16</v>
      </c>
      <c r="E6117" t="str">
        <f t="shared" si="8332"/>
        <v>tso.full</v>
      </c>
      <c r="F6117" t="s">
        <v>24</v>
      </c>
      <c r="G6117">
        <v>0.875</v>
      </c>
      <c r="H6117">
        <v>0.08</v>
      </c>
      <c r="I6117" s="1">
        <v>7.0000000000000007E-2</v>
      </c>
      <c r="J6117" t="s">
        <v>8360</v>
      </c>
      <c r="K6117">
        <f t="shared" ref="K6117:K6180" si="8379">SUMIF(E6106:E6119,"pso.opt",I6106:I6119)</f>
        <v>0.08</v>
      </c>
      <c r="L6117" t="s">
        <v>33</v>
      </c>
      <c r="M6117">
        <f t="shared" si="8378"/>
        <v>0.75</v>
      </c>
    </row>
    <row r="6118" spans="1:13">
      <c r="A6118" t="s">
        <v>6581</v>
      </c>
      <c r="B6118" t="s">
        <v>6568</v>
      </c>
      <c r="C6118" t="s">
        <v>58</v>
      </c>
      <c r="D6118" t="s">
        <v>19</v>
      </c>
      <c r="E6118" t="str">
        <f t="shared" si="8332"/>
        <v>tso.oepc</v>
      </c>
      <c r="F6118" t="s">
        <v>24</v>
      </c>
      <c r="G6118">
        <v>0.375</v>
      </c>
      <c r="H6118">
        <v>0.08</v>
      </c>
      <c r="I6118" s="1">
        <v>0.03</v>
      </c>
      <c r="J6118" t="s">
        <v>8361</v>
      </c>
      <c r="K6118">
        <f t="shared" ref="K6118:K6181" si="8380">SUMIF(E6106:E6119,"rmo.opt",I6106:I6119)</f>
        <v>7.0000000000000007E-2</v>
      </c>
      <c r="L6118" t="s">
        <v>32</v>
      </c>
      <c r="M6118">
        <f t="shared" si="8378"/>
        <v>0.85714285714285698</v>
      </c>
    </row>
    <row r="6119" spans="1:13">
      <c r="A6119" t="s">
        <v>6582</v>
      </c>
      <c r="B6119" t="s">
        <v>6568</v>
      </c>
      <c r="C6119" t="s">
        <v>58</v>
      </c>
      <c r="D6119" t="s">
        <v>21</v>
      </c>
      <c r="E6119" t="str">
        <f t="shared" si="8332"/>
        <v>tso.opt</v>
      </c>
      <c r="F6119" t="s">
        <v>24</v>
      </c>
      <c r="G6119">
        <v>0.875</v>
      </c>
      <c r="H6119">
        <v>0.08</v>
      </c>
      <c r="I6119" s="1">
        <v>7.0000000000000007E-2</v>
      </c>
      <c r="J6119" t="s">
        <v>8362</v>
      </c>
      <c r="K6119">
        <f t="shared" ref="K6119:K6182" si="8381">SUMIF(E6106:E6119,"power.opt",I6106:I6119)</f>
        <v>0.06</v>
      </c>
      <c r="L6119" t="s">
        <v>31</v>
      </c>
      <c r="M6119">
        <f t="shared" si="8378"/>
        <v>1</v>
      </c>
    </row>
    <row r="6120" spans="1:13">
      <c r="A6120" t="s">
        <v>6583</v>
      </c>
      <c r="B6120" t="s">
        <v>6584</v>
      </c>
      <c r="C6120" t="s">
        <v>15</v>
      </c>
      <c r="D6120" t="s">
        <v>16</v>
      </c>
      <c r="E6120" t="str">
        <f t="shared" si="8332"/>
        <v>power.full</v>
      </c>
      <c r="F6120" t="s">
        <v>24</v>
      </c>
      <c r="G6120">
        <v>0.77777777777777801</v>
      </c>
      <c r="H6120">
        <v>0.09</v>
      </c>
      <c r="I6120" s="1">
        <v>7.0000000000000007E-2</v>
      </c>
      <c r="L6120" t="s">
        <v>8363</v>
      </c>
      <c r="M6120">
        <f t="shared" ref="M6120:M6183" si="8382">K6121/K6130</f>
        <v>463.90909090909093</v>
      </c>
    </row>
    <row r="6121" spans="1:13">
      <c r="A6121" t="s">
        <v>6585</v>
      </c>
      <c r="B6121" t="s">
        <v>6584</v>
      </c>
      <c r="C6121" t="s">
        <v>15</v>
      </c>
      <c r="D6121" t="s">
        <v>19</v>
      </c>
      <c r="E6121" t="str">
        <f t="shared" si="8332"/>
        <v>power.oepc</v>
      </c>
      <c r="F6121" t="s">
        <v>24</v>
      </c>
      <c r="G6121">
        <v>1</v>
      </c>
      <c r="H6121">
        <v>0.09</v>
      </c>
      <c r="I6121" s="1">
        <v>0.09</v>
      </c>
      <c r="J6121" t="s">
        <v>8333</v>
      </c>
      <c r="K6121">
        <f t="shared" ref="K6121:K6184" si="8383">SUMIF(E6120:E6133,"tso.cav11",I6120:I6133)</f>
        <v>51.03</v>
      </c>
      <c r="L6121" t="s">
        <v>8364</v>
      </c>
      <c r="M6121">
        <f t="shared" ref="M6121:M6184" si="8384">K6122/K6126+K6123/K6127+K6124/K6128+K6125/K6129</f>
        <v>3.8777777777777773</v>
      </c>
    </row>
    <row r="6122" spans="1:13">
      <c r="A6122" t="s">
        <v>6586</v>
      </c>
      <c r="B6122" t="s">
        <v>6584</v>
      </c>
      <c r="C6122" t="s">
        <v>15</v>
      </c>
      <c r="D6122" t="s">
        <v>21</v>
      </c>
      <c r="E6122" t="str">
        <f t="shared" si="8332"/>
        <v>power.opt</v>
      </c>
      <c r="F6122" t="s">
        <v>24</v>
      </c>
      <c r="G6122">
        <v>1.1111111111111101</v>
      </c>
      <c r="H6122">
        <v>0.09</v>
      </c>
      <c r="I6122" s="1">
        <v>0.1</v>
      </c>
      <c r="J6122" t="s">
        <v>8335</v>
      </c>
      <c r="K6122">
        <f t="shared" ref="K6122:K6185" si="8385">SUMIF(E6120:E6133,"tso.full",I6120:I6133)</f>
        <v>0.11</v>
      </c>
      <c r="L6122" t="s">
        <v>8365</v>
      </c>
      <c r="M6122">
        <f t="shared" ref="M6122:M6185" si="8386">K6122/K6130+K6123/K6131+K6124/K6132+K6125/K6133</f>
        <v>3.5181818181818185</v>
      </c>
    </row>
    <row r="6123" spans="1:13">
      <c r="A6123" t="s">
        <v>6587</v>
      </c>
      <c r="B6123" t="s">
        <v>6584</v>
      </c>
      <c r="C6123" t="s">
        <v>23</v>
      </c>
      <c r="D6123" t="s">
        <v>16</v>
      </c>
      <c r="E6123" t="str">
        <f t="shared" si="8332"/>
        <v>pso.full</v>
      </c>
      <c r="F6123" t="s">
        <v>24</v>
      </c>
      <c r="G6123">
        <v>1.2222222222222201</v>
      </c>
      <c r="H6123">
        <v>0.09</v>
      </c>
      <c r="I6123" s="1">
        <v>0.11</v>
      </c>
      <c r="J6123" t="s">
        <v>8336</v>
      </c>
      <c r="K6123">
        <f t="shared" ref="K6123:K6186" si="8387">SUMIF(E6120:E6133,"pso.full",I6120:I6133)</f>
        <v>0.11</v>
      </c>
      <c r="L6123" t="s">
        <v>8369</v>
      </c>
      <c r="M6123">
        <f t="shared" ref="M6123:M6186" si="8388">K6126/K6130+K6127/K6131+K6128/K6132+K6129/K6133</f>
        <v>3.6272727272727274</v>
      </c>
    </row>
    <row r="6124" spans="1:13">
      <c r="A6124" t="s">
        <v>6606</v>
      </c>
      <c r="B6124" t="s">
        <v>6584</v>
      </c>
      <c r="C6124" t="s">
        <v>23</v>
      </c>
      <c r="D6124" t="s">
        <v>19</v>
      </c>
      <c r="E6124" t="str">
        <f t="shared" si="8332"/>
        <v>pso.oepc</v>
      </c>
      <c r="F6124" t="s">
        <v>24</v>
      </c>
      <c r="G6124">
        <v>1.1111111111111101</v>
      </c>
      <c r="H6124">
        <v>0.09</v>
      </c>
      <c r="I6124" s="1">
        <v>0.1</v>
      </c>
      <c r="J6124" t="s">
        <v>8353</v>
      </c>
      <c r="K6124">
        <f t="shared" ref="K6124:K6187" si="8389">SUMIF(E6120:E6133,"rmo.full",I6120:I6133)</f>
        <v>0.09</v>
      </c>
    </row>
    <row r="6125" spans="1:13">
      <c r="A6125" t="s">
        <v>6607</v>
      </c>
      <c r="B6125" t="s">
        <v>6584</v>
      </c>
      <c r="C6125" t="s">
        <v>23</v>
      </c>
      <c r="D6125" t="s">
        <v>21</v>
      </c>
      <c r="E6125" t="str">
        <f t="shared" si="8332"/>
        <v>pso.opt</v>
      </c>
      <c r="F6125" t="s">
        <v>24</v>
      </c>
      <c r="G6125">
        <v>1.2222222222222201</v>
      </c>
      <c r="H6125">
        <v>0.09</v>
      </c>
      <c r="I6125" s="1">
        <v>0.11</v>
      </c>
      <c r="J6125" t="s">
        <v>8354</v>
      </c>
      <c r="K6125">
        <f t="shared" ref="K6125:K6188" si="8390">SUMIF(E6120:E6133,"power.full",I6120:I6133)</f>
        <v>7.0000000000000007E-2</v>
      </c>
      <c r="L6125" t="s">
        <v>26</v>
      </c>
      <c r="M6125">
        <f t="shared" ref="M6125:M6188" si="8391">K6122/K6126</f>
        <v>1.0999999999999999</v>
      </c>
    </row>
    <row r="6126" spans="1:13">
      <c r="A6126" t="s">
        <v>6608</v>
      </c>
      <c r="B6126" t="s">
        <v>6584</v>
      </c>
      <c r="C6126" t="s">
        <v>51</v>
      </c>
      <c r="D6126" t="s">
        <v>16</v>
      </c>
      <c r="E6126" t="str">
        <f t="shared" si="8332"/>
        <v>rmo.full</v>
      </c>
      <c r="F6126" t="s">
        <v>24</v>
      </c>
      <c r="G6126">
        <v>1</v>
      </c>
      <c r="H6126">
        <v>0.09</v>
      </c>
      <c r="I6126" s="1">
        <v>0.09</v>
      </c>
      <c r="J6126" t="s">
        <v>8355</v>
      </c>
      <c r="K6126">
        <f t="shared" ref="K6126:K6189" si="8392">SUMIF(E6120:E6133,"tso.oepc",I6120:I6133)</f>
        <v>0.1</v>
      </c>
      <c r="L6126" t="s">
        <v>27</v>
      </c>
      <c r="M6126">
        <f t="shared" si="8391"/>
        <v>1.0999999999999999</v>
      </c>
    </row>
    <row r="6127" spans="1:13">
      <c r="A6127" t="s">
        <v>6609</v>
      </c>
      <c r="B6127" t="s">
        <v>6584</v>
      </c>
      <c r="C6127" t="s">
        <v>51</v>
      </c>
      <c r="D6127" t="s">
        <v>19</v>
      </c>
      <c r="E6127" t="str">
        <f t="shared" si="8332"/>
        <v>rmo.oepc</v>
      </c>
      <c r="F6127" t="s">
        <v>24</v>
      </c>
      <c r="G6127">
        <v>1.1111111111111101</v>
      </c>
      <c r="H6127">
        <v>0.09</v>
      </c>
      <c r="I6127" s="1">
        <v>0.1</v>
      </c>
      <c r="J6127" t="s">
        <v>8356</v>
      </c>
      <c r="K6127">
        <f t="shared" ref="K6127:K6190" si="8393">SUMIF(E6120:E6133,"pso.oepc",I6120:I6133)</f>
        <v>0.1</v>
      </c>
      <c r="L6127" t="s">
        <v>28</v>
      </c>
      <c r="M6127">
        <f t="shared" si="8391"/>
        <v>0.89999999999999991</v>
      </c>
    </row>
    <row r="6128" spans="1:13">
      <c r="A6128" t="s">
        <v>6610</v>
      </c>
      <c r="B6128" t="s">
        <v>6584</v>
      </c>
      <c r="C6128" t="s">
        <v>51</v>
      </c>
      <c r="D6128" t="s">
        <v>21</v>
      </c>
      <c r="E6128" t="str">
        <f t="shared" si="8332"/>
        <v>rmo.opt</v>
      </c>
      <c r="F6128" t="s">
        <v>24</v>
      </c>
      <c r="G6128">
        <v>1.2222222222222201</v>
      </c>
      <c r="H6128">
        <v>0.09</v>
      </c>
      <c r="I6128" s="1">
        <v>0.11</v>
      </c>
      <c r="J6128" t="s">
        <v>8357</v>
      </c>
      <c r="K6128">
        <f t="shared" ref="K6128:K6191" si="8394">SUMIF(E6120:E6133,"rmo.oepc",I6120:I6133)</f>
        <v>0.1</v>
      </c>
      <c r="L6128" t="s">
        <v>29</v>
      </c>
      <c r="M6128">
        <f t="shared" si="8391"/>
        <v>0.7777777777777779</v>
      </c>
    </row>
    <row r="6129" spans="1:13">
      <c r="A6129" t="s">
        <v>6611</v>
      </c>
      <c r="B6129" t="s">
        <v>6584</v>
      </c>
      <c r="C6129" t="s">
        <v>55</v>
      </c>
      <c r="D6129" t="s">
        <v>56</v>
      </c>
      <c r="E6129" t="str">
        <f t="shared" si="8332"/>
        <v>sc.none</v>
      </c>
      <c r="F6129" t="s">
        <v>24</v>
      </c>
      <c r="I6129" s="1">
        <v>0.09</v>
      </c>
      <c r="J6129" t="s">
        <v>8358</v>
      </c>
      <c r="K6129">
        <f t="shared" ref="K6129:K6192" si="8395">SUMIF(E6120:E6133,"power.oepc",I6120:I6133)</f>
        <v>0.09</v>
      </c>
    </row>
    <row r="6130" spans="1:13">
      <c r="A6130" t="s">
        <v>6612</v>
      </c>
      <c r="B6130" t="s">
        <v>6584</v>
      </c>
      <c r="C6130" t="s">
        <v>58</v>
      </c>
      <c r="D6130" t="s">
        <v>59</v>
      </c>
      <c r="E6130" t="str">
        <f t="shared" si="8332"/>
        <v>tso.cav11</v>
      </c>
      <c r="F6130" t="s">
        <v>24</v>
      </c>
      <c r="G6130">
        <v>567</v>
      </c>
      <c r="H6130">
        <v>0.09</v>
      </c>
      <c r="I6130" s="1">
        <v>51.03</v>
      </c>
      <c r="J6130" t="s">
        <v>8359</v>
      </c>
      <c r="K6130">
        <f t="shared" ref="K6130:K6193" si="8396">SUMIF(E6120:E6133,"tso.opt",I6120:I6133)</f>
        <v>0.11</v>
      </c>
      <c r="L6130" t="s">
        <v>30</v>
      </c>
      <c r="M6130">
        <f t="shared" ref="M6130:M6193" si="8397">K6122/K6130</f>
        <v>1</v>
      </c>
    </row>
    <row r="6131" spans="1:13">
      <c r="A6131" t="s">
        <v>6613</v>
      </c>
      <c r="B6131" t="s">
        <v>6584</v>
      </c>
      <c r="C6131" t="s">
        <v>58</v>
      </c>
      <c r="D6131" t="s">
        <v>16</v>
      </c>
      <c r="E6131" t="str">
        <f t="shared" si="8332"/>
        <v>tso.full</v>
      </c>
      <c r="F6131" t="s">
        <v>24</v>
      </c>
      <c r="G6131">
        <v>1.2222222222222201</v>
      </c>
      <c r="H6131">
        <v>0.09</v>
      </c>
      <c r="I6131" s="1">
        <v>0.11</v>
      </c>
      <c r="J6131" t="s">
        <v>8360</v>
      </c>
      <c r="K6131">
        <f t="shared" ref="K6131:K6194" si="8398">SUMIF(E6120:E6133,"pso.opt",I6120:I6133)</f>
        <v>0.11</v>
      </c>
      <c r="L6131" t="s">
        <v>33</v>
      </c>
      <c r="M6131">
        <f t="shared" si="8397"/>
        <v>1</v>
      </c>
    </row>
    <row r="6132" spans="1:13">
      <c r="A6132" t="s">
        <v>6596</v>
      </c>
      <c r="B6132" t="s">
        <v>6584</v>
      </c>
      <c r="C6132" t="s">
        <v>58</v>
      </c>
      <c r="D6132" t="s">
        <v>19</v>
      </c>
      <c r="E6132" t="str">
        <f t="shared" si="8332"/>
        <v>tso.oepc</v>
      </c>
      <c r="F6132" t="s">
        <v>24</v>
      </c>
      <c r="G6132">
        <v>1.1111111111111101</v>
      </c>
      <c r="H6132">
        <v>0.09</v>
      </c>
      <c r="I6132" s="1">
        <v>0.1</v>
      </c>
      <c r="J6132" t="s">
        <v>8361</v>
      </c>
      <c r="K6132">
        <f t="shared" ref="K6132:K6195" si="8399">SUMIF(E6120:E6133,"rmo.opt",I6120:I6133)</f>
        <v>0.11</v>
      </c>
      <c r="L6132" t="s">
        <v>32</v>
      </c>
      <c r="M6132">
        <f t="shared" si="8397"/>
        <v>0.81818181818181812</v>
      </c>
    </row>
    <row r="6133" spans="1:13">
      <c r="A6133" t="s">
        <v>6597</v>
      </c>
      <c r="B6133" t="s">
        <v>6584</v>
      </c>
      <c r="C6133" t="s">
        <v>58</v>
      </c>
      <c r="D6133" t="s">
        <v>21</v>
      </c>
      <c r="E6133" t="str">
        <f t="shared" si="8332"/>
        <v>tso.opt</v>
      </c>
      <c r="F6133" t="s">
        <v>24</v>
      </c>
      <c r="G6133">
        <v>1.2222222222222201</v>
      </c>
      <c r="H6133">
        <v>0.09</v>
      </c>
      <c r="I6133" s="1">
        <v>0.11</v>
      </c>
      <c r="J6133" t="s">
        <v>8362</v>
      </c>
      <c r="K6133">
        <f t="shared" ref="K6133:K6196" si="8400">SUMIF(E6120:E6133,"power.opt",I6120:I6133)</f>
        <v>0.1</v>
      </c>
      <c r="L6133" t="s">
        <v>31</v>
      </c>
      <c r="M6133">
        <f t="shared" si="8397"/>
        <v>0.70000000000000007</v>
      </c>
    </row>
    <row r="6134" spans="1:13">
      <c r="A6134" t="s">
        <v>6598</v>
      </c>
      <c r="B6134" t="s">
        <v>6599</v>
      </c>
      <c r="C6134" t="s">
        <v>15</v>
      </c>
      <c r="D6134" t="s">
        <v>16</v>
      </c>
      <c r="E6134" t="str">
        <f t="shared" si="8332"/>
        <v>power.full</v>
      </c>
      <c r="F6134" t="s">
        <v>17</v>
      </c>
      <c r="G6134">
        <v>170.916666666667</v>
      </c>
      <c r="H6134">
        <v>0.12</v>
      </c>
      <c r="I6134" s="1">
        <v>20.51</v>
      </c>
      <c r="L6134" t="s">
        <v>8363</v>
      </c>
      <c r="M6134">
        <f t="shared" ref="M6134:M6197" si="8401">K6135/K6144</f>
        <v>676.35714285714278</v>
      </c>
    </row>
    <row r="6135" spans="1:13">
      <c r="A6135" t="s">
        <v>6600</v>
      </c>
      <c r="B6135" t="s">
        <v>6599</v>
      </c>
      <c r="C6135" t="s">
        <v>15</v>
      </c>
      <c r="D6135" t="s">
        <v>19</v>
      </c>
      <c r="E6135" t="str">
        <f t="shared" si="8332"/>
        <v>power.oepc</v>
      </c>
      <c r="F6135" t="s">
        <v>17</v>
      </c>
      <c r="G6135">
        <v>6</v>
      </c>
      <c r="H6135">
        <v>0.12</v>
      </c>
      <c r="I6135" s="1">
        <v>0.72</v>
      </c>
      <c r="J6135" t="s">
        <v>8333</v>
      </c>
      <c r="K6135">
        <f t="shared" ref="K6135:K6198" si="8402">SUMIF(E6134:E6147,"tso.cav11",I6134:I6147)</f>
        <v>94.69</v>
      </c>
      <c r="L6135" t="s">
        <v>8364</v>
      </c>
      <c r="M6135">
        <f t="shared" ref="M6135:M6198" si="8403">K6136/K6140+K6137/K6141+K6138/K6142+K6139/K6143</f>
        <v>32.103980526918676</v>
      </c>
    </row>
    <row r="6136" spans="1:13">
      <c r="A6136" t="s">
        <v>6601</v>
      </c>
      <c r="B6136" t="s">
        <v>6599</v>
      </c>
      <c r="C6136" t="s">
        <v>15</v>
      </c>
      <c r="D6136" t="s">
        <v>21</v>
      </c>
      <c r="E6136" t="str">
        <f t="shared" si="8332"/>
        <v>power.opt</v>
      </c>
      <c r="F6136" t="s">
        <v>17</v>
      </c>
      <c r="G6136">
        <v>9.5833333333333304</v>
      </c>
      <c r="H6136">
        <v>0.12</v>
      </c>
      <c r="I6136" s="1">
        <v>1.1499999999999999</v>
      </c>
      <c r="J6136" t="s">
        <v>8335</v>
      </c>
      <c r="K6136">
        <f t="shared" ref="K6136:K6199" si="8404">SUMIF(E6134:E6147,"tso.full",I6134:I6147)</f>
        <v>0.13</v>
      </c>
      <c r="L6136" t="s">
        <v>8365</v>
      </c>
      <c r="M6136">
        <f t="shared" ref="M6136:M6199" si="8405">K6136/K6144+K6137/K6145+K6138/K6146+K6139/K6147</f>
        <v>21.271105975251579</v>
      </c>
    </row>
    <row r="6137" spans="1:13">
      <c r="A6137" t="s">
        <v>6602</v>
      </c>
      <c r="B6137" t="s">
        <v>6599</v>
      </c>
      <c r="C6137" t="s">
        <v>23</v>
      </c>
      <c r="D6137" t="s">
        <v>16</v>
      </c>
      <c r="E6137" t="str">
        <f t="shared" si="8332"/>
        <v>pso.full</v>
      </c>
      <c r="F6137" t="s">
        <v>24</v>
      </c>
      <c r="G6137">
        <v>0.83333333333333304</v>
      </c>
      <c r="H6137">
        <v>0.12</v>
      </c>
      <c r="I6137" s="1">
        <v>0.1</v>
      </c>
      <c r="J6137" t="s">
        <v>8336</v>
      </c>
      <c r="K6137">
        <f t="shared" ref="K6137:K6200" si="8406">SUMIF(E6134:E6147,"pso.full",I6134:I6147)</f>
        <v>0.1</v>
      </c>
      <c r="L6137" t="s">
        <v>8369</v>
      </c>
      <c r="M6137">
        <f t="shared" ref="M6137:M6200" si="8407">K6140/K6144+K6141/K6145+K6142/K6146+K6143/K6147</f>
        <v>3.4682796475516398</v>
      </c>
    </row>
    <row r="6138" spans="1:13">
      <c r="A6138" t="s">
        <v>6603</v>
      </c>
      <c r="B6138" t="s">
        <v>6599</v>
      </c>
      <c r="C6138" t="s">
        <v>23</v>
      </c>
      <c r="D6138" t="s">
        <v>19</v>
      </c>
      <c r="E6138" t="str">
        <f t="shared" si="8332"/>
        <v>pso.oepc</v>
      </c>
      <c r="F6138" t="s">
        <v>24</v>
      </c>
      <c r="G6138">
        <v>1</v>
      </c>
      <c r="H6138">
        <v>0.12</v>
      </c>
      <c r="I6138" s="1">
        <v>0.12</v>
      </c>
      <c r="J6138" t="s">
        <v>8353</v>
      </c>
      <c r="K6138">
        <f t="shared" ref="K6138:K6201" si="8408">SUMIF(E6134:E6147,"rmo.full",I6134:I6147)</f>
        <v>1.44</v>
      </c>
    </row>
    <row r="6139" spans="1:13">
      <c r="A6139" t="s">
        <v>6604</v>
      </c>
      <c r="B6139" t="s">
        <v>6599</v>
      </c>
      <c r="C6139" t="s">
        <v>23</v>
      </c>
      <c r="D6139" t="s">
        <v>21</v>
      </c>
      <c r="E6139" t="str">
        <f t="shared" si="8332"/>
        <v>pso.opt</v>
      </c>
      <c r="F6139" t="s">
        <v>24</v>
      </c>
      <c r="G6139">
        <v>1</v>
      </c>
      <c r="H6139">
        <v>0.12</v>
      </c>
      <c r="I6139" s="1">
        <v>0.12</v>
      </c>
      <c r="J6139" t="s">
        <v>8354</v>
      </c>
      <c r="K6139">
        <f t="shared" ref="K6139:K6202" si="8409">SUMIF(E6134:E6147,"power.full",I6134:I6147)</f>
        <v>20.51</v>
      </c>
      <c r="L6139" t="s">
        <v>26</v>
      </c>
      <c r="M6139">
        <f t="shared" ref="M6139:M6202" si="8410">K6136/K6140</f>
        <v>1.3</v>
      </c>
    </row>
    <row r="6140" spans="1:13">
      <c r="A6140" t="s">
        <v>6605</v>
      </c>
      <c r="B6140" t="s">
        <v>6599</v>
      </c>
      <c r="C6140" t="s">
        <v>51</v>
      </c>
      <c r="D6140" t="s">
        <v>16</v>
      </c>
      <c r="E6140" t="str">
        <f t="shared" si="8332"/>
        <v>rmo.full</v>
      </c>
      <c r="F6140" t="s">
        <v>17</v>
      </c>
      <c r="G6140">
        <v>12</v>
      </c>
      <c r="H6140">
        <v>0.12</v>
      </c>
      <c r="I6140" s="1">
        <v>1.44</v>
      </c>
      <c r="J6140" t="s">
        <v>8355</v>
      </c>
      <c r="K6140">
        <f t="shared" ref="K6140:K6203" si="8411">SUMIF(E6134:E6147,"tso.oepc",I6134:I6147)</f>
        <v>0.1</v>
      </c>
      <c r="L6140" t="s">
        <v>27</v>
      </c>
      <c r="M6140">
        <f t="shared" si="8410"/>
        <v>0.83333333333333337</v>
      </c>
    </row>
    <row r="6141" spans="1:13">
      <c r="A6141" t="s">
        <v>6623</v>
      </c>
      <c r="B6141" t="s">
        <v>6599</v>
      </c>
      <c r="C6141" t="s">
        <v>51</v>
      </c>
      <c r="D6141" t="s">
        <v>19</v>
      </c>
      <c r="E6141" t="str">
        <f t="shared" si="8332"/>
        <v>rmo.oepc</v>
      </c>
      <c r="F6141" t="s">
        <v>17</v>
      </c>
      <c r="G6141">
        <v>8.0833333333333304</v>
      </c>
      <c r="H6141">
        <v>0.12</v>
      </c>
      <c r="I6141" s="1">
        <v>0.97</v>
      </c>
      <c r="J6141" t="s">
        <v>8356</v>
      </c>
      <c r="K6141">
        <f t="shared" ref="K6141:K6204" si="8412">SUMIF(E6134:E6147,"pso.oepc",I6134:I6147)</f>
        <v>0.12</v>
      </c>
      <c r="L6141" t="s">
        <v>28</v>
      </c>
      <c r="M6141">
        <f t="shared" si="8410"/>
        <v>1.4845360824742269</v>
      </c>
    </row>
    <row r="6142" spans="1:13">
      <c r="A6142" t="s">
        <v>6624</v>
      </c>
      <c r="B6142" t="s">
        <v>6599</v>
      </c>
      <c r="C6142" t="s">
        <v>51</v>
      </c>
      <c r="D6142" t="s">
        <v>21</v>
      </c>
      <c r="E6142" t="str">
        <f t="shared" si="8332"/>
        <v>rmo.opt</v>
      </c>
      <c r="F6142" t="s">
        <v>17</v>
      </c>
      <c r="G6142">
        <v>7.1666666666666696</v>
      </c>
      <c r="H6142">
        <v>0.12</v>
      </c>
      <c r="I6142" s="1">
        <v>0.86</v>
      </c>
      <c r="J6142" t="s">
        <v>8357</v>
      </c>
      <c r="K6142">
        <f t="shared" ref="K6142:K6205" si="8413">SUMIF(E6134:E6147,"rmo.oepc",I6134:I6147)</f>
        <v>0.97</v>
      </c>
      <c r="L6142" t="s">
        <v>29</v>
      </c>
      <c r="M6142">
        <f t="shared" si="8410"/>
        <v>28.486111111111114</v>
      </c>
    </row>
    <row r="6143" spans="1:13">
      <c r="A6143" t="s">
        <v>6625</v>
      </c>
      <c r="B6143" t="s">
        <v>6599</v>
      </c>
      <c r="C6143" t="s">
        <v>55</v>
      </c>
      <c r="D6143" t="s">
        <v>56</v>
      </c>
      <c r="E6143" t="str">
        <f t="shared" si="8332"/>
        <v>sc.none</v>
      </c>
      <c r="F6143" t="s">
        <v>24</v>
      </c>
      <c r="I6143" s="1">
        <v>0.12</v>
      </c>
      <c r="J6143" t="s">
        <v>8358</v>
      </c>
      <c r="K6143">
        <f t="shared" ref="K6143:K6206" si="8414">SUMIF(E6134:E6147,"power.oepc",I6134:I6147)</f>
        <v>0.72</v>
      </c>
    </row>
    <row r="6144" spans="1:13">
      <c r="A6144" t="s">
        <v>6626</v>
      </c>
      <c r="B6144" t="s">
        <v>6599</v>
      </c>
      <c r="C6144" t="s">
        <v>58</v>
      </c>
      <c r="D6144" t="s">
        <v>59</v>
      </c>
      <c r="E6144" t="str">
        <f t="shared" si="8332"/>
        <v>tso.cav11</v>
      </c>
      <c r="F6144" t="s">
        <v>24</v>
      </c>
      <c r="G6144">
        <v>789.08333333333303</v>
      </c>
      <c r="H6144">
        <v>0.12</v>
      </c>
      <c r="I6144" s="1">
        <v>94.69</v>
      </c>
      <c r="J6144" t="s">
        <v>8359</v>
      </c>
      <c r="K6144">
        <f t="shared" ref="K6144:K6207" si="8415">SUMIF(E6134:E6147,"tso.opt",I6134:I6147)</f>
        <v>0.14000000000000001</v>
      </c>
      <c r="L6144" t="s">
        <v>30</v>
      </c>
      <c r="M6144">
        <f t="shared" ref="M6144:M6207" si="8416">K6136/K6144</f>
        <v>0.92857142857142849</v>
      </c>
    </row>
    <row r="6145" spans="1:13">
      <c r="A6145" t="s">
        <v>6627</v>
      </c>
      <c r="B6145" t="s">
        <v>6599</v>
      </c>
      <c r="C6145" t="s">
        <v>58</v>
      </c>
      <c r="D6145" t="s">
        <v>16</v>
      </c>
      <c r="E6145" t="str">
        <f t="shared" si="8332"/>
        <v>tso.full</v>
      </c>
      <c r="F6145" t="s">
        <v>24</v>
      </c>
      <c r="G6145">
        <v>1.0833333333333299</v>
      </c>
      <c r="H6145">
        <v>0.12</v>
      </c>
      <c r="I6145" s="1">
        <v>0.13</v>
      </c>
      <c r="J6145" t="s">
        <v>8360</v>
      </c>
      <c r="K6145">
        <f t="shared" ref="K6145:K6208" si="8417">SUMIF(E6134:E6147,"pso.opt",I6134:I6147)</f>
        <v>0.12</v>
      </c>
      <c r="L6145" t="s">
        <v>33</v>
      </c>
      <c r="M6145">
        <f t="shared" si="8416"/>
        <v>0.83333333333333337</v>
      </c>
    </row>
    <row r="6146" spans="1:13">
      <c r="A6146" t="s">
        <v>6628</v>
      </c>
      <c r="B6146" t="s">
        <v>6599</v>
      </c>
      <c r="C6146" t="s">
        <v>58</v>
      </c>
      <c r="D6146" t="s">
        <v>19</v>
      </c>
      <c r="E6146" t="str">
        <f t="shared" si="8332"/>
        <v>tso.oepc</v>
      </c>
      <c r="F6146" t="s">
        <v>24</v>
      </c>
      <c r="G6146">
        <v>0.83333333333333304</v>
      </c>
      <c r="H6146">
        <v>0.12</v>
      </c>
      <c r="I6146" s="1">
        <v>0.1</v>
      </c>
      <c r="J6146" t="s">
        <v>8361</v>
      </c>
      <c r="K6146">
        <f t="shared" ref="K6146:K6209" si="8418">SUMIF(E6134:E6147,"rmo.opt",I6134:I6147)</f>
        <v>0.86</v>
      </c>
      <c r="L6146" t="s">
        <v>32</v>
      </c>
      <c r="M6146">
        <f t="shared" si="8416"/>
        <v>1.6744186046511627</v>
      </c>
    </row>
    <row r="6147" spans="1:13">
      <c r="A6147" t="s">
        <v>6629</v>
      </c>
      <c r="B6147" t="s">
        <v>6599</v>
      </c>
      <c r="C6147" t="s">
        <v>58</v>
      </c>
      <c r="D6147" t="s">
        <v>21</v>
      </c>
      <c r="E6147" t="str">
        <f t="shared" ref="E6147:E6210" si="8419">CONCATENATE(C6147,".",D6147)</f>
        <v>tso.opt</v>
      </c>
      <c r="F6147" t="s">
        <v>24</v>
      </c>
      <c r="G6147">
        <v>1.1666666666666701</v>
      </c>
      <c r="H6147">
        <v>0.12</v>
      </c>
      <c r="I6147" s="1">
        <v>0.14000000000000001</v>
      </c>
      <c r="J6147" t="s">
        <v>8362</v>
      </c>
      <c r="K6147">
        <f t="shared" ref="K6147:K6210" si="8420">SUMIF(E6134:E6147,"power.opt",I6134:I6147)</f>
        <v>1.1499999999999999</v>
      </c>
      <c r="L6147" t="s">
        <v>31</v>
      </c>
      <c r="M6147">
        <f t="shared" si="8416"/>
        <v>17.834782608695654</v>
      </c>
    </row>
    <row r="6148" spans="1:13">
      <c r="A6148" t="s">
        <v>6630</v>
      </c>
      <c r="B6148" t="s">
        <v>6631</v>
      </c>
      <c r="C6148" t="s">
        <v>15</v>
      </c>
      <c r="D6148" t="s">
        <v>16</v>
      </c>
      <c r="E6148" t="str">
        <f t="shared" si="8419"/>
        <v>power.full</v>
      </c>
      <c r="F6148" t="s">
        <v>17</v>
      </c>
      <c r="G6148">
        <v>231.666666666667</v>
      </c>
      <c r="H6148">
        <v>0.09</v>
      </c>
      <c r="I6148" s="1">
        <v>20.85</v>
      </c>
      <c r="L6148" t="s">
        <v>8363</v>
      </c>
      <c r="M6148">
        <f t="shared" ref="M6148:M6211" si="8421">K6149/K6158</f>
        <v>560.50000000000011</v>
      </c>
    </row>
    <row r="6149" spans="1:13">
      <c r="A6149" t="s">
        <v>6615</v>
      </c>
      <c r="B6149" t="s">
        <v>6631</v>
      </c>
      <c r="C6149" t="s">
        <v>15</v>
      </c>
      <c r="D6149" t="s">
        <v>19</v>
      </c>
      <c r="E6149" t="str">
        <f t="shared" si="8419"/>
        <v>power.oepc</v>
      </c>
      <c r="F6149" t="s">
        <v>17</v>
      </c>
      <c r="G6149">
        <v>12.1111111111111</v>
      </c>
      <c r="H6149">
        <v>0.09</v>
      </c>
      <c r="I6149" s="1">
        <v>1.0900000000000001</v>
      </c>
      <c r="J6149" t="s">
        <v>8333</v>
      </c>
      <c r="K6149">
        <f t="shared" ref="K6149:K6212" si="8422">SUMIF(E6148:E6161,"tso.cav11",I6148:I6161)</f>
        <v>33.630000000000003</v>
      </c>
      <c r="L6149" t="s">
        <v>8364</v>
      </c>
      <c r="M6149">
        <f t="shared" ref="M6149:M6212" si="8423">K6150/K6154+K6151/K6155+K6152/K6156+K6153/K6157</f>
        <v>22.775943270572942</v>
      </c>
    </row>
    <row r="6150" spans="1:13">
      <c r="A6150" t="s">
        <v>6616</v>
      </c>
      <c r="B6150" t="s">
        <v>6631</v>
      </c>
      <c r="C6150" t="s">
        <v>15</v>
      </c>
      <c r="D6150" t="s">
        <v>21</v>
      </c>
      <c r="E6150" t="str">
        <f t="shared" si="8419"/>
        <v>power.opt</v>
      </c>
      <c r="F6150" t="s">
        <v>17</v>
      </c>
      <c r="G6150">
        <v>11.8888888888889</v>
      </c>
      <c r="H6150">
        <v>0.09</v>
      </c>
      <c r="I6150" s="1">
        <v>1.07</v>
      </c>
      <c r="J6150" t="s">
        <v>8335</v>
      </c>
      <c r="K6150">
        <f t="shared" ref="K6150:K6213" si="8424">SUMIF(E6148:E6161,"tso.full",I6148:I6161)</f>
        <v>0.1</v>
      </c>
      <c r="L6150" t="s">
        <v>8365</v>
      </c>
      <c r="M6150">
        <f t="shared" ref="M6150:M6213" si="8425">K6150/K6158+K6151/K6159+K6152/K6160+K6153/K6161</f>
        <v>23.372788490300366</v>
      </c>
    </row>
    <row r="6151" spans="1:13">
      <c r="A6151" t="s">
        <v>6617</v>
      </c>
      <c r="B6151" t="s">
        <v>6631</v>
      </c>
      <c r="C6151" t="s">
        <v>23</v>
      </c>
      <c r="D6151" t="s">
        <v>16</v>
      </c>
      <c r="E6151" t="str">
        <f t="shared" si="8419"/>
        <v>pso.full</v>
      </c>
      <c r="F6151" t="s">
        <v>24</v>
      </c>
      <c r="G6151">
        <v>1</v>
      </c>
      <c r="H6151">
        <v>0.09</v>
      </c>
      <c r="I6151" s="1">
        <v>0.09</v>
      </c>
      <c r="J6151" t="s">
        <v>8336</v>
      </c>
      <c r="K6151">
        <f t="shared" ref="K6151:K6214" si="8426">SUMIF(E6148:E6161,"pso.full",I6148:I6161)</f>
        <v>0.09</v>
      </c>
      <c r="L6151" t="s">
        <v>8369</v>
      </c>
      <c r="M6151">
        <f t="shared" ref="M6151:M6214" si="8427">K6154/K6158+K6155/K6159+K6156/K6160+K6157/K6161</f>
        <v>4.3629538838670143</v>
      </c>
    </row>
    <row r="6152" spans="1:13">
      <c r="A6152" t="s">
        <v>6618</v>
      </c>
      <c r="B6152" t="s">
        <v>6631</v>
      </c>
      <c r="C6152" t="s">
        <v>23</v>
      </c>
      <c r="D6152" t="s">
        <v>19</v>
      </c>
      <c r="E6152" t="str">
        <f t="shared" si="8419"/>
        <v>pso.oepc</v>
      </c>
      <c r="F6152" t="s">
        <v>24</v>
      </c>
      <c r="G6152">
        <v>0.77777777777777801</v>
      </c>
      <c r="H6152">
        <v>0.09</v>
      </c>
      <c r="I6152" s="1">
        <v>7.0000000000000007E-2</v>
      </c>
      <c r="J6152" t="s">
        <v>8353</v>
      </c>
      <c r="K6152">
        <f t="shared" ref="K6152:K6215" si="8428">SUMIF(E6148:E6161,"rmo.full",I6148:I6161)</f>
        <v>0.56999999999999995</v>
      </c>
    </row>
    <row r="6153" spans="1:13">
      <c r="A6153" t="s">
        <v>6619</v>
      </c>
      <c r="B6153" t="s">
        <v>6631</v>
      </c>
      <c r="C6153" t="s">
        <v>23</v>
      </c>
      <c r="D6153" t="s">
        <v>21</v>
      </c>
      <c r="E6153" t="str">
        <f t="shared" si="8419"/>
        <v>pso.opt</v>
      </c>
      <c r="F6153" t="s">
        <v>24</v>
      </c>
      <c r="G6153">
        <v>0.77777777777777801</v>
      </c>
      <c r="H6153">
        <v>0.09</v>
      </c>
      <c r="I6153" s="1">
        <v>7.0000000000000007E-2</v>
      </c>
      <c r="J6153" t="s">
        <v>8354</v>
      </c>
      <c r="K6153">
        <f t="shared" ref="K6153:K6216" si="8429">SUMIF(E6148:E6161,"power.full",I6148:I6161)</f>
        <v>20.85</v>
      </c>
      <c r="L6153" t="s">
        <v>26</v>
      </c>
      <c r="M6153">
        <f t="shared" ref="M6153:M6216" si="8430">K6150/K6154</f>
        <v>1.6666666666666667</v>
      </c>
    </row>
    <row r="6154" spans="1:13">
      <c r="A6154" t="s">
        <v>6620</v>
      </c>
      <c r="B6154" t="s">
        <v>6631</v>
      </c>
      <c r="C6154" t="s">
        <v>51</v>
      </c>
      <c r="D6154" t="s">
        <v>16</v>
      </c>
      <c r="E6154" t="str">
        <f t="shared" si="8419"/>
        <v>rmo.full</v>
      </c>
      <c r="F6154" t="s">
        <v>17</v>
      </c>
      <c r="G6154">
        <v>6.3333333333333304</v>
      </c>
      <c r="H6154">
        <v>0.09</v>
      </c>
      <c r="I6154" s="1">
        <v>0.56999999999999995</v>
      </c>
      <c r="J6154" t="s">
        <v>8355</v>
      </c>
      <c r="K6154">
        <f t="shared" ref="K6154:K6217" si="8431">SUMIF(E6148:E6161,"tso.oepc",I6148:I6161)</f>
        <v>0.06</v>
      </c>
      <c r="L6154" t="s">
        <v>27</v>
      </c>
      <c r="M6154">
        <f t="shared" si="8430"/>
        <v>1.2857142857142856</v>
      </c>
    </row>
    <row r="6155" spans="1:13">
      <c r="A6155" t="s">
        <v>6621</v>
      </c>
      <c r="B6155" t="s">
        <v>6631</v>
      </c>
      <c r="C6155" t="s">
        <v>51</v>
      </c>
      <c r="D6155" t="s">
        <v>19</v>
      </c>
      <c r="E6155" t="str">
        <f t="shared" si="8419"/>
        <v>rmo.oepc</v>
      </c>
      <c r="F6155" t="s">
        <v>17</v>
      </c>
      <c r="G6155">
        <v>9.1111111111111107</v>
      </c>
      <c r="H6155">
        <v>0.09</v>
      </c>
      <c r="I6155" s="1">
        <v>0.82</v>
      </c>
      <c r="J6155" t="s">
        <v>8356</v>
      </c>
      <c r="K6155">
        <f t="shared" ref="K6155:K6218" si="8432">SUMIF(E6148:E6161,"pso.oepc",I6148:I6161)</f>
        <v>7.0000000000000007E-2</v>
      </c>
      <c r="L6155" t="s">
        <v>28</v>
      </c>
      <c r="M6155">
        <f t="shared" si="8430"/>
        <v>0.69512195121951215</v>
      </c>
    </row>
    <row r="6156" spans="1:13">
      <c r="A6156" t="s">
        <v>6622</v>
      </c>
      <c r="B6156" t="s">
        <v>6631</v>
      </c>
      <c r="C6156" t="s">
        <v>51</v>
      </c>
      <c r="D6156" t="s">
        <v>21</v>
      </c>
      <c r="E6156" t="str">
        <f t="shared" si="8419"/>
        <v>rmo.opt</v>
      </c>
      <c r="F6156" t="s">
        <v>17</v>
      </c>
      <c r="G6156">
        <v>6.7777777777777803</v>
      </c>
      <c r="H6156">
        <v>0.09</v>
      </c>
      <c r="I6156" s="1">
        <v>0.61</v>
      </c>
      <c r="J6156" t="s">
        <v>8357</v>
      </c>
      <c r="K6156">
        <f t="shared" ref="K6156:K6219" si="8433">SUMIF(E6148:E6161,"rmo.oepc",I6148:I6161)</f>
        <v>0.82</v>
      </c>
      <c r="L6156" t="s">
        <v>29</v>
      </c>
      <c r="M6156">
        <f t="shared" si="8430"/>
        <v>19.128440366972477</v>
      </c>
    </row>
    <row r="6157" spans="1:13">
      <c r="A6157" t="s">
        <v>6642</v>
      </c>
      <c r="B6157" t="s">
        <v>6631</v>
      </c>
      <c r="C6157" t="s">
        <v>55</v>
      </c>
      <c r="D6157" t="s">
        <v>56</v>
      </c>
      <c r="E6157" t="str">
        <f t="shared" si="8419"/>
        <v>sc.none</v>
      </c>
      <c r="F6157" t="s">
        <v>24</v>
      </c>
      <c r="I6157" s="1">
        <v>0.09</v>
      </c>
      <c r="J6157" t="s">
        <v>8358</v>
      </c>
      <c r="K6157">
        <f t="shared" ref="K6157:K6220" si="8434">SUMIF(E6148:E6161,"power.oepc",I6148:I6161)</f>
        <v>1.0900000000000001</v>
      </c>
    </row>
    <row r="6158" spans="1:13">
      <c r="A6158" t="s">
        <v>6643</v>
      </c>
      <c r="B6158" t="s">
        <v>6631</v>
      </c>
      <c r="C6158" t="s">
        <v>58</v>
      </c>
      <c r="D6158" t="s">
        <v>59</v>
      </c>
      <c r="E6158" t="str">
        <f t="shared" si="8419"/>
        <v>tso.cav11</v>
      </c>
      <c r="F6158" t="s">
        <v>24</v>
      </c>
      <c r="G6158">
        <v>373.66666666666703</v>
      </c>
      <c r="H6158">
        <v>0.09</v>
      </c>
      <c r="I6158" s="1">
        <v>33.630000000000003</v>
      </c>
      <c r="J6158" t="s">
        <v>8359</v>
      </c>
      <c r="K6158">
        <f t="shared" ref="K6158:K6221" si="8435">SUMIF(E6148:E6161,"tso.opt",I6148:I6161)</f>
        <v>0.06</v>
      </c>
      <c r="L6158" t="s">
        <v>30</v>
      </c>
      <c r="M6158">
        <f t="shared" ref="M6158:M6221" si="8436">K6150/K6158</f>
        <v>1.6666666666666667</v>
      </c>
    </row>
    <row r="6159" spans="1:13">
      <c r="A6159" t="s">
        <v>6644</v>
      </c>
      <c r="B6159" t="s">
        <v>6631</v>
      </c>
      <c r="C6159" t="s">
        <v>58</v>
      </c>
      <c r="D6159" t="s">
        <v>16</v>
      </c>
      <c r="E6159" t="str">
        <f t="shared" si="8419"/>
        <v>tso.full</v>
      </c>
      <c r="F6159" t="s">
        <v>24</v>
      </c>
      <c r="G6159">
        <v>1.1111111111111101</v>
      </c>
      <c r="H6159">
        <v>0.09</v>
      </c>
      <c r="I6159" s="1">
        <v>0.1</v>
      </c>
      <c r="J6159" t="s">
        <v>8360</v>
      </c>
      <c r="K6159">
        <f t="shared" ref="K6159:K6222" si="8437">SUMIF(E6148:E6161,"pso.opt",I6148:I6161)</f>
        <v>7.0000000000000007E-2</v>
      </c>
      <c r="L6159" t="s">
        <v>33</v>
      </c>
      <c r="M6159">
        <f t="shared" si="8436"/>
        <v>1.2857142857142856</v>
      </c>
    </row>
    <row r="6160" spans="1:13">
      <c r="A6160" t="s">
        <v>6645</v>
      </c>
      <c r="B6160" t="s">
        <v>6631</v>
      </c>
      <c r="C6160" t="s">
        <v>58</v>
      </c>
      <c r="D6160" t="s">
        <v>19</v>
      </c>
      <c r="E6160" t="str">
        <f t="shared" si="8419"/>
        <v>tso.oepc</v>
      </c>
      <c r="F6160" t="s">
        <v>24</v>
      </c>
      <c r="G6160">
        <v>0.66666666666666696</v>
      </c>
      <c r="H6160">
        <v>0.09</v>
      </c>
      <c r="I6160" s="1">
        <v>0.06</v>
      </c>
      <c r="J6160" t="s">
        <v>8361</v>
      </c>
      <c r="K6160">
        <f t="shared" ref="K6160:K6223" si="8438">SUMIF(E6148:E6161,"rmo.opt",I6148:I6161)</f>
        <v>0.61</v>
      </c>
      <c r="L6160" t="s">
        <v>32</v>
      </c>
      <c r="M6160">
        <f t="shared" si="8436"/>
        <v>0.93442622950819665</v>
      </c>
    </row>
    <row r="6161" spans="1:13">
      <c r="A6161" t="s">
        <v>6646</v>
      </c>
      <c r="B6161" t="s">
        <v>6631</v>
      </c>
      <c r="C6161" t="s">
        <v>58</v>
      </c>
      <c r="D6161" t="s">
        <v>21</v>
      </c>
      <c r="E6161" t="str">
        <f t="shared" si="8419"/>
        <v>tso.opt</v>
      </c>
      <c r="F6161" t="s">
        <v>24</v>
      </c>
      <c r="G6161">
        <v>0.66666666666666696</v>
      </c>
      <c r="H6161">
        <v>0.09</v>
      </c>
      <c r="I6161" s="1">
        <v>0.06</v>
      </c>
      <c r="J6161" t="s">
        <v>8362</v>
      </c>
      <c r="K6161">
        <f t="shared" ref="K6161:K6224" si="8439">SUMIF(E6148:E6161,"power.opt",I6148:I6161)</f>
        <v>1.07</v>
      </c>
      <c r="L6161" t="s">
        <v>31</v>
      </c>
      <c r="M6161">
        <f t="shared" si="8436"/>
        <v>19.485981308411215</v>
      </c>
    </row>
    <row r="6162" spans="1:13">
      <c r="A6162" t="s">
        <v>6647</v>
      </c>
      <c r="B6162" t="s">
        <v>6648</v>
      </c>
      <c r="C6162" t="s">
        <v>15</v>
      </c>
      <c r="D6162" t="s">
        <v>16</v>
      </c>
      <c r="E6162" t="str">
        <f t="shared" si="8419"/>
        <v>power.full</v>
      </c>
      <c r="F6162" t="s">
        <v>17</v>
      </c>
      <c r="G6162">
        <v>100.833333333333</v>
      </c>
      <c r="H6162">
        <v>0.06</v>
      </c>
      <c r="I6162" s="1">
        <v>6.05</v>
      </c>
      <c r="L6162" t="s">
        <v>8363</v>
      </c>
      <c r="M6162">
        <f t="shared" ref="M6162:M6225" si="8440">K6163/K6172</f>
        <v>166.6</v>
      </c>
    </row>
    <row r="6163" spans="1:13">
      <c r="A6163" t="s">
        <v>6649</v>
      </c>
      <c r="B6163" t="s">
        <v>6648</v>
      </c>
      <c r="C6163" t="s">
        <v>15</v>
      </c>
      <c r="D6163" t="s">
        <v>19</v>
      </c>
      <c r="E6163" t="str">
        <f t="shared" si="8419"/>
        <v>power.oepc</v>
      </c>
      <c r="F6163" t="s">
        <v>17</v>
      </c>
      <c r="G6163">
        <v>9.6666666666666696</v>
      </c>
      <c r="H6163">
        <v>0.06</v>
      </c>
      <c r="I6163" s="1">
        <v>0.57999999999999996</v>
      </c>
      <c r="J6163" t="s">
        <v>8333</v>
      </c>
      <c r="K6163">
        <f t="shared" ref="K6163:K6226" si="8441">SUMIF(E6162:E6175,"tso.cav11",I6162:I6175)</f>
        <v>8.33</v>
      </c>
      <c r="L6163" t="s">
        <v>8364</v>
      </c>
      <c r="M6163">
        <f t="shared" ref="M6163:M6226" si="8442">K6164/K6168+K6165/K6169+K6166/K6170+K6167/K6171</f>
        <v>13.369809992962702</v>
      </c>
    </row>
    <row r="6164" spans="1:13">
      <c r="A6164" t="s">
        <v>6614</v>
      </c>
      <c r="B6164" t="s">
        <v>6648</v>
      </c>
      <c r="C6164" t="s">
        <v>15</v>
      </c>
      <c r="D6164" t="s">
        <v>21</v>
      </c>
      <c r="E6164" t="str">
        <f t="shared" si="8419"/>
        <v>power.opt</v>
      </c>
      <c r="F6164" t="s">
        <v>17</v>
      </c>
      <c r="G6164">
        <v>20</v>
      </c>
      <c r="H6164">
        <v>0.06</v>
      </c>
      <c r="I6164" s="1">
        <v>1.2</v>
      </c>
      <c r="J6164" t="s">
        <v>8335</v>
      </c>
      <c r="K6164">
        <f t="shared" ref="K6164:K6227" si="8443">SUMIF(E6162:E6175,"tso.full",I6162:I6175)</f>
        <v>0.05</v>
      </c>
      <c r="L6164" t="s">
        <v>8365</v>
      </c>
      <c r="M6164">
        <f t="shared" ref="M6164:M6227" si="8444">K6164/K6172+K6165/K6173+K6166/K6174+K6167/K6175</f>
        <v>7.7436274509803926</v>
      </c>
    </row>
    <row r="6165" spans="1:13">
      <c r="A6165" t="s">
        <v>6634</v>
      </c>
      <c r="B6165" t="s">
        <v>6648</v>
      </c>
      <c r="C6165" t="s">
        <v>23</v>
      </c>
      <c r="D6165" t="s">
        <v>16</v>
      </c>
      <c r="E6165" t="str">
        <f t="shared" si="8419"/>
        <v>pso.full</v>
      </c>
      <c r="F6165" t="s">
        <v>24</v>
      </c>
      <c r="G6165">
        <v>0.66666666666666696</v>
      </c>
      <c r="H6165">
        <v>0.06</v>
      </c>
      <c r="I6165" s="1">
        <v>0.04</v>
      </c>
      <c r="J6165" t="s">
        <v>8336</v>
      </c>
      <c r="K6165">
        <f t="shared" ref="K6165:K6228" si="8445">SUMIF(E6162:E6175,"pso.full",I6162:I6175)</f>
        <v>0.04</v>
      </c>
      <c r="L6165" t="s">
        <v>8369</v>
      </c>
      <c r="M6165">
        <f t="shared" ref="M6165:M6228" si="8446">K6168/K6172+K6169/K6173+K6170/K6174+K6171/K6175</f>
        <v>3.2441176470588236</v>
      </c>
    </row>
    <row r="6166" spans="1:13">
      <c r="A6166" t="s">
        <v>6635</v>
      </c>
      <c r="B6166" t="s">
        <v>6648</v>
      </c>
      <c r="C6166" t="s">
        <v>23</v>
      </c>
      <c r="D6166" t="s">
        <v>19</v>
      </c>
      <c r="E6166" t="str">
        <f t="shared" si="8419"/>
        <v>pso.oepc</v>
      </c>
      <c r="F6166" t="s">
        <v>24</v>
      </c>
      <c r="G6166">
        <v>0.66666666666666696</v>
      </c>
      <c r="H6166">
        <v>0.06</v>
      </c>
      <c r="I6166" s="1">
        <v>0.04</v>
      </c>
      <c r="J6166" t="s">
        <v>8353</v>
      </c>
      <c r="K6166">
        <f t="shared" ref="K6166:K6229" si="8447">SUMIF(E6162:E6175,"rmo.full",I6162:I6175)</f>
        <v>0.46</v>
      </c>
    </row>
    <row r="6167" spans="1:13">
      <c r="A6167" t="s">
        <v>6636</v>
      </c>
      <c r="B6167" t="s">
        <v>6648</v>
      </c>
      <c r="C6167" t="s">
        <v>23</v>
      </c>
      <c r="D6167" t="s">
        <v>21</v>
      </c>
      <c r="E6167" t="str">
        <f t="shared" si="8419"/>
        <v>pso.opt</v>
      </c>
      <c r="F6167" t="s">
        <v>24</v>
      </c>
      <c r="G6167">
        <v>0.83333333333333304</v>
      </c>
      <c r="H6167">
        <v>0.06</v>
      </c>
      <c r="I6167" s="1">
        <v>0.05</v>
      </c>
      <c r="J6167" t="s">
        <v>8354</v>
      </c>
      <c r="K6167">
        <f t="shared" ref="K6167:K6230" si="8448">SUMIF(E6162:E6175,"power.full",I6162:I6175)</f>
        <v>6.05</v>
      </c>
      <c r="L6167" t="s">
        <v>26</v>
      </c>
      <c r="M6167">
        <f t="shared" ref="M6167:M6230" si="8449">K6164/K6168</f>
        <v>1</v>
      </c>
    </row>
    <row r="6168" spans="1:13">
      <c r="A6168" t="s">
        <v>6637</v>
      </c>
      <c r="B6168" t="s">
        <v>6648</v>
      </c>
      <c r="C6168" t="s">
        <v>51</v>
      </c>
      <c r="D6168" t="s">
        <v>16</v>
      </c>
      <c r="E6168" t="str">
        <f t="shared" si="8419"/>
        <v>rmo.full</v>
      </c>
      <c r="F6168" t="s">
        <v>17</v>
      </c>
      <c r="G6168">
        <v>7.6666666666666696</v>
      </c>
      <c r="H6168">
        <v>0.06</v>
      </c>
      <c r="I6168" s="1">
        <v>0.46</v>
      </c>
      <c r="J6168" t="s">
        <v>8355</v>
      </c>
      <c r="K6168">
        <f t="shared" ref="K6168:K6231" si="8450">SUMIF(E6162:E6175,"tso.oepc",I6162:I6175)</f>
        <v>0.05</v>
      </c>
      <c r="L6168" t="s">
        <v>27</v>
      </c>
      <c r="M6168">
        <f t="shared" si="8449"/>
        <v>1</v>
      </c>
    </row>
    <row r="6169" spans="1:13">
      <c r="A6169" t="s">
        <v>6638</v>
      </c>
      <c r="B6169" t="s">
        <v>6648</v>
      </c>
      <c r="C6169" t="s">
        <v>51</v>
      </c>
      <c r="D6169" t="s">
        <v>19</v>
      </c>
      <c r="E6169" t="str">
        <f t="shared" si="8419"/>
        <v>rmo.oepc</v>
      </c>
      <c r="F6169" t="s">
        <v>17</v>
      </c>
      <c r="G6169">
        <v>8.1666666666666696</v>
      </c>
      <c r="H6169">
        <v>0.06</v>
      </c>
      <c r="I6169" s="1">
        <v>0.49</v>
      </c>
      <c r="J6169" t="s">
        <v>8356</v>
      </c>
      <c r="K6169">
        <f t="shared" ref="K6169:K6232" si="8451">SUMIF(E6162:E6175,"pso.oepc",I6162:I6175)</f>
        <v>0.04</v>
      </c>
      <c r="L6169" t="s">
        <v>28</v>
      </c>
      <c r="M6169">
        <f t="shared" si="8449"/>
        <v>0.93877551020408168</v>
      </c>
    </row>
    <row r="6170" spans="1:13">
      <c r="A6170" t="s">
        <v>6639</v>
      </c>
      <c r="B6170" t="s">
        <v>6648</v>
      </c>
      <c r="C6170" t="s">
        <v>51</v>
      </c>
      <c r="D6170" t="s">
        <v>21</v>
      </c>
      <c r="E6170" t="str">
        <f t="shared" si="8419"/>
        <v>rmo.opt</v>
      </c>
      <c r="F6170" t="s">
        <v>17</v>
      </c>
      <c r="G6170">
        <v>8.5</v>
      </c>
      <c r="H6170">
        <v>0.06</v>
      </c>
      <c r="I6170" s="1">
        <v>0.51</v>
      </c>
      <c r="J6170" t="s">
        <v>8357</v>
      </c>
      <c r="K6170">
        <f t="shared" ref="K6170:K6233" si="8452">SUMIF(E6162:E6175,"rmo.oepc",I6162:I6175)</f>
        <v>0.49</v>
      </c>
      <c r="L6170" t="s">
        <v>29</v>
      </c>
      <c r="M6170">
        <f t="shared" si="8449"/>
        <v>10.431034482758621</v>
      </c>
    </row>
    <row r="6171" spans="1:13">
      <c r="A6171" t="s">
        <v>6640</v>
      </c>
      <c r="B6171" t="s">
        <v>6648</v>
      </c>
      <c r="C6171" t="s">
        <v>55</v>
      </c>
      <c r="D6171" t="s">
        <v>56</v>
      </c>
      <c r="E6171" t="str">
        <f t="shared" si="8419"/>
        <v>sc.none</v>
      </c>
      <c r="F6171" t="s">
        <v>24</v>
      </c>
      <c r="I6171" s="1">
        <v>0.06</v>
      </c>
      <c r="J6171" t="s">
        <v>8358</v>
      </c>
      <c r="K6171">
        <f t="shared" ref="K6171:K6234" si="8453">SUMIF(E6162:E6175,"power.oepc",I6162:I6175)</f>
        <v>0.57999999999999996</v>
      </c>
    </row>
    <row r="6172" spans="1:13">
      <c r="A6172" t="s">
        <v>6641</v>
      </c>
      <c r="B6172" t="s">
        <v>6648</v>
      </c>
      <c r="C6172" t="s">
        <v>58</v>
      </c>
      <c r="D6172" t="s">
        <v>59</v>
      </c>
      <c r="E6172" t="str">
        <f t="shared" si="8419"/>
        <v>tso.cav11</v>
      </c>
      <c r="F6172" t="s">
        <v>24</v>
      </c>
      <c r="G6172">
        <v>138.833333333333</v>
      </c>
      <c r="H6172">
        <v>0.06</v>
      </c>
      <c r="I6172" s="1">
        <v>8.33</v>
      </c>
      <c r="J6172" t="s">
        <v>8359</v>
      </c>
      <c r="K6172">
        <f t="shared" ref="K6172:K6235" si="8454">SUMIF(E6162:E6175,"tso.opt",I6162:I6175)</f>
        <v>0.05</v>
      </c>
      <c r="L6172" t="s">
        <v>30</v>
      </c>
      <c r="M6172">
        <f t="shared" ref="M6172:M6235" si="8455">K6164/K6172</f>
        <v>1</v>
      </c>
    </row>
    <row r="6173" spans="1:13">
      <c r="A6173" t="s">
        <v>6661</v>
      </c>
      <c r="B6173" t="s">
        <v>6648</v>
      </c>
      <c r="C6173" t="s">
        <v>58</v>
      </c>
      <c r="D6173" t="s">
        <v>16</v>
      </c>
      <c r="E6173" t="str">
        <f t="shared" si="8419"/>
        <v>tso.full</v>
      </c>
      <c r="F6173" t="s">
        <v>24</v>
      </c>
      <c r="G6173">
        <v>0.83333333333333304</v>
      </c>
      <c r="H6173">
        <v>0.06</v>
      </c>
      <c r="I6173" s="1">
        <v>0.05</v>
      </c>
      <c r="J6173" t="s">
        <v>8360</v>
      </c>
      <c r="K6173">
        <f t="shared" ref="K6173:K6236" si="8456">SUMIF(E6162:E6175,"pso.opt",I6162:I6175)</f>
        <v>0.05</v>
      </c>
      <c r="L6173" t="s">
        <v>33</v>
      </c>
      <c r="M6173">
        <f t="shared" si="8455"/>
        <v>0.79999999999999993</v>
      </c>
    </row>
    <row r="6174" spans="1:13">
      <c r="A6174" t="s">
        <v>6662</v>
      </c>
      <c r="B6174" t="s">
        <v>6648</v>
      </c>
      <c r="C6174" t="s">
        <v>58</v>
      </c>
      <c r="D6174" t="s">
        <v>19</v>
      </c>
      <c r="E6174" t="str">
        <f t="shared" si="8419"/>
        <v>tso.oepc</v>
      </c>
      <c r="F6174" t="s">
        <v>24</v>
      </c>
      <c r="G6174">
        <v>0.83333333333333304</v>
      </c>
      <c r="H6174">
        <v>0.06</v>
      </c>
      <c r="I6174" s="1">
        <v>0.05</v>
      </c>
      <c r="J6174" t="s">
        <v>8361</v>
      </c>
      <c r="K6174">
        <f t="shared" ref="K6174:K6237" si="8457">SUMIF(E6162:E6175,"rmo.opt",I6162:I6175)</f>
        <v>0.51</v>
      </c>
      <c r="L6174" t="s">
        <v>32</v>
      </c>
      <c r="M6174">
        <f t="shared" si="8455"/>
        <v>0.90196078431372551</v>
      </c>
    </row>
    <row r="6175" spans="1:13">
      <c r="A6175" t="s">
        <v>6663</v>
      </c>
      <c r="B6175" t="s">
        <v>6648</v>
      </c>
      <c r="C6175" t="s">
        <v>58</v>
      </c>
      <c r="D6175" t="s">
        <v>21</v>
      </c>
      <c r="E6175" t="str">
        <f t="shared" si="8419"/>
        <v>tso.opt</v>
      </c>
      <c r="F6175" t="s">
        <v>24</v>
      </c>
      <c r="G6175">
        <v>0.83333333333333304</v>
      </c>
      <c r="H6175">
        <v>0.06</v>
      </c>
      <c r="I6175" s="1">
        <v>0.05</v>
      </c>
      <c r="J6175" t="s">
        <v>8362</v>
      </c>
      <c r="K6175">
        <f t="shared" ref="K6175:K6238" si="8458">SUMIF(E6162:E6175,"power.opt",I6162:I6175)</f>
        <v>1.2</v>
      </c>
      <c r="L6175" t="s">
        <v>31</v>
      </c>
      <c r="M6175">
        <f t="shared" si="8455"/>
        <v>5.041666666666667</v>
      </c>
    </row>
    <row r="6176" spans="1:13">
      <c r="A6176" t="s">
        <v>6664</v>
      </c>
      <c r="B6176" t="s">
        <v>6665</v>
      </c>
      <c r="C6176" t="s">
        <v>15</v>
      </c>
      <c r="D6176" t="s">
        <v>16</v>
      </c>
      <c r="E6176" t="str">
        <f t="shared" si="8419"/>
        <v>power.full</v>
      </c>
      <c r="F6176" t="s">
        <v>17</v>
      </c>
      <c r="G6176">
        <v>153.625</v>
      </c>
      <c r="H6176">
        <v>0.08</v>
      </c>
      <c r="I6176" s="1">
        <v>12.29</v>
      </c>
      <c r="L6176" t="s">
        <v>8363</v>
      </c>
      <c r="M6176">
        <f t="shared" ref="M6176:M6239" si="8459">K6177/K6186</f>
        <v>540.625</v>
      </c>
    </row>
    <row r="6177" spans="1:13">
      <c r="A6177" t="s">
        <v>6666</v>
      </c>
      <c r="B6177" t="s">
        <v>6665</v>
      </c>
      <c r="C6177" t="s">
        <v>15</v>
      </c>
      <c r="D6177" t="s">
        <v>19</v>
      </c>
      <c r="E6177" t="str">
        <f t="shared" si="8419"/>
        <v>power.oepc</v>
      </c>
      <c r="F6177" t="s">
        <v>17</v>
      </c>
      <c r="G6177">
        <v>10.75</v>
      </c>
      <c r="H6177">
        <v>0.08</v>
      </c>
      <c r="I6177" s="1">
        <v>0.86</v>
      </c>
      <c r="J6177" t="s">
        <v>8333</v>
      </c>
      <c r="K6177">
        <f t="shared" ref="K6177:K6240" si="8460">SUMIF(E6176:E6189,"tso.cav11",I6176:I6189)</f>
        <v>43.25</v>
      </c>
      <c r="L6177" t="s">
        <v>8364</v>
      </c>
      <c r="M6177">
        <f t="shared" ref="M6177:M6240" si="8461">K6178/K6182+K6179/K6183+K6180/K6184+K6181/K6185</f>
        <v>18.633070555774538</v>
      </c>
    </row>
    <row r="6178" spans="1:13">
      <c r="A6178" t="s">
        <v>6667</v>
      </c>
      <c r="B6178" t="s">
        <v>6665</v>
      </c>
      <c r="C6178" t="s">
        <v>15</v>
      </c>
      <c r="D6178" t="s">
        <v>21</v>
      </c>
      <c r="E6178" t="str">
        <f t="shared" si="8419"/>
        <v>power.opt</v>
      </c>
      <c r="F6178" t="s">
        <v>17</v>
      </c>
      <c r="G6178">
        <v>8.875</v>
      </c>
      <c r="H6178">
        <v>0.08</v>
      </c>
      <c r="I6178" s="1">
        <v>0.71</v>
      </c>
      <c r="J6178" t="s">
        <v>8335</v>
      </c>
      <c r="K6178">
        <f t="shared" ref="K6178:K6241" si="8462">SUMIF(E6176:E6189,"tso.full",I6176:I6189)</f>
        <v>0.06</v>
      </c>
      <c r="L6178" t="s">
        <v>8365</v>
      </c>
      <c r="M6178">
        <f t="shared" ref="M6178:M6241" si="8463">K6178/K6186+K6179/K6187+K6180/K6188+K6181/K6189</f>
        <v>20.713453926171407</v>
      </c>
    </row>
    <row r="6179" spans="1:13">
      <c r="A6179" t="s">
        <v>6632</v>
      </c>
      <c r="B6179" t="s">
        <v>6665</v>
      </c>
      <c r="C6179" t="s">
        <v>23</v>
      </c>
      <c r="D6179" t="s">
        <v>16</v>
      </c>
      <c r="E6179" t="str">
        <f t="shared" si="8419"/>
        <v>pso.full</v>
      </c>
      <c r="F6179" t="s">
        <v>24</v>
      </c>
      <c r="G6179">
        <v>1</v>
      </c>
      <c r="H6179">
        <v>0.08</v>
      </c>
      <c r="I6179" s="1">
        <v>0.08</v>
      </c>
      <c r="J6179" t="s">
        <v>8336</v>
      </c>
      <c r="K6179">
        <f t="shared" ref="K6179:K6242" si="8464">SUMIF(E6176:E6189,"pso.full",I6176:I6189)</f>
        <v>0.08</v>
      </c>
      <c r="L6179" t="s">
        <v>8369</v>
      </c>
      <c r="M6179">
        <f t="shared" ref="M6179:M6242" si="8465">K6182/K6186+K6183/K6187+K6184/K6188+K6185/K6189</f>
        <v>3.7664963638037374</v>
      </c>
    </row>
    <row r="6180" spans="1:13">
      <c r="A6180" t="s">
        <v>6633</v>
      </c>
      <c r="B6180" t="s">
        <v>6665</v>
      </c>
      <c r="C6180" t="s">
        <v>23</v>
      </c>
      <c r="D6180" t="s">
        <v>19</v>
      </c>
      <c r="E6180" t="str">
        <f t="shared" si="8419"/>
        <v>pso.oepc</v>
      </c>
      <c r="F6180" t="s">
        <v>24</v>
      </c>
      <c r="G6180">
        <v>1.25</v>
      </c>
      <c r="H6180">
        <v>0.08</v>
      </c>
      <c r="I6180" s="1">
        <v>0.1</v>
      </c>
      <c r="J6180" t="s">
        <v>8353</v>
      </c>
      <c r="K6180">
        <f t="shared" ref="K6180:K6243" si="8466">SUMIF(E6176:E6189,"rmo.full",I6176:I6189)</f>
        <v>1.5</v>
      </c>
    </row>
    <row r="6181" spans="1:13">
      <c r="A6181" t="s">
        <v>6653</v>
      </c>
      <c r="B6181" t="s">
        <v>6665</v>
      </c>
      <c r="C6181" t="s">
        <v>23</v>
      </c>
      <c r="D6181" t="s">
        <v>21</v>
      </c>
      <c r="E6181" t="str">
        <f t="shared" si="8419"/>
        <v>pso.opt</v>
      </c>
      <c r="F6181" t="s">
        <v>24</v>
      </c>
      <c r="G6181">
        <v>1.125</v>
      </c>
      <c r="H6181">
        <v>0.08</v>
      </c>
      <c r="I6181" s="1">
        <v>0.09</v>
      </c>
      <c r="J6181" t="s">
        <v>8354</v>
      </c>
      <c r="K6181">
        <f t="shared" ref="K6181:K6244" si="8467">SUMIF(E6176:E6189,"power.full",I6176:I6189)</f>
        <v>12.29</v>
      </c>
      <c r="L6181" t="s">
        <v>26</v>
      </c>
      <c r="M6181">
        <f t="shared" ref="M6181:M6244" si="8468">K6178/K6182</f>
        <v>1</v>
      </c>
    </row>
    <row r="6182" spans="1:13">
      <c r="A6182" t="s">
        <v>6654</v>
      </c>
      <c r="B6182" t="s">
        <v>6665</v>
      </c>
      <c r="C6182" t="s">
        <v>51</v>
      </c>
      <c r="D6182" t="s">
        <v>16</v>
      </c>
      <c r="E6182" t="str">
        <f t="shared" si="8419"/>
        <v>rmo.full</v>
      </c>
      <c r="F6182" t="s">
        <v>17</v>
      </c>
      <c r="G6182">
        <v>18.75</v>
      </c>
      <c r="H6182">
        <v>0.08</v>
      </c>
      <c r="I6182" s="1">
        <v>1.5</v>
      </c>
      <c r="J6182" t="s">
        <v>8355</v>
      </c>
      <c r="K6182">
        <f t="shared" ref="K6182:K6245" si="8469">SUMIF(E6176:E6189,"tso.oepc",I6176:I6189)</f>
        <v>0.06</v>
      </c>
      <c r="L6182" t="s">
        <v>27</v>
      </c>
      <c r="M6182">
        <f t="shared" si="8468"/>
        <v>0.79999999999999993</v>
      </c>
    </row>
    <row r="6183" spans="1:13">
      <c r="A6183" t="s">
        <v>6655</v>
      </c>
      <c r="B6183" t="s">
        <v>6665</v>
      </c>
      <c r="C6183" t="s">
        <v>51</v>
      </c>
      <c r="D6183" t="s">
        <v>19</v>
      </c>
      <c r="E6183" t="str">
        <f t="shared" si="8419"/>
        <v>rmo.oepc</v>
      </c>
      <c r="F6183" t="s">
        <v>17</v>
      </c>
      <c r="G6183">
        <v>7.375</v>
      </c>
      <c r="H6183">
        <v>0.08</v>
      </c>
      <c r="I6183" s="1">
        <v>0.59</v>
      </c>
      <c r="J6183" t="s">
        <v>8356</v>
      </c>
      <c r="K6183">
        <f t="shared" ref="K6183:K6246" si="8470">SUMIF(E6176:E6189,"pso.oepc",I6176:I6189)</f>
        <v>0.1</v>
      </c>
      <c r="L6183" t="s">
        <v>28</v>
      </c>
      <c r="M6183">
        <f t="shared" si="8468"/>
        <v>2.5423728813559325</v>
      </c>
    </row>
    <row r="6184" spans="1:13">
      <c r="A6184" t="s">
        <v>6656</v>
      </c>
      <c r="B6184" t="s">
        <v>6665</v>
      </c>
      <c r="C6184" t="s">
        <v>51</v>
      </c>
      <c r="D6184" t="s">
        <v>21</v>
      </c>
      <c r="E6184" t="str">
        <f t="shared" si="8419"/>
        <v>rmo.opt</v>
      </c>
      <c r="F6184" t="s">
        <v>17</v>
      </c>
      <c r="G6184">
        <v>10.625</v>
      </c>
      <c r="H6184">
        <v>0.08</v>
      </c>
      <c r="I6184" s="1">
        <v>0.85</v>
      </c>
      <c r="J6184" t="s">
        <v>8357</v>
      </c>
      <c r="K6184">
        <f t="shared" ref="K6184:K6247" si="8471">SUMIF(E6176:E6189,"rmo.oepc",I6176:I6189)</f>
        <v>0.59</v>
      </c>
      <c r="L6184" t="s">
        <v>29</v>
      </c>
      <c r="M6184">
        <f t="shared" si="8468"/>
        <v>14.290697674418604</v>
      </c>
    </row>
    <row r="6185" spans="1:13">
      <c r="A6185" t="s">
        <v>6657</v>
      </c>
      <c r="B6185" t="s">
        <v>6665</v>
      </c>
      <c r="C6185" t="s">
        <v>55</v>
      </c>
      <c r="D6185" t="s">
        <v>56</v>
      </c>
      <c r="E6185" t="str">
        <f t="shared" si="8419"/>
        <v>sc.none</v>
      </c>
      <c r="F6185" t="s">
        <v>24</v>
      </c>
      <c r="I6185" s="1">
        <v>0.08</v>
      </c>
      <c r="J6185" t="s">
        <v>8358</v>
      </c>
      <c r="K6185">
        <f t="shared" ref="K6185:K6248" si="8472">SUMIF(E6176:E6189,"power.oepc",I6176:I6189)</f>
        <v>0.86</v>
      </c>
    </row>
    <row r="6186" spans="1:13">
      <c r="A6186" t="s">
        <v>6658</v>
      </c>
      <c r="B6186" t="s">
        <v>6665</v>
      </c>
      <c r="C6186" t="s">
        <v>58</v>
      </c>
      <c r="D6186" t="s">
        <v>59</v>
      </c>
      <c r="E6186" t="str">
        <f t="shared" si="8419"/>
        <v>tso.cav11</v>
      </c>
      <c r="F6186" t="s">
        <v>24</v>
      </c>
      <c r="G6186">
        <v>540.625</v>
      </c>
      <c r="H6186">
        <v>0.08</v>
      </c>
      <c r="I6186" s="1">
        <v>43.25</v>
      </c>
      <c r="J6186" t="s">
        <v>8359</v>
      </c>
      <c r="K6186">
        <f t="shared" ref="K6186:K6249" si="8473">SUMIF(E6176:E6189,"tso.opt",I6176:I6189)</f>
        <v>0.08</v>
      </c>
      <c r="L6186" t="s">
        <v>30</v>
      </c>
      <c r="M6186">
        <f t="shared" ref="M6186:M6249" si="8474">K6178/K6186</f>
        <v>0.75</v>
      </c>
    </row>
    <row r="6187" spans="1:13">
      <c r="A6187" t="s">
        <v>6659</v>
      </c>
      <c r="B6187" t="s">
        <v>6665</v>
      </c>
      <c r="C6187" t="s">
        <v>58</v>
      </c>
      <c r="D6187" t="s">
        <v>16</v>
      </c>
      <c r="E6187" t="str">
        <f t="shared" si="8419"/>
        <v>tso.full</v>
      </c>
      <c r="F6187" t="s">
        <v>24</v>
      </c>
      <c r="G6187">
        <v>0.75</v>
      </c>
      <c r="H6187">
        <v>0.08</v>
      </c>
      <c r="I6187" s="1">
        <v>0.06</v>
      </c>
      <c r="J6187" t="s">
        <v>8360</v>
      </c>
      <c r="K6187">
        <f t="shared" ref="K6187:K6250" si="8475">SUMIF(E6176:E6189,"pso.opt",I6176:I6189)</f>
        <v>0.09</v>
      </c>
      <c r="L6187" t="s">
        <v>33</v>
      </c>
      <c r="M6187">
        <f t="shared" si="8474"/>
        <v>0.88888888888888895</v>
      </c>
    </row>
    <row r="6188" spans="1:13">
      <c r="A6188" t="s">
        <v>6660</v>
      </c>
      <c r="B6188" t="s">
        <v>6665</v>
      </c>
      <c r="C6188" t="s">
        <v>58</v>
      </c>
      <c r="D6188" t="s">
        <v>19</v>
      </c>
      <c r="E6188" t="str">
        <f t="shared" si="8419"/>
        <v>tso.oepc</v>
      </c>
      <c r="F6188" t="s">
        <v>24</v>
      </c>
      <c r="G6188">
        <v>0.75</v>
      </c>
      <c r="H6188">
        <v>0.08</v>
      </c>
      <c r="I6188" s="1">
        <v>0.06</v>
      </c>
      <c r="J6188" t="s">
        <v>8361</v>
      </c>
      <c r="K6188">
        <f t="shared" ref="K6188:K6251" si="8476">SUMIF(E6176:E6189,"rmo.opt",I6176:I6189)</f>
        <v>0.85</v>
      </c>
      <c r="L6188" t="s">
        <v>32</v>
      </c>
      <c r="M6188">
        <f t="shared" si="8474"/>
        <v>1.7647058823529411</v>
      </c>
    </row>
    <row r="6189" spans="1:13">
      <c r="A6189" t="s">
        <v>6682</v>
      </c>
      <c r="B6189" t="s">
        <v>6665</v>
      </c>
      <c r="C6189" t="s">
        <v>58</v>
      </c>
      <c r="D6189" t="s">
        <v>21</v>
      </c>
      <c r="E6189" t="str">
        <f t="shared" si="8419"/>
        <v>tso.opt</v>
      </c>
      <c r="F6189" t="s">
        <v>24</v>
      </c>
      <c r="G6189">
        <v>1</v>
      </c>
      <c r="H6189">
        <v>0.08</v>
      </c>
      <c r="I6189" s="1">
        <v>0.08</v>
      </c>
      <c r="J6189" t="s">
        <v>8362</v>
      </c>
      <c r="K6189">
        <f t="shared" ref="K6189:K6252" si="8477">SUMIF(E6176:E6189,"power.opt",I6176:I6189)</f>
        <v>0.71</v>
      </c>
      <c r="L6189" t="s">
        <v>31</v>
      </c>
      <c r="M6189">
        <f t="shared" si="8474"/>
        <v>17.309859154929576</v>
      </c>
    </row>
    <row r="6190" spans="1:13">
      <c r="A6190" t="s">
        <v>6683</v>
      </c>
      <c r="B6190" t="s">
        <v>6684</v>
      </c>
      <c r="C6190" t="s">
        <v>15</v>
      </c>
      <c r="D6190" t="s">
        <v>16</v>
      </c>
      <c r="E6190" t="str">
        <f t="shared" si="8419"/>
        <v>power.full</v>
      </c>
      <c r="F6190" t="s">
        <v>17</v>
      </c>
      <c r="G6190">
        <v>116.5</v>
      </c>
      <c r="H6190">
        <v>0.04</v>
      </c>
      <c r="I6190" s="1">
        <v>4.66</v>
      </c>
      <c r="L6190" t="s">
        <v>8363</v>
      </c>
      <c r="M6190">
        <f t="shared" ref="M6190:M6253" si="8478">K6191/K6200</f>
        <v>141.57142857142856</v>
      </c>
    </row>
    <row r="6191" spans="1:13">
      <c r="A6191" t="s">
        <v>6685</v>
      </c>
      <c r="B6191" t="s">
        <v>6684</v>
      </c>
      <c r="C6191" t="s">
        <v>15</v>
      </c>
      <c r="D6191" t="s">
        <v>19</v>
      </c>
      <c r="E6191" t="str">
        <f t="shared" si="8419"/>
        <v>power.oepc</v>
      </c>
      <c r="F6191" t="s">
        <v>17</v>
      </c>
      <c r="G6191">
        <v>21.25</v>
      </c>
      <c r="H6191">
        <v>0.04</v>
      </c>
      <c r="I6191" s="1">
        <v>0.85</v>
      </c>
      <c r="J6191" t="s">
        <v>8333</v>
      </c>
      <c r="K6191">
        <f t="shared" ref="K6191:K6254" si="8479">SUMIF(E6190:E6203,"tso.cav11",I6190:I6203)</f>
        <v>9.91</v>
      </c>
      <c r="L6191" t="s">
        <v>8364</v>
      </c>
      <c r="M6191">
        <f t="shared" ref="M6191:M6254" si="8480">K6192/K6196+K6193/K6197+K6194/K6198+K6195/K6199</f>
        <v>10.76235294117647</v>
      </c>
    </row>
    <row r="6192" spans="1:13">
      <c r="A6192" t="s">
        <v>6686</v>
      </c>
      <c r="B6192" t="s">
        <v>6684</v>
      </c>
      <c r="C6192" t="s">
        <v>15</v>
      </c>
      <c r="D6192" t="s">
        <v>21</v>
      </c>
      <c r="E6192" t="str">
        <f t="shared" si="8419"/>
        <v>power.opt</v>
      </c>
      <c r="F6192" t="s">
        <v>17</v>
      </c>
      <c r="G6192">
        <v>20.75</v>
      </c>
      <c r="H6192">
        <v>0.04</v>
      </c>
      <c r="I6192" s="1">
        <v>0.83</v>
      </c>
      <c r="J6192" t="s">
        <v>8335</v>
      </c>
      <c r="K6192">
        <f t="shared" ref="K6192:K6255" si="8481">SUMIF(E6190:E6203,"tso.full",I6190:I6203)</f>
        <v>7.0000000000000007E-2</v>
      </c>
      <c r="L6192" t="s">
        <v>8365</v>
      </c>
      <c r="M6192">
        <f t="shared" ref="M6192:M6255" si="8482">K6192/K6200+K6193/K6201+K6194/K6202+K6195/K6203</f>
        <v>10.281124497991968</v>
      </c>
    </row>
    <row r="6193" spans="1:13">
      <c r="A6193" t="s">
        <v>6687</v>
      </c>
      <c r="B6193" t="s">
        <v>6684</v>
      </c>
      <c r="C6193" t="s">
        <v>23</v>
      </c>
      <c r="D6193" t="s">
        <v>16</v>
      </c>
      <c r="E6193" t="str">
        <f t="shared" si="8419"/>
        <v>pso.full</v>
      </c>
      <c r="F6193" t="s">
        <v>24</v>
      </c>
      <c r="G6193">
        <v>1.5</v>
      </c>
      <c r="H6193">
        <v>0.04</v>
      </c>
      <c r="I6193" s="1">
        <v>0.06</v>
      </c>
      <c r="J6193" t="s">
        <v>8336</v>
      </c>
      <c r="K6193">
        <f t="shared" ref="K6193:K6256" si="8483">SUMIF(E6190:E6203,"pso.full",I6190:I6203)</f>
        <v>0.06</v>
      </c>
      <c r="L6193" t="s">
        <v>8369</v>
      </c>
      <c r="M6193">
        <f t="shared" ref="M6193:M6256" si="8484">K6196/K6200+K6197/K6201+K6198/K6202+K6199/K6203</f>
        <v>3.664308025753809</v>
      </c>
    </row>
    <row r="6194" spans="1:13">
      <c r="A6194" t="s">
        <v>6650</v>
      </c>
      <c r="B6194" t="s">
        <v>6684</v>
      </c>
      <c r="C6194" t="s">
        <v>23</v>
      </c>
      <c r="D6194" t="s">
        <v>19</v>
      </c>
      <c r="E6194" t="str">
        <f t="shared" si="8419"/>
        <v>pso.oepc</v>
      </c>
      <c r="F6194" t="s">
        <v>24</v>
      </c>
      <c r="G6194">
        <v>1.5</v>
      </c>
      <c r="H6194">
        <v>0.04</v>
      </c>
      <c r="I6194" s="1">
        <v>0.06</v>
      </c>
      <c r="J6194" t="s">
        <v>8353</v>
      </c>
      <c r="K6194">
        <f t="shared" ref="K6194:K6257" si="8485">SUMIF(E6190:E6203,"rmo.full",I6190:I6203)</f>
        <v>1.44</v>
      </c>
    </row>
    <row r="6195" spans="1:13">
      <c r="A6195" t="s">
        <v>6651</v>
      </c>
      <c r="B6195" t="s">
        <v>6684</v>
      </c>
      <c r="C6195" t="s">
        <v>23</v>
      </c>
      <c r="D6195" t="s">
        <v>21</v>
      </c>
      <c r="E6195" t="str">
        <f t="shared" si="8419"/>
        <v>pso.opt</v>
      </c>
      <c r="F6195" t="s">
        <v>24</v>
      </c>
      <c r="G6195">
        <v>1.5</v>
      </c>
      <c r="H6195">
        <v>0.04</v>
      </c>
      <c r="I6195" s="1">
        <v>0.06</v>
      </c>
      <c r="J6195" t="s">
        <v>8354</v>
      </c>
      <c r="K6195">
        <f t="shared" ref="K6195:K6258" si="8486">SUMIF(E6190:E6203,"power.full",I6190:I6203)</f>
        <v>4.66</v>
      </c>
      <c r="L6195" t="s">
        <v>26</v>
      </c>
      <c r="M6195">
        <f t="shared" ref="M6195:M6258" si="8487">K6192/K6196</f>
        <v>1.4000000000000001</v>
      </c>
    </row>
    <row r="6196" spans="1:13">
      <c r="A6196" t="s">
        <v>6652</v>
      </c>
      <c r="B6196" t="s">
        <v>6684</v>
      </c>
      <c r="C6196" t="s">
        <v>51</v>
      </c>
      <c r="D6196" t="s">
        <v>16</v>
      </c>
      <c r="E6196" t="str">
        <f t="shared" si="8419"/>
        <v>rmo.full</v>
      </c>
      <c r="F6196" t="s">
        <v>17</v>
      </c>
      <c r="G6196">
        <v>36</v>
      </c>
      <c r="H6196">
        <v>0.04</v>
      </c>
      <c r="I6196" s="1">
        <v>1.44</v>
      </c>
      <c r="J6196" t="s">
        <v>8355</v>
      </c>
      <c r="K6196">
        <f t="shared" ref="K6196:K6259" si="8488">SUMIF(E6190:E6203,"tso.oepc",I6190:I6203)</f>
        <v>0.05</v>
      </c>
      <c r="L6196" t="s">
        <v>27</v>
      </c>
      <c r="M6196">
        <f t="shared" si="8487"/>
        <v>1</v>
      </c>
    </row>
    <row r="6197" spans="1:13">
      <c r="A6197" t="s">
        <v>6672</v>
      </c>
      <c r="B6197" t="s">
        <v>6684</v>
      </c>
      <c r="C6197" t="s">
        <v>51</v>
      </c>
      <c r="D6197" t="s">
        <v>19</v>
      </c>
      <c r="E6197" t="str">
        <f t="shared" si="8419"/>
        <v>rmo.oepc</v>
      </c>
      <c r="F6197" t="s">
        <v>17</v>
      </c>
      <c r="G6197">
        <v>12.5</v>
      </c>
      <c r="H6197">
        <v>0.04</v>
      </c>
      <c r="I6197" s="1">
        <v>0.5</v>
      </c>
      <c r="J6197" t="s">
        <v>8356</v>
      </c>
      <c r="K6197">
        <f t="shared" ref="K6197:K6260" si="8489">SUMIF(E6190:E6203,"pso.oepc",I6190:I6203)</f>
        <v>0.06</v>
      </c>
      <c r="L6197" t="s">
        <v>28</v>
      </c>
      <c r="M6197">
        <f t="shared" si="8487"/>
        <v>2.88</v>
      </c>
    </row>
    <row r="6198" spans="1:13">
      <c r="A6198" t="s">
        <v>6673</v>
      </c>
      <c r="B6198" t="s">
        <v>6684</v>
      </c>
      <c r="C6198" t="s">
        <v>51</v>
      </c>
      <c r="D6198" t="s">
        <v>21</v>
      </c>
      <c r="E6198" t="str">
        <f t="shared" si="8419"/>
        <v>rmo.opt</v>
      </c>
      <c r="F6198" t="s">
        <v>17</v>
      </c>
      <c r="G6198">
        <v>13.5</v>
      </c>
      <c r="H6198">
        <v>0.04</v>
      </c>
      <c r="I6198" s="1">
        <v>0.54</v>
      </c>
      <c r="J6198" t="s">
        <v>8357</v>
      </c>
      <c r="K6198">
        <f t="shared" ref="K6198:K6261" si="8490">SUMIF(E6190:E6203,"rmo.oepc",I6190:I6203)</f>
        <v>0.5</v>
      </c>
      <c r="L6198" t="s">
        <v>29</v>
      </c>
      <c r="M6198">
        <f t="shared" si="8487"/>
        <v>5.4823529411764707</v>
      </c>
    </row>
    <row r="6199" spans="1:13">
      <c r="A6199" t="s">
        <v>6674</v>
      </c>
      <c r="B6199" t="s">
        <v>6684</v>
      </c>
      <c r="C6199" t="s">
        <v>55</v>
      </c>
      <c r="D6199" t="s">
        <v>56</v>
      </c>
      <c r="E6199" t="str">
        <f t="shared" si="8419"/>
        <v>sc.none</v>
      </c>
      <c r="F6199" t="s">
        <v>24</v>
      </c>
      <c r="I6199" s="1">
        <v>0.04</v>
      </c>
      <c r="J6199" t="s">
        <v>8358</v>
      </c>
      <c r="K6199">
        <f t="shared" ref="K6199:K6262" si="8491">SUMIF(E6190:E6203,"power.oepc",I6190:I6203)</f>
        <v>0.85</v>
      </c>
    </row>
    <row r="6200" spans="1:13">
      <c r="A6200" t="s">
        <v>6675</v>
      </c>
      <c r="B6200" t="s">
        <v>6684</v>
      </c>
      <c r="C6200" t="s">
        <v>58</v>
      </c>
      <c r="D6200" t="s">
        <v>59</v>
      </c>
      <c r="E6200" t="str">
        <f t="shared" si="8419"/>
        <v>tso.cav11</v>
      </c>
      <c r="F6200" t="s">
        <v>24</v>
      </c>
      <c r="G6200">
        <v>247.75</v>
      </c>
      <c r="H6200">
        <v>0.04</v>
      </c>
      <c r="I6200" s="1">
        <v>9.91</v>
      </c>
      <c r="J6200" t="s">
        <v>8359</v>
      </c>
      <c r="K6200">
        <f t="shared" ref="K6200:K6263" si="8492">SUMIF(E6190:E6203,"tso.opt",I6190:I6203)</f>
        <v>7.0000000000000007E-2</v>
      </c>
      <c r="L6200" t="s">
        <v>30</v>
      </c>
      <c r="M6200">
        <f t="shared" ref="M6200:M6263" si="8493">K6192/K6200</f>
        <v>1</v>
      </c>
    </row>
    <row r="6201" spans="1:13">
      <c r="A6201" t="s">
        <v>6676</v>
      </c>
      <c r="B6201" t="s">
        <v>6684</v>
      </c>
      <c r="C6201" t="s">
        <v>58</v>
      </c>
      <c r="D6201" t="s">
        <v>16</v>
      </c>
      <c r="E6201" t="str">
        <f t="shared" si="8419"/>
        <v>tso.full</v>
      </c>
      <c r="F6201" t="s">
        <v>24</v>
      </c>
      <c r="G6201">
        <v>1.75</v>
      </c>
      <c r="H6201">
        <v>0.04</v>
      </c>
      <c r="I6201" s="1">
        <v>7.0000000000000007E-2</v>
      </c>
      <c r="J6201" t="s">
        <v>8360</v>
      </c>
      <c r="K6201">
        <f t="shared" ref="K6201:K6264" si="8494">SUMIF(E6190:E6203,"pso.opt",I6190:I6203)</f>
        <v>0.06</v>
      </c>
      <c r="L6201" t="s">
        <v>33</v>
      </c>
      <c r="M6201">
        <f t="shared" si="8493"/>
        <v>1</v>
      </c>
    </row>
    <row r="6202" spans="1:13">
      <c r="A6202" t="s">
        <v>6677</v>
      </c>
      <c r="B6202" t="s">
        <v>6684</v>
      </c>
      <c r="C6202" t="s">
        <v>58</v>
      </c>
      <c r="D6202" t="s">
        <v>19</v>
      </c>
      <c r="E6202" t="str">
        <f t="shared" si="8419"/>
        <v>tso.oepc</v>
      </c>
      <c r="F6202" t="s">
        <v>24</v>
      </c>
      <c r="G6202">
        <v>1.25</v>
      </c>
      <c r="H6202">
        <v>0.04</v>
      </c>
      <c r="I6202" s="1">
        <v>0.05</v>
      </c>
      <c r="J6202" t="s">
        <v>8361</v>
      </c>
      <c r="K6202">
        <f t="shared" ref="K6202:K6265" si="8495">SUMIF(E6190:E6203,"rmo.opt",I6190:I6203)</f>
        <v>0.54</v>
      </c>
      <c r="L6202" t="s">
        <v>32</v>
      </c>
      <c r="M6202">
        <f t="shared" si="8493"/>
        <v>2.6666666666666665</v>
      </c>
    </row>
    <row r="6203" spans="1:13">
      <c r="A6203" t="s">
        <v>6678</v>
      </c>
      <c r="B6203" t="s">
        <v>6684</v>
      </c>
      <c r="C6203" t="s">
        <v>58</v>
      </c>
      <c r="D6203" t="s">
        <v>21</v>
      </c>
      <c r="E6203" t="str">
        <f t="shared" si="8419"/>
        <v>tso.opt</v>
      </c>
      <c r="F6203" t="s">
        <v>24</v>
      </c>
      <c r="G6203">
        <v>1.75</v>
      </c>
      <c r="H6203">
        <v>0.04</v>
      </c>
      <c r="I6203" s="1">
        <v>7.0000000000000007E-2</v>
      </c>
      <c r="J6203" t="s">
        <v>8362</v>
      </c>
      <c r="K6203">
        <f t="shared" ref="K6203:K6266" si="8496">SUMIF(E6190:E6203,"power.opt",I6190:I6203)</f>
        <v>0.83</v>
      </c>
      <c r="L6203" t="s">
        <v>31</v>
      </c>
      <c r="M6203">
        <f t="shared" si="8493"/>
        <v>5.6144578313253017</v>
      </c>
    </row>
    <row r="6204" spans="1:13">
      <c r="A6204" t="s">
        <v>6679</v>
      </c>
      <c r="B6204" t="s">
        <v>6680</v>
      </c>
      <c r="C6204" t="s">
        <v>15</v>
      </c>
      <c r="D6204" t="s">
        <v>16</v>
      </c>
      <c r="E6204" t="str">
        <f t="shared" si="8419"/>
        <v>power.full</v>
      </c>
      <c r="F6204" t="s">
        <v>17</v>
      </c>
      <c r="G6204">
        <v>334</v>
      </c>
      <c r="H6204">
        <v>0.04</v>
      </c>
      <c r="I6204" s="1">
        <v>13.36</v>
      </c>
      <c r="L6204" t="s">
        <v>8363</v>
      </c>
      <c r="M6204">
        <f t="shared" ref="M6204:M6267" si="8497">K6205/K6214</f>
        <v>18.649122807017548</v>
      </c>
    </row>
    <row r="6205" spans="1:13">
      <c r="A6205" t="s">
        <v>6681</v>
      </c>
      <c r="B6205" t="s">
        <v>6680</v>
      </c>
      <c r="C6205" t="s">
        <v>15</v>
      </c>
      <c r="D6205" t="s">
        <v>19</v>
      </c>
      <c r="E6205" t="str">
        <f t="shared" si="8419"/>
        <v>power.oepc</v>
      </c>
      <c r="F6205" t="s">
        <v>17</v>
      </c>
      <c r="G6205">
        <v>24.25</v>
      </c>
      <c r="H6205">
        <v>0.04</v>
      </c>
      <c r="I6205" s="1">
        <v>0.97</v>
      </c>
      <c r="J6205" t="s">
        <v>8333</v>
      </c>
      <c r="K6205">
        <f t="shared" ref="K6205:K6268" si="8498">SUMIF(E6204:E6217,"tso.cav11",I6204:I6217)</f>
        <v>10.63</v>
      </c>
      <c r="L6205" t="s">
        <v>8364</v>
      </c>
      <c r="M6205">
        <f t="shared" ref="M6205:M6268" si="8499">K6206/K6210+K6207/K6211+K6208/K6212+K6209/K6213</f>
        <v>43.988548333312593</v>
      </c>
    </row>
    <row r="6206" spans="1:13">
      <c r="A6206" t="s">
        <v>6696</v>
      </c>
      <c r="B6206" t="s">
        <v>6680</v>
      </c>
      <c r="C6206" t="s">
        <v>15</v>
      </c>
      <c r="D6206" t="s">
        <v>21</v>
      </c>
      <c r="E6206" t="str">
        <f t="shared" si="8419"/>
        <v>power.opt</v>
      </c>
      <c r="F6206" t="s">
        <v>17</v>
      </c>
      <c r="G6206">
        <v>23.75</v>
      </c>
      <c r="H6206">
        <v>0.04</v>
      </c>
      <c r="I6206" s="1">
        <v>0.95</v>
      </c>
      <c r="J6206" t="s">
        <v>8335</v>
      </c>
      <c r="K6206">
        <f t="shared" ref="K6206:K6269" si="8500">SUMIF(E6204:E6217,"tso.full",I6204:I6217)</f>
        <v>10.71</v>
      </c>
      <c r="L6206" t="s">
        <v>8365</v>
      </c>
      <c r="M6206">
        <f t="shared" ref="M6206:M6269" si="8501">K6206/K6214+K6207/K6215+K6208/K6216+K6209/K6217</f>
        <v>62.661895175096213</v>
      </c>
    </row>
    <row r="6207" spans="1:13">
      <c r="A6207" t="s">
        <v>6697</v>
      </c>
      <c r="B6207" t="s">
        <v>6680</v>
      </c>
      <c r="C6207" t="s">
        <v>23</v>
      </c>
      <c r="D6207" t="s">
        <v>16</v>
      </c>
      <c r="E6207" t="str">
        <f t="shared" si="8419"/>
        <v>pso.full</v>
      </c>
      <c r="F6207" t="s">
        <v>17</v>
      </c>
      <c r="G6207">
        <v>297.25</v>
      </c>
      <c r="H6207">
        <v>0.04</v>
      </c>
      <c r="I6207" s="1">
        <v>11.89</v>
      </c>
      <c r="J6207" t="s">
        <v>8336</v>
      </c>
      <c r="K6207">
        <f t="shared" ref="K6207:K6270" si="8502">SUMIF(E6204:E6217,"pso.full",I6204:I6217)</f>
        <v>11.89</v>
      </c>
      <c r="L6207" t="s">
        <v>8369</v>
      </c>
      <c r="M6207">
        <f t="shared" ref="M6207:M6270" si="8503">K6210/K6214+K6211/K6215+K6212/K6216+K6213/K6217</f>
        <v>6.0180807209280038</v>
      </c>
    </row>
    <row r="6208" spans="1:13">
      <c r="A6208" t="s">
        <v>6698</v>
      </c>
      <c r="B6208" t="s">
        <v>6680</v>
      </c>
      <c r="C6208" t="s">
        <v>23</v>
      </c>
      <c r="D6208" t="s">
        <v>19</v>
      </c>
      <c r="E6208" t="str">
        <f t="shared" si="8419"/>
        <v>pso.oepc</v>
      </c>
      <c r="F6208" t="s">
        <v>17</v>
      </c>
      <c r="G6208">
        <v>22.25</v>
      </c>
      <c r="H6208">
        <v>0.04</v>
      </c>
      <c r="I6208" s="1">
        <v>0.89</v>
      </c>
      <c r="J6208" t="s">
        <v>8353</v>
      </c>
      <c r="K6208">
        <f t="shared" ref="K6208:K6271" si="8504">SUMIF(E6204:E6217,"rmo.full",I6204:I6217)</f>
        <v>6.5</v>
      </c>
    </row>
    <row r="6209" spans="1:13">
      <c r="A6209" t="s">
        <v>6699</v>
      </c>
      <c r="B6209" t="s">
        <v>6680</v>
      </c>
      <c r="C6209" t="s">
        <v>23</v>
      </c>
      <c r="D6209" t="s">
        <v>21</v>
      </c>
      <c r="E6209" t="str">
        <f t="shared" si="8419"/>
        <v>pso.opt</v>
      </c>
      <c r="F6209" t="s">
        <v>17</v>
      </c>
      <c r="G6209">
        <v>15.25</v>
      </c>
      <c r="H6209">
        <v>0.04</v>
      </c>
      <c r="I6209" s="1">
        <v>0.61</v>
      </c>
      <c r="J6209" t="s">
        <v>8354</v>
      </c>
      <c r="K6209">
        <f t="shared" ref="K6209:K6272" si="8505">SUMIF(E6204:E6217,"power.full",I6204:I6217)</f>
        <v>13.36</v>
      </c>
      <c r="L6209" t="s">
        <v>26</v>
      </c>
      <c r="M6209">
        <f t="shared" ref="M6209:M6272" si="8506">K6206/K6210</f>
        <v>11.393617021276597</v>
      </c>
    </row>
    <row r="6210" spans="1:13">
      <c r="A6210" t="s">
        <v>6700</v>
      </c>
      <c r="B6210" t="s">
        <v>6680</v>
      </c>
      <c r="C6210" t="s">
        <v>51</v>
      </c>
      <c r="D6210" t="s">
        <v>16</v>
      </c>
      <c r="E6210" t="str">
        <f t="shared" si="8419"/>
        <v>rmo.full</v>
      </c>
      <c r="F6210" t="s">
        <v>17</v>
      </c>
      <c r="G6210">
        <v>162.5</v>
      </c>
      <c r="H6210">
        <v>0.04</v>
      </c>
      <c r="I6210" s="1">
        <v>6.5</v>
      </c>
      <c r="J6210" t="s">
        <v>8355</v>
      </c>
      <c r="K6210">
        <f t="shared" ref="K6210:K6273" si="8507">SUMIF(E6204:E6217,"tso.oepc",I6204:I6217)</f>
        <v>0.94</v>
      </c>
      <c r="L6210" t="s">
        <v>27</v>
      </c>
      <c r="M6210">
        <f t="shared" si="8506"/>
        <v>13.359550561797754</v>
      </c>
    </row>
    <row r="6211" spans="1:13">
      <c r="A6211" t="s">
        <v>6701</v>
      </c>
      <c r="B6211" t="s">
        <v>6680</v>
      </c>
      <c r="C6211" t="s">
        <v>51</v>
      </c>
      <c r="D6211" t="s">
        <v>19</v>
      </c>
      <c r="E6211" t="str">
        <f t="shared" ref="E6211:E6274" si="8508">CONCATENATE(C6211,".",D6211)</f>
        <v>rmo.oepc</v>
      </c>
      <c r="F6211" t="s">
        <v>17</v>
      </c>
      <c r="G6211">
        <v>29.75</v>
      </c>
      <c r="H6211">
        <v>0.04</v>
      </c>
      <c r="I6211" s="1">
        <v>1.19</v>
      </c>
      <c r="J6211" t="s">
        <v>8356</v>
      </c>
      <c r="K6211">
        <f t="shared" ref="K6211:K6274" si="8509">SUMIF(E6204:E6217,"pso.oepc",I6204:I6217)</f>
        <v>0.89</v>
      </c>
      <c r="L6211" t="s">
        <v>28</v>
      </c>
      <c r="M6211">
        <f t="shared" si="8506"/>
        <v>5.46218487394958</v>
      </c>
    </row>
    <row r="6212" spans="1:13">
      <c r="A6212" t="s">
        <v>6702</v>
      </c>
      <c r="B6212" t="s">
        <v>6680</v>
      </c>
      <c r="C6212" t="s">
        <v>51</v>
      </c>
      <c r="D6212" t="s">
        <v>21</v>
      </c>
      <c r="E6212" t="str">
        <f t="shared" si="8508"/>
        <v>rmo.opt</v>
      </c>
      <c r="F6212" t="s">
        <v>17</v>
      </c>
      <c r="G6212">
        <v>15.75</v>
      </c>
      <c r="H6212">
        <v>0.04</v>
      </c>
      <c r="I6212" s="1">
        <v>0.63</v>
      </c>
      <c r="J6212" t="s">
        <v>8357</v>
      </c>
      <c r="K6212">
        <f t="shared" ref="K6212:K6275" si="8510">SUMIF(E6204:E6217,"rmo.oepc",I6204:I6217)</f>
        <v>1.19</v>
      </c>
      <c r="L6212" t="s">
        <v>29</v>
      </c>
      <c r="M6212">
        <f t="shared" si="8506"/>
        <v>13.773195876288659</v>
      </c>
    </row>
    <row r="6213" spans="1:13">
      <c r="A6213" t="s">
        <v>6703</v>
      </c>
      <c r="B6213" t="s">
        <v>6680</v>
      </c>
      <c r="C6213" t="s">
        <v>55</v>
      </c>
      <c r="D6213" t="s">
        <v>56</v>
      </c>
      <c r="E6213" t="str">
        <f t="shared" si="8508"/>
        <v>sc.none</v>
      </c>
      <c r="F6213" t="s">
        <v>24</v>
      </c>
      <c r="I6213" s="1">
        <v>0.04</v>
      </c>
      <c r="J6213" t="s">
        <v>8358</v>
      </c>
      <c r="K6213">
        <f t="shared" ref="K6213:K6276" si="8511">SUMIF(E6204:E6217,"power.oepc",I6204:I6217)</f>
        <v>0.97</v>
      </c>
    </row>
    <row r="6214" spans="1:13">
      <c r="A6214" t="s">
        <v>6704</v>
      </c>
      <c r="B6214" t="s">
        <v>6680</v>
      </c>
      <c r="C6214" t="s">
        <v>58</v>
      </c>
      <c r="D6214" t="s">
        <v>59</v>
      </c>
      <c r="E6214" t="str">
        <f t="shared" si="8508"/>
        <v>tso.cav11</v>
      </c>
      <c r="F6214" t="s">
        <v>17</v>
      </c>
      <c r="G6214">
        <v>265.75</v>
      </c>
      <c r="H6214">
        <v>0.04</v>
      </c>
      <c r="I6214" s="1">
        <v>10.63</v>
      </c>
      <c r="J6214" t="s">
        <v>8359</v>
      </c>
      <c r="K6214">
        <f t="shared" ref="K6214:K6277" si="8512">SUMIF(E6204:E6217,"tso.opt",I6204:I6217)</f>
        <v>0.56999999999999995</v>
      </c>
      <c r="L6214" t="s">
        <v>30</v>
      </c>
      <c r="M6214">
        <f t="shared" ref="M6214:M6277" si="8513">K6206/K6214</f>
        <v>18.789473684210531</v>
      </c>
    </row>
    <row r="6215" spans="1:13">
      <c r="A6215" t="s">
        <v>6705</v>
      </c>
      <c r="B6215" t="s">
        <v>6680</v>
      </c>
      <c r="C6215" t="s">
        <v>58</v>
      </c>
      <c r="D6215" t="s">
        <v>16</v>
      </c>
      <c r="E6215" t="str">
        <f t="shared" si="8508"/>
        <v>tso.full</v>
      </c>
      <c r="F6215" t="s">
        <v>17</v>
      </c>
      <c r="G6215">
        <v>267.75</v>
      </c>
      <c r="H6215">
        <v>0.04</v>
      </c>
      <c r="I6215" s="1">
        <v>10.71</v>
      </c>
      <c r="J6215" t="s">
        <v>8360</v>
      </c>
      <c r="K6215">
        <f t="shared" ref="K6215:K6278" si="8514">SUMIF(E6204:E6217,"pso.opt",I6204:I6217)</f>
        <v>0.61</v>
      </c>
      <c r="L6215" t="s">
        <v>33</v>
      </c>
      <c r="M6215">
        <f t="shared" si="8513"/>
        <v>19.491803278688526</v>
      </c>
    </row>
    <row r="6216" spans="1:13">
      <c r="A6216" t="s">
        <v>6706</v>
      </c>
      <c r="B6216" t="s">
        <v>6680</v>
      </c>
      <c r="C6216" t="s">
        <v>58</v>
      </c>
      <c r="D6216" t="s">
        <v>19</v>
      </c>
      <c r="E6216" t="str">
        <f t="shared" si="8508"/>
        <v>tso.oepc</v>
      </c>
      <c r="F6216" t="s">
        <v>17</v>
      </c>
      <c r="G6216">
        <v>23.5</v>
      </c>
      <c r="H6216">
        <v>0.04</v>
      </c>
      <c r="I6216" s="1">
        <v>0.94</v>
      </c>
      <c r="J6216" t="s">
        <v>8361</v>
      </c>
      <c r="K6216">
        <f t="shared" ref="K6216:K6279" si="8515">SUMIF(E6204:E6217,"rmo.opt",I6204:I6217)</f>
        <v>0.63</v>
      </c>
      <c r="L6216" t="s">
        <v>32</v>
      </c>
      <c r="M6216">
        <f t="shared" si="8513"/>
        <v>10.317460317460318</v>
      </c>
    </row>
    <row r="6217" spans="1:13">
      <c r="A6217" t="s">
        <v>6668</v>
      </c>
      <c r="B6217" t="s">
        <v>6680</v>
      </c>
      <c r="C6217" t="s">
        <v>58</v>
      </c>
      <c r="D6217" t="s">
        <v>21</v>
      </c>
      <c r="E6217" t="str">
        <f t="shared" si="8508"/>
        <v>tso.opt</v>
      </c>
      <c r="F6217" t="s">
        <v>17</v>
      </c>
      <c r="G6217">
        <v>14.25</v>
      </c>
      <c r="H6217">
        <v>0.04</v>
      </c>
      <c r="I6217" s="1">
        <v>0.56999999999999995</v>
      </c>
      <c r="J6217" t="s">
        <v>8362</v>
      </c>
      <c r="K6217">
        <f t="shared" ref="K6217:K6280" si="8516">SUMIF(E6204:E6217,"power.opt",I6204:I6217)</f>
        <v>0.95</v>
      </c>
      <c r="L6217" t="s">
        <v>31</v>
      </c>
      <c r="M6217">
        <f t="shared" si="8513"/>
        <v>14.063157894736841</v>
      </c>
    </row>
    <row r="6218" spans="1:13">
      <c r="A6218" t="s">
        <v>6669</v>
      </c>
      <c r="B6218" t="s">
        <v>6670</v>
      </c>
      <c r="C6218" t="s">
        <v>15</v>
      </c>
      <c r="D6218" t="s">
        <v>16</v>
      </c>
      <c r="E6218" t="str">
        <f t="shared" si="8508"/>
        <v>power.full</v>
      </c>
      <c r="F6218" t="s">
        <v>17</v>
      </c>
      <c r="G6218">
        <v>712.28571428571399</v>
      </c>
      <c r="H6218">
        <v>7.0000000000000007E-2</v>
      </c>
      <c r="I6218" s="1">
        <v>49.86</v>
      </c>
      <c r="L6218" t="s">
        <v>8363</v>
      </c>
      <c r="M6218">
        <f t="shared" ref="M6218:M6281" si="8517">K6219/K6228</f>
        <v>22.238461538461539</v>
      </c>
    </row>
    <row r="6219" spans="1:13">
      <c r="A6219" t="s">
        <v>6671</v>
      </c>
      <c r="B6219" t="s">
        <v>6670</v>
      </c>
      <c r="C6219" t="s">
        <v>15</v>
      </c>
      <c r="D6219" t="s">
        <v>19</v>
      </c>
      <c r="E6219" t="str">
        <f t="shared" si="8508"/>
        <v>power.oepc</v>
      </c>
      <c r="F6219" t="s">
        <v>17</v>
      </c>
      <c r="G6219">
        <v>18</v>
      </c>
      <c r="H6219">
        <v>7.0000000000000007E-2</v>
      </c>
      <c r="I6219" s="1">
        <v>1.26</v>
      </c>
      <c r="J6219" t="s">
        <v>8333</v>
      </c>
      <c r="K6219">
        <f t="shared" ref="K6219:K6282" si="8518">SUMIF(E6218:E6231,"tso.cav11",I6218:I6231)</f>
        <v>28.91</v>
      </c>
      <c r="L6219" t="s">
        <v>8364</v>
      </c>
      <c r="M6219">
        <f t="shared" ref="M6219:M6282" si="8519">K6220/K6224+K6221/K6225+K6222/K6226+K6223/K6227</f>
        <v>100.04450010018033</v>
      </c>
    </row>
    <row r="6220" spans="1:13">
      <c r="A6220" t="s">
        <v>6718</v>
      </c>
      <c r="B6220" t="s">
        <v>6670</v>
      </c>
      <c r="C6220" t="s">
        <v>15</v>
      </c>
      <c r="D6220" t="s">
        <v>21</v>
      </c>
      <c r="E6220" t="str">
        <f t="shared" si="8508"/>
        <v>power.opt</v>
      </c>
      <c r="F6220" t="s">
        <v>17</v>
      </c>
      <c r="G6220">
        <v>17.428571428571399</v>
      </c>
      <c r="H6220">
        <v>7.0000000000000007E-2</v>
      </c>
      <c r="I6220" s="1">
        <v>1.22</v>
      </c>
      <c r="J6220" t="s">
        <v>8335</v>
      </c>
      <c r="K6220">
        <f t="shared" ref="K6220:K6283" si="8520">SUMIF(E6218:E6231,"tso.full",I6218:I6231)</f>
        <v>32.520000000000003</v>
      </c>
      <c r="L6220" t="s">
        <v>8365</v>
      </c>
      <c r="M6220">
        <f t="shared" ref="M6220:M6283" si="8521">K6220/K6228+K6221/K6229+K6222/K6230+K6223/K6231</f>
        <v>126.80296745458936</v>
      </c>
    </row>
    <row r="6221" spans="1:13">
      <c r="A6221" t="s">
        <v>6719</v>
      </c>
      <c r="B6221" t="s">
        <v>6670</v>
      </c>
      <c r="C6221" t="s">
        <v>23</v>
      </c>
      <c r="D6221" t="s">
        <v>16</v>
      </c>
      <c r="E6221" t="str">
        <f t="shared" si="8508"/>
        <v>pso.full</v>
      </c>
      <c r="F6221" t="s">
        <v>17</v>
      </c>
      <c r="G6221">
        <v>403.857142857143</v>
      </c>
      <c r="H6221">
        <v>7.0000000000000007E-2</v>
      </c>
      <c r="I6221" s="1">
        <v>28.27</v>
      </c>
      <c r="J6221" t="s">
        <v>8336</v>
      </c>
      <c r="K6221">
        <f t="shared" ref="K6221:K6284" si="8522">SUMIF(E6218:E6231,"pso.full",I6218:I6231)</f>
        <v>28.27</v>
      </c>
      <c r="L6221" t="s">
        <v>8369</v>
      </c>
      <c r="M6221">
        <f t="shared" ref="M6221:M6284" si="8523">K6224/K6228+K6225/K6229+K6226/K6230+K6227/K6231</f>
        <v>5.363671487215262</v>
      </c>
    </row>
    <row r="6222" spans="1:13">
      <c r="A6222" t="s">
        <v>6720</v>
      </c>
      <c r="B6222" t="s">
        <v>6670</v>
      </c>
      <c r="C6222" t="s">
        <v>23</v>
      </c>
      <c r="D6222" t="s">
        <v>19</v>
      </c>
      <c r="E6222" t="str">
        <f t="shared" si="8508"/>
        <v>pso.oepc</v>
      </c>
      <c r="F6222" t="s">
        <v>17</v>
      </c>
      <c r="G6222">
        <v>19.714285714285701</v>
      </c>
      <c r="H6222">
        <v>7.0000000000000007E-2</v>
      </c>
      <c r="I6222" s="1">
        <v>1.38</v>
      </c>
      <c r="J6222" t="s">
        <v>8353</v>
      </c>
      <c r="K6222">
        <f t="shared" ref="K6222:K6285" si="8524">SUMIF(E6218:E6231,"rmo.full",I6218:I6231)</f>
        <v>37.630000000000003</v>
      </c>
    </row>
    <row r="6223" spans="1:13">
      <c r="A6223" t="s">
        <v>6721</v>
      </c>
      <c r="B6223" t="s">
        <v>6670</v>
      </c>
      <c r="C6223" t="s">
        <v>23</v>
      </c>
      <c r="D6223" t="s">
        <v>21</v>
      </c>
      <c r="E6223" t="str">
        <f t="shared" si="8508"/>
        <v>pso.opt</v>
      </c>
      <c r="F6223" t="s">
        <v>17</v>
      </c>
      <c r="G6223">
        <v>13.4285714285714</v>
      </c>
      <c r="H6223">
        <v>7.0000000000000007E-2</v>
      </c>
      <c r="I6223" s="1">
        <v>0.94</v>
      </c>
      <c r="J6223" t="s">
        <v>8354</v>
      </c>
      <c r="K6223">
        <f t="shared" ref="K6223:K6286" si="8525">SUMIF(E6218:E6231,"power.full",I6218:I6231)</f>
        <v>49.86</v>
      </c>
      <c r="L6223" t="s">
        <v>26</v>
      </c>
      <c r="M6223">
        <f t="shared" ref="M6223:M6286" si="8526">K6220/K6224</f>
        <v>15.710144927536234</v>
      </c>
    </row>
    <row r="6224" spans="1:13">
      <c r="A6224" t="s">
        <v>6722</v>
      </c>
      <c r="B6224" t="s">
        <v>6670</v>
      </c>
      <c r="C6224" t="s">
        <v>51</v>
      </c>
      <c r="D6224" t="s">
        <v>16</v>
      </c>
      <c r="E6224" t="str">
        <f t="shared" si="8508"/>
        <v>rmo.full</v>
      </c>
      <c r="F6224" t="s">
        <v>17</v>
      </c>
      <c r="G6224">
        <v>537.57142857142901</v>
      </c>
      <c r="H6224">
        <v>7.0000000000000007E-2</v>
      </c>
      <c r="I6224" s="1">
        <v>37.630000000000003</v>
      </c>
      <c r="J6224" t="s">
        <v>8355</v>
      </c>
      <c r="K6224">
        <f t="shared" ref="K6224:K6287" si="8527">SUMIF(E6218:E6231,"tso.oepc",I6218:I6231)</f>
        <v>2.0699999999999998</v>
      </c>
      <c r="L6224" t="s">
        <v>27</v>
      </c>
      <c r="M6224">
        <f t="shared" si="8526"/>
        <v>20.485507246376812</v>
      </c>
    </row>
    <row r="6225" spans="1:13">
      <c r="A6225" t="s">
        <v>6723</v>
      </c>
      <c r="B6225" t="s">
        <v>6670</v>
      </c>
      <c r="C6225" t="s">
        <v>51</v>
      </c>
      <c r="D6225" t="s">
        <v>19</v>
      </c>
      <c r="E6225" t="str">
        <f t="shared" si="8508"/>
        <v>rmo.oepc</v>
      </c>
      <c r="F6225" t="s">
        <v>17</v>
      </c>
      <c r="G6225">
        <v>22.1428571428571</v>
      </c>
      <c r="H6225">
        <v>7.0000000000000007E-2</v>
      </c>
      <c r="I6225" s="1">
        <v>1.55</v>
      </c>
      <c r="J6225" t="s">
        <v>8356</v>
      </c>
      <c r="K6225">
        <f t="shared" ref="K6225:K6288" si="8528">SUMIF(E6218:E6231,"pso.oepc",I6218:I6231)</f>
        <v>1.38</v>
      </c>
      <c r="L6225" t="s">
        <v>28</v>
      </c>
      <c r="M6225">
        <f t="shared" si="8526"/>
        <v>24.27741935483871</v>
      </c>
    </row>
    <row r="6226" spans="1:13">
      <c r="A6226" t="s">
        <v>6724</v>
      </c>
      <c r="B6226" t="s">
        <v>6670</v>
      </c>
      <c r="C6226" t="s">
        <v>51</v>
      </c>
      <c r="D6226" t="s">
        <v>21</v>
      </c>
      <c r="E6226" t="str">
        <f t="shared" si="8508"/>
        <v>rmo.opt</v>
      </c>
      <c r="F6226" t="s">
        <v>17</v>
      </c>
      <c r="G6226">
        <v>17.428571428571399</v>
      </c>
      <c r="H6226">
        <v>7.0000000000000007E-2</v>
      </c>
      <c r="I6226" s="1">
        <v>1.22</v>
      </c>
      <c r="J6226" t="s">
        <v>8357</v>
      </c>
      <c r="K6226">
        <f t="shared" ref="K6226:K6289" si="8529">SUMIF(E6218:E6231,"rmo.oepc",I6218:I6231)</f>
        <v>1.55</v>
      </c>
      <c r="L6226" t="s">
        <v>29</v>
      </c>
      <c r="M6226">
        <f t="shared" si="8526"/>
        <v>39.571428571428569</v>
      </c>
    </row>
    <row r="6227" spans="1:13">
      <c r="A6227" t="s">
        <v>6725</v>
      </c>
      <c r="B6227" t="s">
        <v>6670</v>
      </c>
      <c r="C6227" t="s">
        <v>55</v>
      </c>
      <c r="D6227" t="s">
        <v>56</v>
      </c>
      <c r="E6227" t="str">
        <f t="shared" si="8508"/>
        <v>sc.none</v>
      </c>
      <c r="F6227" t="s">
        <v>24</v>
      </c>
      <c r="I6227" s="1">
        <v>7.0000000000000007E-2</v>
      </c>
      <c r="J6227" t="s">
        <v>8358</v>
      </c>
      <c r="K6227">
        <f t="shared" ref="K6227:K6290" si="8530">SUMIF(E6218:E6231,"power.oepc",I6218:I6231)</f>
        <v>1.26</v>
      </c>
    </row>
    <row r="6228" spans="1:13">
      <c r="A6228" t="s">
        <v>6688</v>
      </c>
      <c r="B6228" t="s">
        <v>6670</v>
      </c>
      <c r="C6228" t="s">
        <v>58</v>
      </c>
      <c r="D6228" t="s">
        <v>59</v>
      </c>
      <c r="E6228" t="str">
        <f t="shared" si="8508"/>
        <v>tso.cav11</v>
      </c>
      <c r="F6228" t="s">
        <v>17</v>
      </c>
      <c r="G6228">
        <v>413</v>
      </c>
      <c r="H6228">
        <v>7.0000000000000007E-2</v>
      </c>
      <c r="I6228" s="1">
        <v>28.91</v>
      </c>
      <c r="J6228" t="s">
        <v>8359</v>
      </c>
      <c r="K6228">
        <f t="shared" ref="K6228:K6291" si="8531">SUMIF(E6218:E6231,"tso.opt",I6218:I6231)</f>
        <v>1.3</v>
      </c>
      <c r="L6228" t="s">
        <v>30</v>
      </c>
      <c r="M6228">
        <f t="shared" ref="M6228:M6291" si="8532">K6220/K6228</f>
        <v>25.015384615384615</v>
      </c>
    </row>
    <row r="6229" spans="1:13">
      <c r="A6229" t="s">
        <v>6689</v>
      </c>
      <c r="B6229" t="s">
        <v>6670</v>
      </c>
      <c r="C6229" t="s">
        <v>58</v>
      </c>
      <c r="D6229" t="s">
        <v>16</v>
      </c>
      <c r="E6229" t="str">
        <f t="shared" si="8508"/>
        <v>tso.full</v>
      </c>
      <c r="F6229" t="s">
        <v>17</v>
      </c>
      <c r="G6229">
        <v>464.57142857142901</v>
      </c>
      <c r="H6229">
        <v>7.0000000000000007E-2</v>
      </c>
      <c r="I6229" s="1">
        <v>32.520000000000003</v>
      </c>
      <c r="J6229" t="s">
        <v>8360</v>
      </c>
      <c r="K6229">
        <f t="shared" ref="K6229:K6292" si="8533">SUMIF(E6218:E6231,"pso.opt",I6218:I6231)</f>
        <v>0.94</v>
      </c>
      <c r="L6229" t="s">
        <v>33</v>
      </c>
      <c r="M6229">
        <f t="shared" si="8532"/>
        <v>30.074468085106385</v>
      </c>
    </row>
    <row r="6230" spans="1:13">
      <c r="A6230" t="s">
        <v>6690</v>
      </c>
      <c r="B6230" t="s">
        <v>6670</v>
      </c>
      <c r="C6230" t="s">
        <v>58</v>
      </c>
      <c r="D6230" t="s">
        <v>19</v>
      </c>
      <c r="E6230" t="str">
        <f t="shared" si="8508"/>
        <v>tso.oepc</v>
      </c>
      <c r="F6230" t="s">
        <v>17</v>
      </c>
      <c r="G6230">
        <v>29.571428571428601</v>
      </c>
      <c r="H6230">
        <v>7.0000000000000007E-2</v>
      </c>
      <c r="I6230" s="1">
        <v>2.0699999999999998</v>
      </c>
      <c r="J6230" t="s">
        <v>8361</v>
      </c>
      <c r="K6230">
        <f t="shared" ref="K6230:K6293" si="8534">SUMIF(E6218:E6231,"rmo.opt",I6218:I6231)</f>
        <v>1.22</v>
      </c>
      <c r="L6230" t="s">
        <v>32</v>
      </c>
      <c r="M6230">
        <f t="shared" si="8532"/>
        <v>30.844262295081968</v>
      </c>
    </row>
    <row r="6231" spans="1:13">
      <c r="A6231" t="s">
        <v>6691</v>
      </c>
      <c r="B6231" t="s">
        <v>6670</v>
      </c>
      <c r="C6231" t="s">
        <v>58</v>
      </c>
      <c r="D6231" t="s">
        <v>21</v>
      </c>
      <c r="E6231" t="str">
        <f t="shared" si="8508"/>
        <v>tso.opt</v>
      </c>
      <c r="F6231" t="s">
        <v>17</v>
      </c>
      <c r="G6231">
        <v>18.571428571428601</v>
      </c>
      <c r="H6231">
        <v>7.0000000000000007E-2</v>
      </c>
      <c r="I6231" s="1">
        <v>1.3</v>
      </c>
      <c r="J6231" t="s">
        <v>8362</v>
      </c>
      <c r="K6231">
        <f t="shared" ref="K6231:K6294" si="8535">SUMIF(E6218:E6231,"power.opt",I6218:I6231)</f>
        <v>1.22</v>
      </c>
      <c r="L6231" t="s">
        <v>31</v>
      </c>
      <c r="M6231">
        <f t="shared" si="8532"/>
        <v>40.868852459016395</v>
      </c>
    </row>
    <row r="6232" spans="1:13">
      <c r="A6232" t="s">
        <v>6692</v>
      </c>
      <c r="B6232" t="s">
        <v>6693</v>
      </c>
      <c r="C6232" t="s">
        <v>15</v>
      </c>
      <c r="D6232" t="s">
        <v>16</v>
      </c>
      <c r="E6232" t="str">
        <f t="shared" si="8508"/>
        <v>power.full</v>
      </c>
      <c r="F6232" t="s">
        <v>17</v>
      </c>
      <c r="G6232">
        <v>481.222222222222</v>
      </c>
      <c r="H6232">
        <v>0.09</v>
      </c>
      <c r="I6232" s="1">
        <v>43.31</v>
      </c>
      <c r="L6232" t="s">
        <v>8363</v>
      </c>
      <c r="M6232">
        <f t="shared" ref="M6232:M6295" si="8536">K6233/K6242</f>
        <v>24.553719008264466</v>
      </c>
    </row>
    <row r="6233" spans="1:13">
      <c r="A6233" t="s">
        <v>6694</v>
      </c>
      <c r="B6233" t="s">
        <v>6693</v>
      </c>
      <c r="C6233" t="s">
        <v>15</v>
      </c>
      <c r="D6233" t="s">
        <v>19</v>
      </c>
      <c r="E6233" t="str">
        <f t="shared" si="8508"/>
        <v>power.oepc</v>
      </c>
      <c r="F6233" t="s">
        <v>17</v>
      </c>
      <c r="G6233">
        <v>8.6666666666666696</v>
      </c>
      <c r="H6233">
        <v>0.09</v>
      </c>
      <c r="I6233" s="1">
        <v>0.78</v>
      </c>
      <c r="J6233" t="s">
        <v>8333</v>
      </c>
      <c r="K6233">
        <f t="shared" ref="K6233:K6296" si="8537">SUMIF(E6232:E6245,"tso.cav11",I6232:I6245)</f>
        <v>29.71</v>
      </c>
      <c r="L6233" t="s">
        <v>8364</v>
      </c>
      <c r="M6233">
        <f t="shared" ref="M6233:M6296" si="8538">K6234/K6238+K6235/K6239+K6236/K6240+K6237/K6241</f>
        <v>125.88394062078274</v>
      </c>
    </row>
    <row r="6234" spans="1:13">
      <c r="A6234" t="s">
        <v>6695</v>
      </c>
      <c r="B6234" t="s">
        <v>6693</v>
      </c>
      <c r="C6234" t="s">
        <v>15</v>
      </c>
      <c r="D6234" t="s">
        <v>21</v>
      </c>
      <c r="E6234" t="str">
        <f t="shared" si="8508"/>
        <v>power.opt</v>
      </c>
      <c r="F6234" t="s">
        <v>17</v>
      </c>
      <c r="G6234">
        <v>12.5555555555556</v>
      </c>
      <c r="H6234">
        <v>0.09</v>
      </c>
      <c r="I6234" s="1">
        <v>1.1299999999999999</v>
      </c>
      <c r="J6234" t="s">
        <v>8335</v>
      </c>
      <c r="K6234">
        <f t="shared" ref="K6234:K6297" si="8539">SUMIF(E6232:E6245,"tso.full",I6232:I6245)</f>
        <v>17.5</v>
      </c>
      <c r="L6234" t="s">
        <v>8365</v>
      </c>
      <c r="M6234">
        <f t="shared" ref="M6234:M6297" si="8540">K6234/K6242+K6235/K6243+K6236/K6244+K6237/K6245</f>
        <v>85.331910212340631</v>
      </c>
    </row>
    <row r="6235" spans="1:13">
      <c r="A6235" t="s">
        <v>6741</v>
      </c>
      <c r="B6235" t="s">
        <v>6693</v>
      </c>
      <c r="C6235" t="s">
        <v>23</v>
      </c>
      <c r="D6235" t="s">
        <v>16</v>
      </c>
      <c r="E6235" t="str">
        <f t="shared" si="8508"/>
        <v>pso.full</v>
      </c>
      <c r="F6235" t="s">
        <v>17</v>
      </c>
      <c r="G6235">
        <v>244.666666666667</v>
      </c>
      <c r="H6235">
        <v>0.09</v>
      </c>
      <c r="I6235" s="1">
        <v>22.02</v>
      </c>
      <c r="J6235" t="s">
        <v>8336</v>
      </c>
      <c r="K6235">
        <f t="shared" ref="K6235:K6298" si="8541">SUMIF(E6232:E6245,"pso.full",I6232:I6245)</f>
        <v>22.02</v>
      </c>
      <c r="L6235" t="s">
        <v>8369</v>
      </c>
      <c r="M6235">
        <f t="shared" ref="M6235:M6298" si="8542">K6238/K6242+K6239/K6243+K6240/K6244+K6241/K6245</f>
        <v>2.7667117677173994</v>
      </c>
    </row>
    <row r="6236" spans="1:13">
      <c r="A6236" t="s">
        <v>6742</v>
      </c>
      <c r="B6236" t="s">
        <v>6693</v>
      </c>
      <c r="C6236" t="s">
        <v>23</v>
      </c>
      <c r="D6236" t="s">
        <v>19</v>
      </c>
      <c r="E6236" t="str">
        <f t="shared" si="8508"/>
        <v>pso.oepc</v>
      </c>
      <c r="F6236" t="s">
        <v>17</v>
      </c>
      <c r="G6236">
        <v>8.4444444444444393</v>
      </c>
      <c r="H6236">
        <v>0.09</v>
      </c>
      <c r="I6236" s="1">
        <v>0.76</v>
      </c>
      <c r="J6236" t="s">
        <v>8353</v>
      </c>
      <c r="K6236">
        <f t="shared" ref="K6236:K6299" si="8543">SUMIF(E6232:E6245,"rmo.full",I6232:I6245)</f>
        <v>24.84</v>
      </c>
    </row>
    <row r="6237" spans="1:13">
      <c r="A6237" t="s">
        <v>6743</v>
      </c>
      <c r="B6237" t="s">
        <v>6693</v>
      </c>
      <c r="C6237" t="s">
        <v>23</v>
      </c>
      <c r="D6237" t="s">
        <v>21</v>
      </c>
      <c r="E6237" t="str">
        <f t="shared" si="8508"/>
        <v>pso.opt</v>
      </c>
      <c r="F6237" t="s">
        <v>17</v>
      </c>
      <c r="G6237">
        <v>16</v>
      </c>
      <c r="H6237">
        <v>0.09</v>
      </c>
      <c r="I6237" s="1">
        <v>1.44</v>
      </c>
      <c r="J6237" t="s">
        <v>8354</v>
      </c>
      <c r="K6237">
        <f t="shared" ref="K6237:K6300" si="8544">SUMIF(E6232:E6245,"power.full",I6232:I6245)</f>
        <v>43.31</v>
      </c>
      <c r="L6237" t="s">
        <v>26</v>
      </c>
      <c r="M6237">
        <f t="shared" ref="M6237:M6300" si="8545">K6234/K6238</f>
        <v>17.5</v>
      </c>
    </row>
    <row r="6238" spans="1:13">
      <c r="A6238" t="s">
        <v>6744</v>
      </c>
      <c r="B6238" t="s">
        <v>6693</v>
      </c>
      <c r="C6238" t="s">
        <v>51</v>
      </c>
      <c r="D6238" t="s">
        <v>16</v>
      </c>
      <c r="E6238" t="str">
        <f t="shared" si="8508"/>
        <v>rmo.full</v>
      </c>
      <c r="F6238" t="s">
        <v>17</v>
      </c>
      <c r="G6238">
        <v>276</v>
      </c>
      <c r="H6238">
        <v>0.09</v>
      </c>
      <c r="I6238" s="1">
        <v>24.84</v>
      </c>
      <c r="J6238" t="s">
        <v>8355</v>
      </c>
      <c r="K6238">
        <f t="shared" ref="K6238:K6301" si="8546">SUMIF(E6232:E6245,"tso.oepc",I6232:I6245)</f>
        <v>1</v>
      </c>
      <c r="L6238" t="s">
        <v>27</v>
      </c>
      <c r="M6238">
        <f t="shared" si="8545"/>
        <v>28.973684210526315</v>
      </c>
    </row>
    <row r="6239" spans="1:13">
      <c r="A6239" t="s">
        <v>6707</v>
      </c>
      <c r="B6239" t="s">
        <v>6693</v>
      </c>
      <c r="C6239" t="s">
        <v>51</v>
      </c>
      <c r="D6239" t="s">
        <v>19</v>
      </c>
      <c r="E6239" t="str">
        <f t="shared" si="8508"/>
        <v>rmo.oepc</v>
      </c>
      <c r="F6239" t="s">
        <v>17</v>
      </c>
      <c r="G6239">
        <v>11.5555555555556</v>
      </c>
      <c r="H6239">
        <v>0.09</v>
      </c>
      <c r="I6239" s="1">
        <v>1.04</v>
      </c>
      <c r="J6239" t="s">
        <v>8356</v>
      </c>
      <c r="K6239">
        <f t="shared" ref="K6239:K6302" si="8547">SUMIF(E6232:E6245,"pso.oepc",I6232:I6245)</f>
        <v>0.76</v>
      </c>
      <c r="L6239" t="s">
        <v>28</v>
      </c>
      <c r="M6239">
        <f t="shared" si="8545"/>
        <v>23.884615384615383</v>
      </c>
    </row>
    <row r="6240" spans="1:13">
      <c r="A6240" t="s">
        <v>6708</v>
      </c>
      <c r="B6240" t="s">
        <v>6693</v>
      </c>
      <c r="C6240" t="s">
        <v>51</v>
      </c>
      <c r="D6240" t="s">
        <v>21</v>
      </c>
      <c r="E6240" t="str">
        <f t="shared" si="8508"/>
        <v>rmo.opt</v>
      </c>
      <c r="F6240" t="s">
        <v>17</v>
      </c>
      <c r="G6240">
        <v>16</v>
      </c>
      <c r="H6240">
        <v>0.09</v>
      </c>
      <c r="I6240" s="1">
        <v>1.44</v>
      </c>
      <c r="J6240" t="s">
        <v>8357</v>
      </c>
      <c r="K6240">
        <f t="shared" ref="K6240:K6303" si="8548">SUMIF(E6232:E6245,"rmo.oepc",I6232:I6245)</f>
        <v>1.04</v>
      </c>
      <c r="L6240" t="s">
        <v>29</v>
      </c>
      <c r="M6240">
        <f t="shared" si="8545"/>
        <v>55.525641025641029</v>
      </c>
    </row>
    <row r="6241" spans="1:13">
      <c r="A6241" t="s">
        <v>6709</v>
      </c>
      <c r="B6241" t="s">
        <v>6693</v>
      </c>
      <c r="C6241" t="s">
        <v>55</v>
      </c>
      <c r="D6241" t="s">
        <v>56</v>
      </c>
      <c r="E6241" t="str">
        <f t="shared" si="8508"/>
        <v>sc.none</v>
      </c>
      <c r="F6241" t="s">
        <v>24</v>
      </c>
      <c r="I6241" s="1">
        <v>0.09</v>
      </c>
      <c r="J6241" t="s">
        <v>8358</v>
      </c>
      <c r="K6241">
        <f t="shared" ref="K6241:K6304" si="8549">SUMIF(E6232:E6245,"power.oepc",I6232:I6245)</f>
        <v>0.78</v>
      </c>
    </row>
    <row r="6242" spans="1:13">
      <c r="A6242" t="s">
        <v>6710</v>
      </c>
      <c r="B6242" t="s">
        <v>6693</v>
      </c>
      <c r="C6242" t="s">
        <v>58</v>
      </c>
      <c r="D6242" t="s">
        <v>59</v>
      </c>
      <c r="E6242" t="str">
        <f t="shared" si="8508"/>
        <v>tso.cav11</v>
      </c>
      <c r="F6242" t="s">
        <v>17</v>
      </c>
      <c r="G6242">
        <v>330.11111111111097</v>
      </c>
      <c r="H6242">
        <v>0.09</v>
      </c>
      <c r="I6242" s="1">
        <v>29.71</v>
      </c>
      <c r="J6242" t="s">
        <v>8359</v>
      </c>
      <c r="K6242">
        <f t="shared" ref="K6242:K6305" si="8550">SUMIF(E6232:E6245,"tso.opt",I6232:I6245)</f>
        <v>1.21</v>
      </c>
      <c r="L6242" t="s">
        <v>30</v>
      </c>
      <c r="M6242">
        <f t="shared" ref="M6242:M6305" si="8551">K6234/K6242</f>
        <v>14.462809917355372</v>
      </c>
    </row>
    <row r="6243" spans="1:13">
      <c r="A6243" t="s">
        <v>6711</v>
      </c>
      <c r="B6243" t="s">
        <v>6693</v>
      </c>
      <c r="C6243" t="s">
        <v>58</v>
      </c>
      <c r="D6243" t="s">
        <v>16</v>
      </c>
      <c r="E6243" t="str">
        <f t="shared" si="8508"/>
        <v>tso.full</v>
      </c>
      <c r="F6243" t="s">
        <v>17</v>
      </c>
      <c r="G6243">
        <v>194.444444444444</v>
      </c>
      <c r="H6243">
        <v>0.09</v>
      </c>
      <c r="I6243" s="1">
        <v>17.5</v>
      </c>
      <c r="J6243" t="s">
        <v>8360</v>
      </c>
      <c r="K6243">
        <f t="shared" ref="K6243:K6306" si="8552">SUMIF(E6232:E6245,"pso.opt",I6232:I6245)</f>
        <v>1.44</v>
      </c>
      <c r="L6243" t="s">
        <v>33</v>
      </c>
      <c r="M6243">
        <f t="shared" si="8551"/>
        <v>15.291666666666666</v>
      </c>
    </row>
    <row r="6244" spans="1:13">
      <c r="A6244" t="s">
        <v>6712</v>
      </c>
      <c r="B6244" t="s">
        <v>6693</v>
      </c>
      <c r="C6244" t="s">
        <v>58</v>
      </c>
      <c r="D6244" t="s">
        <v>19</v>
      </c>
      <c r="E6244" t="str">
        <f t="shared" si="8508"/>
        <v>tso.oepc</v>
      </c>
      <c r="F6244" t="s">
        <v>17</v>
      </c>
      <c r="G6244">
        <v>11.1111111111111</v>
      </c>
      <c r="H6244">
        <v>0.09</v>
      </c>
      <c r="I6244" s="1">
        <v>1</v>
      </c>
      <c r="J6244" t="s">
        <v>8361</v>
      </c>
      <c r="K6244">
        <f t="shared" ref="K6244:K6307" si="8553">SUMIF(E6232:E6245,"rmo.opt",I6232:I6245)</f>
        <v>1.44</v>
      </c>
      <c r="L6244" t="s">
        <v>32</v>
      </c>
      <c r="M6244">
        <f t="shared" si="8551"/>
        <v>17.25</v>
      </c>
    </row>
    <row r="6245" spans="1:13">
      <c r="A6245" t="s">
        <v>6713</v>
      </c>
      <c r="B6245" t="s">
        <v>6693</v>
      </c>
      <c r="C6245" t="s">
        <v>58</v>
      </c>
      <c r="D6245" t="s">
        <v>21</v>
      </c>
      <c r="E6245" t="str">
        <f t="shared" si="8508"/>
        <v>tso.opt</v>
      </c>
      <c r="F6245" t="s">
        <v>17</v>
      </c>
      <c r="G6245">
        <v>13.4444444444444</v>
      </c>
      <c r="H6245">
        <v>0.09</v>
      </c>
      <c r="I6245" s="1">
        <v>1.21</v>
      </c>
      <c r="J6245" t="s">
        <v>8362</v>
      </c>
      <c r="K6245">
        <f t="shared" ref="K6245:K6308" si="8554">SUMIF(E6232:E6245,"power.opt",I6232:I6245)</f>
        <v>1.1299999999999999</v>
      </c>
      <c r="L6245" t="s">
        <v>31</v>
      </c>
      <c r="M6245">
        <f t="shared" si="8551"/>
        <v>38.327433628318587</v>
      </c>
    </row>
    <row r="6246" spans="1:13">
      <c r="A6246" t="s">
        <v>6714</v>
      </c>
      <c r="B6246" t="s">
        <v>6715</v>
      </c>
      <c r="C6246" t="s">
        <v>15</v>
      </c>
      <c r="D6246" t="s">
        <v>16</v>
      </c>
      <c r="E6246" t="str">
        <f t="shared" si="8508"/>
        <v>power.full</v>
      </c>
      <c r="F6246" t="s">
        <v>17</v>
      </c>
      <c r="G6246">
        <v>237.444444444444</v>
      </c>
      <c r="H6246">
        <v>0.09</v>
      </c>
      <c r="I6246" s="1">
        <v>21.37</v>
      </c>
      <c r="L6246" t="s">
        <v>8363</v>
      </c>
      <c r="M6246">
        <f t="shared" ref="M6246:M6309" si="8555">K6247/K6256</f>
        <v>21.154761904761905</v>
      </c>
    </row>
    <row r="6247" spans="1:13">
      <c r="A6247" t="s">
        <v>6716</v>
      </c>
      <c r="B6247" t="s">
        <v>6715</v>
      </c>
      <c r="C6247" t="s">
        <v>15</v>
      </c>
      <c r="D6247" t="s">
        <v>19</v>
      </c>
      <c r="E6247" t="str">
        <f t="shared" si="8508"/>
        <v>power.oepc</v>
      </c>
      <c r="F6247" t="s">
        <v>17</v>
      </c>
      <c r="G6247">
        <v>7.44444444444445</v>
      </c>
      <c r="H6247">
        <v>0.09</v>
      </c>
      <c r="I6247" s="1">
        <v>0.67</v>
      </c>
      <c r="J6247" t="s">
        <v>8333</v>
      </c>
      <c r="K6247">
        <f t="shared" ref="K6247:K6310" si="8556">SUMIF(E6246:E6259,"tso.cav11",I6246:I6259)</f>
        <v>17.77</v>
      </c>
      <c r="L6247" t="s">
        <v>8364</v>
      </c>
      <c r="M6247">
        <f t="shared" ref="M6247:M6310" si="8557">K6248/K6252+K6249/K6253+K6250/K6254+K6251/K6255</f>
        <v>117.43316749585406</v>
      </c>
    </row>
    <row r="6248" spans="1:13">
      <c r="A6248" t="s">
        <v>6717</v>
      </c>
      <c r="B6248" t="s">
        <v>6715</v>
      </c>
      <c r="C6248" t="s">
        <v>15</v>
      </c>
      <c r="D6248" t="s">
        <v>21</v>
      </c>
      <c r="E6248" t="str">
        <f t="shared" si="8508"/>
        <v>power.opt</v>
      </c>
      <c r="F6248" t="s">
        <v>17</v>
      </c>
      <c r="G6248">
        <v>9.4444444444444393</v>
      </c>
      <c r="H6248">
        <v>0.09</v>
      </c>
      <c r="I6248" s="1">
        <v>0.85</v>
      </c>
      <c r="J6248" t="s">
        <v>8335</v>
      </c>
      <c r="K6248">
        <f t="shared" ref="K6248:K6311" si="8558">SUMIF(E6246:E6259,"tso.full",I6246:I6259)</f>
        <v>21.83</v>
      </c>
      <c r="L6248" t="s">
        <v>8365</v>
      </c>
      <c r="M6248">
        <f t="shared" ref="M6248:M6311" si="8559">K6248/K6256+K6249/K6257+K6250/K6258+K6251/K6259</f>
        <v>98.426890756302527</v>
      </c>
    </row>
    <row r="6249" spans="1:13">
      <c r="A6249" t="s">
        <v>6726</v>
      </c>
      <c r="B6249" t="s">
        <v>6715</v>
      </c>
      <c r="C6249" t="s">
        <v>23</v>
      </c>
      <c r="D6249" t="s">
        <v>16</v>
      </c>
      <c r="E6249" t="str">
        <f t="shared" si="8508"/>
        <v>pso.full</v>
      </c>
      <c r="F6249" t="s">
        <v>17</v>
      </c>
      <c r="G6249">
        <v>224.555555555556</v>
      </c>
      <c r="H6249">
        <v>0.09</v>
      </c>
      <c r="I6249" s="1">
        <v>20.21</v>
      </c>
      <c r="J6249" t="s">
        <v>8336</v>
      </c>
      <c r="K6249">
        <f t="shared" ref="K6249:K6312" si="8560">SUMIF(E6246:E6259,"pso.full",I6246:I6259)</f>
        <v>20.21</v>
      </c>
      <c r="L6249" t="s">
        <v>8369</v>
      </c>
      <c r="M6249">
        <f t="shared" ref="M6249:M6312" si="8561">K6252/K6256+K6253/K6257+K6254/K6258+K6255/K6259</f>
        <v>3.4191876750700283</v>
      </c>
    </row>
    <row r="6250" spans="1:13">
      <c r="A6250" t="s">
        <v>6727</v>
      </c>
      <c r="B6250" t="s">
        <v>6715</v>
      </c>
      <c r="C6250" t="s">
        <v>23</v>
      </c>
      <c r="D6250" t="s">
        <v>19</v>
      </c>
      <c r="E6250" t="str">
        <f t="shared" si="8508"/>
        <v>pso.oepc</v>
      </c>
      <c r="F6250" t="s">
        <v>17</v>
      </c>
      <c r="G6250">
        <v>10</v>
      </c>
      <c r="H6250">
        <v>0.09</v>
      </c>
      <c r="I6250" s="1">
        <v>0.9</v>
      </c>
      <c r="J6250" t="s">
        <v>8353</v>
      </c>
      <c r="K6250">
        <f t="shared" ref="K6250:K6313" si="8562">SUMIF(E6246:E6259,"rmo.full",I6246:I6259)</f>
        <v>19.52</v>
      </c>
    </row>
    <row r="6251" spans="1:13">
      <c r="A6251" t="s">
        <v>6728</v>
      </c>
      <c r="B6251" t="s">
        <v>6715</v>
      </c>
      <c r="C6251" t="s">
        <v>23</v>
      </c>
      <c r="D6251" t="s">
        <v>21</v>
      </c>
      <c r="E6251" t="str">
        <f t="shared" si="8508"/>
        <v>pso.opt</v>
      </c>
      <c r="F6251" t="s">
        <v>17</v>
      </c>
      <c r="G6251">
        <v>9.3333333333333304</v>
      </c>
      <c r="H6251">
        <v>0.09</v>
      </c>
      <c r="I6251" s="1">
        <v>0.84</v>
      </c>
      <c r="J6251" t="s">
        <v>8354</v>
      </c>
      <c r="K6251">
        <f t="shared" ref="K6251:K6314" si="8563">SUMIF(E6246:E6259,"power.full",I6246:I6259)</f>
        <v>21.37</v>
      </c>
      <c r="L6251" t="s">
        <v>26</v>
      </c>
      <c r="M6251">
        <f t="shared" ref="M6251:M6314" si="8564">K6248/K6252</f>
        <v>32.582089552238799</v>
      </c>
    </row>
    <row r="6252" spans="1:13">
      <c r="A6252" t="s">
        <v>6729</v>
      </c>
      <c r="B6252" t="s">
        <v>6715</v>
      </c>
      <c r="C6252" t="s">
        <v>51</v>
      </c>
      <c r="D6252" t="s">
        <v>16</v>
      </c>
      <c r="E6252" t="str">
        <f t="shared" si="8508"/>
        <v>rmo.full</v>
      </c>
      <c r="F6252" t="s">
        <v>17</v>
      </c>
      <c r="G6252">
        <v>216.888888888889</v>
      </c>
      <c r="H6252">
        <v>0.09</v>
      </c>
      <c r="I6252" s="1">
        <v>19.52</v>
      </c>
      <c r="J6252" t="s">
        <v>8355</v>
      </c>
      <c r="K6252">
        <f t="shared" ref="K6252:K6315" si="8565">SUMIF(E6246:E6259,"tso.oepc",I6246:I6259)</f>
        <v>0.67</v>
      </c>
      <c r="L6252" t="s">
        <v>27</v>
      </c>
      <c r="M6252">
        <f t="shared" si="8564"/>
        <v>22.455555555555556</v>
      </c>
    </row>
    <row r="6253" spans="1:13">
      <c r="A6253" t="s">
        <v>6730</v>
      </c>
      <c r="B6253" t="s">
        <v>6715</v>
      </c>
      <c r="C6253" t="s">
        <v>51</v>
      </c>
      <c r="D6253" t="s">
        <v>19</v>
      </c>
      <c r="E6253" t="str">
        <f t="shared" si="8508"/>
        <v>rmo.oepc</v>
      </c>
      <c r="F6253" t="s">
        <v>17</v>
      </c>
      <c r="G6253">
        <v>7.1111111111111098</v>
      </c>
      <c r="H6253">
        <v>0.09</v>
      </c>
      <c r="I6253" s="1">
        <v>0.64</v>
      </c>
      <c r="J6253" t="s">
        <v>8356</v>
      </c>
      <c r="K6253">
        <f t="shared" ref="K6253:K6316" si="8566">SUMIF(E6246:E6259,"pso.oepc",I6246:I6259)</f>
        <v>0.9</v>
      </c>
      <c r="L6253" t="s">
        <v>28</v>
      </c>
      <c r="M6253">
        <f t="shared" si="8564"/>
        <v>30.5</v>
      </c>
    </row>
    <row r="6254" spans="1:13">
      <c r="A6254" t="s">
        <v>6731</v>
      </c>
      <c r="B6254" t="s">
        <v>6715</v>
      </c>
      <c r="C6254" t="s">
        <v>51</v>
      </c>
      <c r="D6254" t="s">
        <v>21</v>
      </c>
      <c r="E6254" t="str">
        <f t="shared" si="8508"/>
        <v>rmo.opt</v>
      </c>
      <c r="F6254" t="s">
        <v>17</v>
      </c>
      <c r="G6254">
        <v>9.3333333333333304</v>
      </c>
      <c r="H6254">
        <v>0.09</v>
      </c>
      <c r="I6254" s="1">
        <v>0.84</v>
      </c>
      <c r="J6254" t="s">
        <v>8357</v>
      </c>
      <c r="K6254">
        <f t="shared" ref="K6254:K6317" si="8567">SUMIF(E6246:E6259,"rmo.oepc",I6246:I6259)</f>
        <v>0.64</v>
      </c>
      <c r="L6254" t="s">
        <v>29</v>
      </c>
      <c r="M6254">
        <f t="shared" si="8564"/>
        <v>31.8955223880597</v>
      </c>
    </row>
    <row r="6255" spans="1:13">
      <c r="A6255" t="s">
        <v>6732</v>
      </c>
      <c r="B6255" t="s">
        <v>6715</v>
      </c>
      <c r="C6255" t="s">
        <v>55</v>
      </c>
      <c r="D6255" t="s">
        <v>56</v>
      </c>
      <c r="E6255" t="str">
        <f t="shared" si="8508"/>
        <v>sc.none</v>
      </c>
      <c r="F6255" t="s">
        <v>24</v>
      </c>
      <c r="I6255" s="1">
        <v>0.09</v>
      </c>
      <c r="J6255" t="s">
        <v>8358</v>
      </c>
      <c r="K6255">
        <f t="shared" ref="K6255:K6318" si="8568">SUMIF(E6246:E6259,"power.oepc",I6246:I6259)</f>
        <v>0.67</v>
      </c>
    </row>
    <row r="6256" spans="1:13">
      <c r="A6256" t="s">
        <v>6733</v>
      </c>
      <c r="B6256" t="s">
        <v>6715</v>
      </c>
      <c r="C6256" t="s">
        <v>58</v>
      </c>
      <c r="D6256" t="s">
        <v>59</v>
      </c>
      <c r="E6256" t="str">
        <f t="shared" si="8508"/>
        <v>tso.cav11</v>
      </c>
      <c r="F6256" t="s">
        <v>17</v>
      </c>
      <c r="G6256">
        <v>197.444444444444</v>
      </c>
      <c r="H6256">
        <v>0.09</v>
      </c>
      <c r="I6256" s="1">
        <v>17.77</v>
      </c>
      <c r="J6256" t="s">
        <v>8359</v>
      </c>
      <c r="K6256">
        <f t="shared" ref="K6256:K6319" si="8569">SUMIF(E6246:E6259,"tso.opt",I6246:I6259)</f>
        <v>0.84</v>
      </c>
      <c r="L6256" t="s">
        <v>30</v>
      </c>
      <c r="M6256">
        <f t="shared" ref="M6256:M6319" si="8570">K6248/K6256</f>
        <v>25.988095238095237</v>
      </c>
    </row>
    <row r="6257" spans="1:13">
      <c r="A6257" t="s">
        <v>6734</v>
      </c>
      <c r="B6257" t="s">
        <v>6715</v>
      </c>
      <c r="C6257" t="s">
        <v>58</v>
      </c>
      <c r="D6257" t="s">
        <v>16</v>
      </c>
      <c r="E6257" t="str">
        <f t="shared" si="8508"/>
        <v>tso.full</v>
      </c>
      <c r="F6257" t="s">
        <v>17</v>
      </c>
      <c r="G6257">
        <v>242.555555555556</v>
      </c>
      <c r="H6257">
        <v>0.09</v>
      </c>
      <c r="I6257" s="1">
        <v>21.83</v>
      </c>
      <c r="J6257" t="s">
        <v>8360</v>
      </c>
      <c r="K6257">
        <f t="shared" ref="K6257:K6320" si="8571">SUMIF(E6246:E6259,"pso.opt",I6246:I6259)</f>
        <v>0.84</v>
      </c>
      <c r="L6257" t="s">
        <v>33</v>
      </c>
      <c r="M6257">
        <f t="shared" si="8570"/>
        <v>24.05952380952381</v>
      </c>
    </row>
    <row r="6258" spans="1:13">
      <c r="A6258" t="s">
        <v>6735</v>
      </c>
      <c r="B6258" t="s">
        <v>6715</v>
      </c>
      <c r="C6258" t="s">
        <v>58</v>
      </c>
      <c r="D6258" t="s">
        <v>19</v>
      </c>
      <c r="E6258" t="str">
        <f t="shared" si="8508"/>
        <v>tso.oepc</v>
      </c>
      <c r="F6258" t="s">
        <v>17</v>
      </c>
      <c r="G6258">
        <v>7.44444444444445</v>
      </c>
      <c r="H6258">
        <v>0.09</v>
      </c>
      <c r="I6258" s="1">
        <v>0.67</v>
      </c>
      <c r="J6258" t="s">
        <v>8361</v>
      </c>
      <c r="K6258">
        <f t="shared" ref="K6258:K6321" si="8572">SUMIF(E6246:E6259,"rmo.opt",I6246:I6259)</f>
        <v>0.84</v>
      </c>
      <c r="L6258" t="s">
        <v>32</v>
      </c>
      <c r="M6258">
        <f t="shared" si="8570"/>
        <v>23.238095238095237</v>
      </c>
    </row>
    <row r="6259" spans="1:13">
      <c r="A6259" t="s">
        <v>6736</v>
      </c>
      <c r="B6259" t="s">
        <v>6715</v>
      </c>
      <c r="C6259" t="s">
        <v>58</v>
      </c>
      <c r="D6259" t="s">
        <v>21</v>
      </c>
      <c r="E6259" t="str">
        <f t="shared" si="8508"/>
        <v>tso.opt</v>
      </c>
      <c r="F6259" t="s">
        <v>17</v>
      </c>
      <c r="G6259">
        <v>9.3333333333333304</v>
      </c>
      <c r="H6259">
        <v>0.09</v>
      </c>
      <c r="I6259" s="1">
        <v>0.84</v>
      </c>
      <c r="J6259" t="s">
        <v>8362</v>
      </c>
      <c r="K6259">
        <f t="shared" ref="K6259:K6322" si="8573">SUMIF(E6246:E6259,"power.opt",I6246:I6259)</f>
        <v>0.85</v>
      </c>
      <c r="L6259" t="s">
        <v>31</v>
      </c>
      <c r="M6259">
        <f t="shared" si="8570"/>
        <v>25.141176470588238</v>
      </c>
    </row>
    <row r="6260" spans="1:13">
      <c r="A6260" t="s">
        <v>6737</v>
      </c>
      <c r="B6260" t="s">
        <v>6738</v>
      </c>
      <c r="C6260" t="s">
        <v>15</v>
      </c>
      <c r="D6260" t="s">
        <v>16</v>
      </c>
      <c r="E6260" t="str">
        <f t="shared" si="8508"/>
        <v>power.full</v>
      </c>
      <c r="F6260" t="s">
        <v>17</v>
      </c>
      <c r="G6260">
        <v>247.42857142857099</v>
      </c>
      <c r="H6260">
        <v>0.14000000000000001</v>
      </c>
      <c r="I6260" s="1">
        <v>34.64</v>
      </c>
      <c r="L6260" t="s">
        <v>8363</v>
      </c>
      <c r="M6260">
        <f t="shared" ref="M6260:M6323" si="8574">K6261/K6270</f>
        <v>26.10377358490566</v>
      </c>
    </row>
    <row r="6261" spans="1:13">
      <c r="A6261" t="s">
        <v>6739</v>
      </c>
      <c r="B6261" t="s">
        <v>6738</v>
      </c>
      <c r="C6261" t="s">
        <v>15</v>
      </c>
      <c r="D6261" t="s">
        <v>19</v>
      </c>
      <c r="E6261" t="str">
        <f t="shared" si="8508"/>
        <v>power.oepc</v>
      </c>
      <c r="F6261" t="s">
        <v>17</v>
      </c>
      <c r="G6261">
        <v>12.5</v>
      </c>
      <c r="H6261">
        <v>0.14000000000000001</v>
      </c>
      <c r="I6261" s="1">
        <v>1.75</v>
      </c>
      <c r="J6261" t="s">
        <v>8333</v>
      </c>
      <c r="K6261">
        <f t="shared" ref="K6261:K6324" si="8575">SUMIF(E6260:E6273,"tso.cav11",I6260:I6273)</f>
        <v>27.67</v>
      </c>
      <c r="L6261" t="s">
        <v>8364</v>
      </c>
      <c r="M6261">
        <f t="shared" ref="M6261:M6324" si="8576">K6262/K6266+K6263/K6267+K6264/K6268+K6265/K6269</f>
        <v>61.282451394759086</v>
      </c>
    </row>
    <row r="6262" spans="1:13">
      <c r="A6262" t="s">
        <v>6740</v>
      </c>
      <c r="B6262" t="s">
        <v>6738</v>
      </c>
      <c r="C6262" t="s">
        <v>15</v>
      </c>
      <c r="D6262" t="s">
        <v>21</v>
      </c>
      <c r="E6262" t="str">
        <f t="shared" si="8508"/>
        <v>power.opt</v>
      </c>
      <c r="F6262" t="s">
        <v>17</v>
      </c>
      <c r="G6262">
        <v>8.5</v>
      </c>
      <c r="H6262">
        <v>0.14000000000000001</v>
      </c>
      <c r="I6262" s="1">
        <v>1.19</v>
      </c>
      <c r="J6262" t="s">
        <v>8335</v>
      </c>
      <c r="K6262">
        <f t="shared" ref="K6262:K6325" si="8577">SUMIF(E6260:E6273,"tso.full",I6260:I6273)</f>
        <v>28.01</v>
      </c>
      <c r="L6262" t="s">
        <v>8365</v>
      </c>
      <c r="M6262">
        <f t="shared" ref="M6262:M6325" si="8578">K6262/K6270+K6263/K6271+K6264/K6272+K6265/K6273</f>
        <v>101.42955743997882</v>
      </c>
    </row>
    <row r="6263" spans="1:13">
      <c r="A6263" t="s">
        <v>6747</v>
      </c>
      <c r="B6263" t="s">
        <v>6738</v>
      </c>
      <c r="C6263" t="s">
        <v>23</v>
      </c>
      <c r="D6263" t="s">
        <v>16</v>
      </c>
      <c r="E6263" t="str">
        <f t="shared" si="8508"/>
        <v>pso.full</v>
      </c>
      <c r="F6263" t="s">
        <v>17</v>
      </c>
      <c r="G6263">
        <v>193</v>
      </c>
      <c r="H6263">
        <v>0.14000000000000001</v>
      </c>
      <c r="I6263" s="1">
        <v>27.02</v>
      </c>
      <c r="J6263" t="s">
        <v>8336</v>
      </c>
      <c r="K6263">
        <f t="shared" ref="K6263:K6326" si="8579">SUMIF(E6260:E6273,"pso.full",I6260:I6273)</f>
        <v>27.02</v>
      </c>
      <c r="L6263" t="s">
        <v>8369</v>
      </c>
      <c r="M6263">
        <f t="shared" ref="M6263:M6326" si="8580">K6266/K6270+K6267/K6271+K6268/K6272+K6269/K6273</f>
        <v>6.7805932956570176</v>
      </c>
    </row>
    <row r="6264" spans="1:13">
      <c r="A6264" t="s">
        <v>6748</v>
      </c>
      <c r="B6264" t="s">
        <v>6738</v>
      </c>
      <c r="C6264" t="s">
        <v>23</v>
      </c>
      <c r="D6264" t="s">
        <v>19</v>
      </c>
      <c r="E6264" t="str">
        <f t="shared" si="8508"/>
        <v>pso.oepc</v>
      </c>
      <c r="F6264" t="s">
        <v>17</v>
      </c>
      <c r="G6264">
        <v>12.0714285714286</v>
      </c>
      <c r="H6264">
        <v>0.14000000000000001</v>
      </c>
      <c r="I6264" s="1">
        <v>1.69</v>
      </c>
      <c r="J6264" t="s">
        <v>8353</v>
      </c>
      <c r="K6264">
        <f t="shared" ref="K6264:K6327" si="8581">SUMIF(E6260:E6273,"rmo.full",I6260:I6273)</f>
        <v>13.81</v>
      </c>
    </row>
    <row r="6265" spans="1:13">
      <c r="A6265" t="s">
        <v>6749</v>
      </c>
      <c r="B6265" t="s">
        <v>6738</v>
      </c>
      <c r="C6265" t="s">
        <v>23</v>
      </c>
      <c r="D6265" t="s">
        <v>21</v>
      </c>
      <c r="E6265" t="str">
        <f t="shared" si="8508"/>
        <v>pso.opt</v>
      </c>
      <c r="F6265" t="s">
        <v>17</v>
      </c>
      <c r="G6265">
        <v>6.4285714285714297</v>
      </c>
      <c r="H6265">
        <v>0.14000000000000001</v>
      </c>
      <c r="I6265" s="1">
        <v>0.9</v>
      </c>
      <c r="J6265" t="s">
        <v>8354</v>
      </c>
      <c r="K6265">
        <f t="shared" ref="K6265:K6328" si="8582">SUMIF(E6260:E6273,"power.full",I6260:I6273)</f>
        <v>34.64</v>
      </c>
      <c r="L6265" t="s">
        <v>26</v>
      </c>
      <c r="M6265">
        <f t="shared" ref="M6265:M6328" si="8583">K6262/K6266</f>
        <v>17.079268292682929</v>
      </c>
    </row>
    <row r="6266" spans="1:13">
      <c r="A6266" t="s">
        <v>6750</v>
      </c>
      <c r="B6266" t="s">
        <v>6738</v>
      </c>
      <c r="C6266" t="s">
        <v>51</v>
      </c>
      <c r="D6266" t="s">
        <v>16</v>
      </c>
      <c r="E6266" t="str">
        <f t="shared" si="8508"/>
        <v>rmo.full</v>
      </c>
      <c r="F6266" t="s">
        <v>17</v>
      </c>
      <c r="G6266">
        <v>98.642857142857096</v>
      </c>
      <c r="H6266">
        <v>0.14000000000000001</v>
      </c>
      <c r="I6266" s="1">
        <v>13.81</v>
      </c>
      <c r="J6266" t="s">
        <v>8355</v>
      </c>
      <c r="K6266">
        <f t="shared" ref="K6266:K6329" si="8584">SUMIF(E6260:E6273,"tso.oepc",I6260:I6273)</f>
        <v>1.64</v>
      </c>
      <c r="L6266" t="s">
        <v>27</v>
      </c>
      <c r="M6266">
        <f t="shared" si="8583"/>
        <v>15.988165680473372</v>
      </c>
    </row>
    <row r="6267" spans="1:13">
      <c r="A6267" t="s">
        <v>6751</v>
      </c>
      <c r="B6267" t="s">
        <v>6738</v>
      </c>
      <c r="C6267" t="s">
        <v>51</v>
      </c>
      <c r="D6267" t="s">
        <v>19</v>
      </c>
      <c r="E6267" t="str">
        <f t="shared" si="8508"/>
        <v>rmo.oepc</v>
      </c>
      <c r="F6267" t="s">
        <v>17</v>
      </c>
      <c r="G6267">
        <v>11.714285714285699</v>
      </c>
      <c r="H6267">
        <v>0.14000000000000001</v>
      </c>
      <c r="I6267" s="1">
        <v>1.64</v>
      </c>
      <c r="J6267" t="s">
        <v>8356</v>
      </c>
      <c r="K6267">
        <f t="shared" ref="K6267:K6330" si="8585">SUMIF(E6260:E6273,"pso.oepc",I6260:I6273)</f>
        <v>1.69</v>
      </c>
      <c r="L6267" t="s">
        <v>28</v>
      </c>
      <c r="M6267">
        <f t="shared" si="8583"/>
        <v>8.4207317073170742</v>
      </c>
    </row>
    <row r="6268" spans="1:13">
      <c r="A6268" t="s">
        <v>6752</v>
      </c>
      <c r="B6268" t="s">
        <v>6738</v>
      </c>
      <c r="C6268" t="s">
        <v>51</v>
      </c>
      <c r="D6268" t="s">
        <v>21</v>
      </c>
      <c r="E6268" t="str">
        <f t="shared" si="8508"/>
        <v>rmo.opt</v>
      </c>
      <c r="F6268" t="s">
        <v>17</v>
      </c>
      <c r="G6268">
        <v>6.21428571428571</v>
      </c>
      <c r="H6268">
        <v>0.14000000000000001</v>
      </c>
      <c r="I6268" s="1">
        <v>0.87</v>
      </c>
      <c r="J6268" t="s">
        <v>8357</v>
      </c>
      <c r="K6268">
        <f t="shared" ref="K6268:K6331" si="8586">SUMIF(E6260:E6273,"rmo.oepc",I6260:I6273)</f>
        <v>1.64</v>
      </c>
      <c r="L6268" t="s">
        <v>29</v>
      </c>
      <c r="M6268">
        <f t="shared" si="8583"/>
        <v>19.794285714285714</v>
      </c>
    </row>
    <row r="6269" spans="1:13">
      <c r="A6269" t="s">
        <v>6753</v>
      </c>
      <c r="B6269" t="s">
        <v>6738</v>
      </c>
      <c r="C6269" t="s">
        <v>55</v>
      </c>
      <c r="D6269" t="s">
        <v>56</v>
      </c>
      <c r="E6269" t="str">
        <f t="shared" si="8508"/>
        <v>sc.none</v>
      </c>
      <c r="F6269" t="s">
        <v>24</v>
      </c>
      <c r="I6269" s="1">
        <v>0.14000000000000001</v>
      </c>
      <c r="J6269" t="s">
        <v>8358</v>
      </c>
      <c r="K6269">
        <f t="shared" ref="K6269:K6332" si="8587">SUMIF(E6260:E6273,"power.oepc",I6260:I6273)</f>
        <v>1.75</v>
      </c>
    </row>
    <row r="6270" spans="1:13">
      <c r="A6270" t="s">
        <v>6754</v>
      </c>
      <c r="B6270" t="s">
        <v>6738</v>
      </c>
      <c r="C6270" t="s">
        <v>58</v>
      </c>
      <c r="D6270" t="s">
        <v>59</v>
      </c>
      <c r="E6270" t="str">
        <f t="shared" si="8508"/>
        <v>tso.cav11</v>
      </c>
      <c r="F6270" t="s">
        <v>17</v>
      </c>
      <c r="G6270">
        <v>197.642857142857</v>
      </c>
      <c r="H6270">
        <v>0.14000000000000001</v>
      </c>
      <c r="I6270" s="1">
        <v>27.67</v>
      </c>
      <c r="J6270" t="s">
        <v>8359</v>
      </c>
      <c r="K6270">
        <f t="shared" ref="K6270:K6333" si="8588">SUMIF(E6260:E6273,"tso.opt",I6260:I6273)</f>
        <v>1.06</v>
      </c>
      <c r="L6270" t="s">
        <v>30</v>
      </c>
      <c r="M6270">
        <f t="shared" ref="M6270:M6333" si="8589">K6262/K6270</f>
        <v>26.424528301886792</v>
      </c>
    </row>
    <row r="6271" spans="1:13">
      <c r="A6271" t="s">
        <v>6755</v>
      </c>
      <c r="B6271" t="s">
        <v>6738</v>
      </c>
      <c r="C6271" t="s">
        <v>58</v>
      </c>
      <c r="D6271" t="s">
        <v>16</v>
      </c>
      <c r="E6271" t="str">
        <f t="shared" si="8508"/>
        <v>tso.full</v>
      </c>
      <c r="F6271" t="s">
        <v>17</v>
      </c>
      <c r="G6271">
        <v>200.07142857142901</v>
      </c>
      <c r="H6271">
        <v>0.14000000000000001</v>
      </c>
      <c r="I6271" s="1">
        <v>28.01</v>
      </c>
      <c r="J6271" t="s">
        <v>8360</v>
      </c>
      <c r="K6271">
        <f t="shared" ref="K6271:K6334" si="8590">SUMIF(E6260:E6273,"pso.opt",I6260:I6273)</f>
        <v>0.9</v>
      </c>
      <c r="L6271" t="s">
        <v>33</v>
      </c>
      <c r="M6271">
        <f t="shared" si="8589"/>
        <v>30.022222222222222</v>
      </c>
    </row>
    <row r="6272" spans="1:13">
      <c r="A6272" t="s">
        <v>6756</v>
      </c>
      <c r="B6272" t="s">
        <v>6738</v>
      </c>
      <c r="C6272" t="s">
        <v>58</v>
      </c>
      <c r="D6272" t="s">
        <v>19</v>
      </c>
      <c r="E6272" t="str">
        <f t="shared" si="8508"/>
        <v>tso.oepc</v>
      </c>
      <c r="F6272" t="s">
        <v>17</v>
      </c>
      <c r="G6272">
        <v>11.714285714285699</v>
      </c>
      <c r="H6272">
        <v>0.14000000000000001</v>
      </c>
      <c r="I6272" s="1">
        <v>1.64</v>
      </c>
      <c r="J6272" t="s">
        <v>8361</v>
      </c>
      <c r="K6272">
        <f t="shared" ref="K6272:K6335" si="8591">SUMIF(E6260:E6273,"rmo.opt",I6260:I6273)</f>
        <v>0.87</v>
      </c>
      <c r="L6272" t="s">
        <v>32</v>
      </c>
      <c r="M6272">
        <f t="shared" si="8589"/>
        <v>15.873563218390805</v>
      </c>
    </row>
    <row r="6273" spans="1:13">
      <c r="A6273" t="s">
        <v>6757</v>
      </c>
      <c r="B6273" t="s">
        <v>6738</v>
      </c>
      <c r="C6273" t="s">
        <v>58</v>
      </c>
      <c r="D6273" t="s">
        <v>21</v>
      </c>
      <c r="E6273" t="str">
        <f t="shared" si="8508"/>
        <v>tso.opt</v>
      </c>
      <c r="F6273" t="s">
        <v>17</v>
      </c>
      <c r="G6273">
        <v>7.5714285714285703</v>
      </c>
      <c r="H6273">
        <v>0.14000000000000001</v>
      </c>
      <c r="I6273" s="1">
        <v>1.06</v>
      </c>
      <c r="J6273" t="s">
        <v>8362</v>
      </c>
      <c r="K6273">
        <f t="shared" ref="K6273:K6336" si="8592">SUMIF(E6260:E6273,"power.opt",I6260:I6273)</f>
        <v>1.19</v>
      </c>
      <c r="L6273" t="s">
        <v>31</v>
      </c>
      <c r="M6273">
        <f t="shared" si="8589"/>
        <v>29.109243697478995</v>
      </c>
    </row>
    <row r="6274" spans="1:13">
      <c r="A6274" t="s">
        <v>6758</v>
      </c>
      <c r="B6274" t="s">
        <v>6759</v>
      </c>
      <c r="C6274" t="s">
        <v>15</v>
      </c>
      <c r="D6274" t="s">
        <v>16</v>
      </c>
      <c r="E6274" t="str">
        <f t="shared" si="8508"/>
        <v>power.full</v>
      </c>
      <c r="F6274" t="s">
        <v>17</v>
      </c>
      <c r="G6274">
        <v>363.61538461538498</v>
      </c>
      <c r="H6274">
        <v>0.13</v>
      </c>
      <c r="I6274" s="1">
        <v>47.27</v>
      </c>
      <c r="L6274" t="s">
        <v>8363</v>
      </c>
      <c r="M6274">
        <f t="shared" ref="M6274:M6337" si="8593">K6275/K6284</f>
        <v>26.23</v>
      </c>
    </row>
    <row r="6275" spans="1:13">
      <c r="A6275" t="s">
        <v>6760</v>
      </c>
      <c r="B6275" t="s">
        <v>6759</v>
      </c>
      <c r="C6275" t="s">
        <v>15</v>
      </c>
      <c r="D6275" t="s">
        <v>19</v>
      </c>
      <c r="E6275" t="str">
        <f t="shared" ref="E6275:E6338" si="8594">CONCATENATE(C6275,".",D6275)</f>
        <v>power.oepc</v>
      </c>
      <c r="F6275" t="s">
        <v>17</v>
      </c>
      <c r="G6275">
        <v>8.1538461538461497</v>
      </c>
      <c r="H6275">
        <v>0.13</v>
      </c>
      <c r="I6275" s="1">
        <v>1.06</v>
      </c>
      <c r="J6275" t="s">
        <v>8333</v>
      </c>
      <c r="K6275">
        <f t="shared" ref="K6275:K6338" si="8595">SUMIF(E6274:E6287,"tso.cav11",I6274:I6287)</f>
        <v>26.23</v>
      </c>
      <c r="L6275" t="s">
        <v>8364</v>
      </c>
      <c r="M6275">
        <f t="shared" ref="M6275:M6338" si="8596">K6276/K6280+K6277/K6281+K6278/K6282+K6279/K6283</f>
        <v>115.44200982990327</v>
      </c>
    </row>
    <row r="6276" spans="1:13">
      <c r="A6276" t="s">
        <v>6761</v>
      </c>
      <c r="B6276" t="s">
        <v>6759</v>
      </c>
      <c r="C6276" t="s">
        <v>15</v>
      </c>
      <c r="D6276" t="s">
        <v>21</v>
      </c>
      <c r="E6276" t="str">
        <f t="shared" si="8594"/>
        <v>power.opt</v>
      </c>
      <c r="F6276" t="s">
        <v>17</v>
      </c>
      <c r="G6276">
        <v>6.0769230769230802</v>
      </c>
      <c r="H6276">
        <v>0.13</v>
      </c>
      <c r="I6276" s="1">
        <v>0.79</v>
      </c>
      <c r="J6276" t="s">
        <v>8335</v>
      </c>
      <c r="K6276">
        <f t="shared" ref="K6276:K6339" si="8597">SUMIF(E6274:E6287,"tso.full",I6274:I6287)</f>
        <v>17.829999999999998</v>
      </c>
      <c r="L6276" t="s">
        <v>8365</v>
      </c>
      <c r="M6276">
        <f t="shared" ref="M6276:M6339" si="8598">K6276/K6284+K6277/K6285+K6278/K6286+K6279/K6287</f>
        <v>156.18999295614162</v>
      </c>
    </row>
    <row r="6277" spans="1:13">
      <c r="A6277" t="s">
        <v>6762</v>
      </c>
      <c r="B6277" t="s">
        <v>6759</v>
      </c>
      <c r="C6277" t="s">
        <v>23</v>
      </c>
      <c r="D6277" t="s">
        <v>16</v>
      </c>
      <c r="E6277" t="str">
        <f t="shared" si="8594"/>
        <v>pso.full</v>
      </c>
      <c r="F6277" t="s">
        <v>17</v>
      </c>
      <c r="G6277">
        <v>254.92307692307699</v>
      </c>
      <c r="H6277">
        <v>0.13</v>
      </c>
      <c r="I6277" s="1">
        <v>33.14</v>
      </c>
      <c r="J6277" t="s">
        <v>8336</v>
      </c>
      <c r="K6277">
        <f t="shared" ref="K6277:K6340" si="8599">SUMIF(E6274:E6287,"pso.full",I6274:I6287)</f>
        <v>33.14</v>
      </c>
      <c r="L6277" t="s">
        <v>8369</v>
      </c>
      <c r="M6277">
        <f t="shared" ref="M6277:M6340" si="8600">K6280/K6284+K6281/K6285+K6282/K6286+K6283/K6287</f>
        <v>5.3245817536445061</v>
      </c>
    </row>
    <row r="6278" spans="1:13">
      <c r="A6278" t="s">
        <v>6763</v>
      </c>
      <c r="B6278" t="s">
        <v>6759</v>
      </c>
      <c r="C6278" t="s">
        <v>23</v>
      </c>
      <c r="D6278" t="s">
        <v>19</v>
      </c>
      <c r="E6278" t="str">
        <f t="shared" si="8594"/>
        <v>pso.oepc</v>
      </c>
      <c r="F6278" t="s">
        <v>17</v>
      </c>
      <c r="G6278">
        <v>11.153846153846199</v>
      </c>
      <c r="H6278">
        <v>0.13</v>
      </c>
      <c r="I6278" s="1">
        <v>1.45</v>
      </c>
      <c r="J6278" t="s">
        <v>8353</v>
      </c>
      <c r="K6278">
        <f t="shared" ref="K6278:K6341" si="8601">SUMIF(E6274:E6287,"rmo.full",I6274:I6287)</f>
        <v>33.75</v>
      </c>
    </row>
    <row r="6279" spans="1:13">
      <c r="A6279" t="s">
        <v>6769</v>
      </c>
      <c r="B6279" t="s">
        <v>6759</v>
      </c>
      <c r="C6279" t="s">
        <v>23</v>
      </c>
      <c r="D6279" t="s">
        <v>21</v>
      </c>
      <c r="E6279" t="str">
        <f t="shared" si="8594"/>
        <v>pso.opt</v>
      </c>
      <c r="F6279" t="s">
        <v>17</v>
      </c>
      <c r="G6279">
        <v>7.2307692307692299</v>
      </c>
      <c r="H6279">
        <v>0.13</v>
      </c>
      <c r="I6279" s="1">
        <v>0.94</v>
      </c>
      <c r="J6279" t="s">
        <v>8354</v>
      </c>
      <c r="K6279">
        <f t="shared" ref="K6279:K6342" si="8602">SUMIF(E6274:E6287,"power.full",I6274:I6287)</f>
        <v>47.27</v>
      </c>
      <c r="L6279" t="s">
        <v>26</v>
      </c>
      <c r="M6279">
        <f t="shared" ref="M6279:M6342" si="8603">K6276/K6280</f>
        <v>17.310679611650482</v>
      </c>
    </row>
    <row r="6280" spans="1:13">
      <c r="A6280" t="s">
        <v>6770</v>
      </c>
      <c r="B6280" t="s">
        <v>6759</v>
      </c>
      <c r="C6280" t="s">
        <v>51</v>
      </c>
      <c r="D6280" t="s">
        <v>16</v>
      </c>
      <c r="E6280" t="str">
        <f t="shared" si="8594"/>
        <v>rmo.full</v>
      </c>
      <c r="F6280" t="s">
        <v>17</v>
      </c>
      <c r="G6280">
        <v>259.61538461538498</v>
      </c>
      <c r="H6280">
        <v>0.13</v>
      </c>
      <c r="I6280" s="1">
        <v>33.75</v>
      </c>
      <c r="J6280" t="s">
        <v>8355</v>
      </c>
      <c r="K6280">
        <f t="shared" ref="K6280:K6343" si="8604">SUMIF(E6274:E6287,"tso.oepc",I6274:I6287)</f>
        <v>1.03</v>
      </c>
      <c r="L6280" t="s">
        <v>27</v>
      </c>
      <c r="M6280">
        <f t="shared" si="8603"/>
        <v>22.855172413793106</v>
      </c>
    </row>
    <row r="6281" spans="1:13">
      <c r="A6281" t="s">
        <v>6771</v>
      </c>
      <c r="B6281" t="s">
        <v>6759</v>
      </c>
      <c r="C6281" t="s">
        <v>51</v>
      </c>
      <c r="D6281" t="s">
        <v>19</v>
      </c>
      <c r="E6281" t="str">
        <f t="shared" si="8594"/>
        <v>rmo.oepc</v>
      </c>
      <c r="F6281" t="s">
        <v>17</v>
      </c>
      <c r="G6281">
        <v>8.4615384615384599</v>
      </c>
      <c r="H6281">
        <v>0.13</v>
      </c>
      <c r="I6281" s="1">
        <v>1.1000000000000001</v>
      </c>
      <c r="J6281" t="s">
        <v>8356</v>
      </c>
      <c r="K6281">
        <f t="shared" ref="K6281:K6344" si="8605">SUMIF(E6274:E6287,"pso.oepc",I6274:I6287)</f>
        <v>1.45</v>
      </c>
      <c r="L6281" t="s">
        <v>28</v>
      </c>
      <c r="M6281">
        <f t="shared" si="8603"/>
        <v>30.68181818181818</v>
      </c>
    </row>
    <row r="6282" spans="1:13">
      <c r="A6282" t="s">
        <v>6772</v>
      </c>
      <c r="B6282" t="s">
        <v>6759</v>
      </c>
      <c r="C6282" t="s">
        <v>51</v>
      </c>
      <c r="D6282" t="s">
        <v>21</v>
      </c>
      <c r="E6282" t="str">
        <f t="shared" si="8594"/>
        <v>rmo.opt</v>
      </c>
      <c r="F6282" t="s">
        <v>17</v>
      </c>
      <c r="G6282">
        <v>6</v>
      </c>
      <c r="H6282">
        <v>0.13</v>
      </c>
      <c r="I6282" s="1">
        <v>0.78</v>
      </c>
      <c r="J6282" t="s">
        <v>8357</v>
      </c>
      <c r="K6282">
        <f t="shared" ref="K6282:K6345" si="8606">SUMIF(E6274:E6287,"rmo.oepc",I6274:I6287)</f>
        <v>1.1000000000000001</v>
      </c>
      <c r="L6282" t="s">
        <v>29</v>
      </c>
      <c r="M6282">
        <f t="shared" si="8603"/>
        <v>44.594339622641513</v>
      </c>
    </row>
    <row r="6283" spans="1:13">
      <c r="A6283" t="s">
        <v>6773</v>
      </c>
      <c r="B6283" t="s">
        <v>6759</v>
      </c>
      <c r="C6283" t="s">
        <v>55</v>
      </c>
      <c r="D6283" t="s">
        <v>56</v>
      </c>
      <c r="E6283" t="str">
        <f t="shared" si="8594"/>
        <v>sc.none</v>
      </c>
      <c r="F6283" t="s">
        <v>24</v>
      </c>
      <c r="I6283" s="1">
        <v>0.13</v>
      </c>
      <c r="J6283" t="s">
        <v>8358</v>
      </c>
      <c r="K6283">
        <f t="shared" ref="K6283:K6346" si="8607">SUMIF(E6274:E6287,"power.oepc",I6274:I6287)</f>
        <v>1.06</v>
      </c>
    </row>
    <row r="6284" spans="1:13">
      <c r="A6284" t="s">
        <v>6774</v>
      </c>
      <c r="B6284" t="s">
        <v>6759</v>
      </c>
      <c r="C6284" t="s">
        <v>58</v>
      </c>
      <c r="D6284" t="s">
        <v>59</v>
      </c>
      <c r="E6284" t="str">
        <f t="shared" si="8594"/>
        <v>tso.cav11</v>
      </c>
      <c r="F6284" t="s">
        <v>17</v>
      </c>
      <c r="G6284">
        <v>201.769230769231</v>
      </c>
      <c r="H6284">
        <v>0.13</v>
      </c>
      <c r="I6284" s="1">
        <v>26.23</v>
      </c>
      <c r="J6284" t="s">
        <v>8359</v>
      </c>
      <c r="K6284">
        <f t="shared" ref="K6284:K6347" si="8608">SUMIF(E6274:E6287,"tso.opt",I6274:I6287)</f>
        <v>1</v>
      </c>
      <c r="L6284" t="s">
        <v>30</v>
      </c>
      <c r="M6284">
        <f t="shared" ref="M6284:M6347" si="8609">K6276/K6284</f>
        <v>17.829999999999998</v>
      </c>
    </row>
    <row r="6285" spans="1:13">
      <c r="A6285" t="s">
        <v>6775</v>
      </c>
      <c r="B6285" t="s">
        <v>6759</v>
      </c>
      <c r="C6285" t="s">
        <v>58</v>
      </c>
      <c r="D6285" t="s">
        <v>16</v>
      </c>
      <c r="E6285" t="str">
        <f t="shared" si="8594"/>
        <v>tso.full</v>
      </c>
      <c r="F6285" t="s">
        <v>17</v>
      </c>
      <c r="G6285">
        <v>137.15384615384599</v>
      </c>
      <c r="H6285">
        <v>0.13</v>
      </c>
      <c r="I6285" s="1">
        <v>17.829999999999998</v>
      </c>
      <c r="J6285" t="s">
        <v>8360</v>
      </c>
      <c r="K6285">
        <f t="shared" ref="K6285:K6348" si="8610">SUMIF(E6274:E6287,"pso.opt",I6274:I6287)</f>
        <v>0.94</v>
      </c>
      <c r="L6285" t="s">
        <v>33</v>
      </c>
      <c r="M6285">
        <f t="shared" si="8609"/>
        <v>35.255319148936174</v>
      </c>
    </row>
    <row r="6286" spans="1:13">
      <c r="A6286" t="s">
        <v>6776</v>
      </c>
      <c r="B6286" t="s">
        <v>6759</v>
      </c>
      <c r="C6286" t="s">
        <v>58</v>
      </c>
      <c r="D6286" t="s">
        <v>19</v>
      </c>
      <c r="E6286" t="str">
        <f t="shared" si="8594"/>
        <v>tso.oepc</v>
      </c>
      <c r="F6286" t="s">
        <v>17</v>
      </c>
      <c r="G6286">
        <v>7.9230769230769198</v>
      </c>
      <c r="H6286">
        <v>0.13</v>
      </c>
      <c r="I6286" s="1">
        <v>1.03</v>
      </c>
      <c r="J6286" t="s">
        <v>8361</v>
      </c>
      <c r="K6286">
        <f t="shared" ref="K6286:K6349" si="8611">SUMIF(E6274:E6287,"rmo.opt",I6274:I6287)</f>
        <v>0.78</v>
      </c>
      <c r="L6286" t="s">
        <v>32</v>
      </c>
      <c r="M6286">
        <f t="shared" si="8609"/>
        <v>43.269230769230766</v>
      </c>
    </row>
    <row r="6287" spans="1:13">
      <c r="A6287" t="s">
        <v>6777</v>
      </c>
      <c r="B6287" t="s">
        <v>6759</v>
      </c>
      <c r="C6287" t="s">
        <v>58</v>
      </c>
      <c r="D6287" t="s">
        <v>21</v>
      </c>
      <c r="E6287" t="str">
        <f t="shared" si="8594"/>
        <v>tso.opt</v>
      </c>
      <c r="F6287" t="s">
        <v>17</v>
      </c>
      <c r="G6287">
        <v>7.6923076923076898</v>
      </c>
      <c r="H6287">
        <v>0.13</v>
      </c>
      <c r="I6287" s="1">
        <v>1</v>
      </c>
      <c r="J6287" t="s">
        <v>8362</v>
      </c>
      <c r="K6287">
        <f t="shared" ref="K6287:K6350" si="8612">SUMIF(E6274:E6287,"power.opt",I6274:I6287)</f>
        <v>0.79</v>
      </c>
      <c r="L6287" t="s">
        <v>31</v>
      </c>
      <c r="M6287">
        <f t="shared" si="8609"/>
        <v>59.835443037974684</v>
      </c>
    </row>
    <row r="6288" spans="1:13">
      <c r="A6288" t="s">
        <v>6778</v>
      </c>
      <c r="B6288" t="s">
        <v>6779</v>
      </c>
      <c r="C6288" t="s">
        <v>15</v>
      </c>
      <c r="D6288" t="s">
        <v>16</v>
      </c>
      <c r="E6288" t="str">
        <f t="shared" si="8594"/>
        <v>power.full</v>
      </c>
      <c r="F6288" t="s">
        <v>17</v>
      </c>
      <c r="G6288">
        <v>294.10000000000002</v>
      </c>
      <c r="H6288">
        <v>0.1</v>
      </c>
      <c r="I6288" s="1">
        <v>29.41</v>
      </c>
      <c r="L6288" t="s">
        <v>8363</v>
      </c>
      <c r="M6288">
        <f t="shared" ref="M6288:M6351" si="8613">K6289/K6298</f>
        <v>32.648648648648653</v>
      </c>
    </row>
    <row r="6289" spans="1:13">
      <c r="A6289" t="s">
        <v>6780</v>
      </c>
      <c r="B6289" t="s">
        <v>6779</v>
      </c>
      <c r="C6289" t="s">
        <v>15</v>
      </c>
      <c r="D6289" t="s">
        <v>19</v>
      </c>
      <c r="E6289" t="str">
        <f t="shared" si="8594"/>
        <v>power.oepc</v>
      </c>
      <c r="F6289" t="s">
        <v>17</v>
      </c>
      <c r="G6289">
        <v>7.1</v>
      </c>
      <c r="H6289">
        <v>0.1</v>
      </c>
      <c r="I6289" s="1">
        <v>0.71</v>
      </c>
      <c r="J6289" t="s">
        <v>8333</v>
      </c>
      <c r="K6289">
        <f t="shared" ref="K6289:K6352" si="8614">SUMIF(E6288:E6301,"tso.cav11",I6288:I6301)</f>
        <v>24.16</v>
      </c>
      <c r="L6289" t="s">
        <v>8364</v>
      </c>
      <c r="M6289">
        <f t="shared" ref="M6289:M6352" si="8615">K6290/K6294+K6291/K6295+K6292/K6296+K6293/K6297</f>
        <v>72.96578031157793</v>
      </c>
    </row>
    <row r="6290" spans="1:13">
      <c r="A6290" t="s">
        <v>6781</v>
      </c>
      <c r="B6290" t="s">
        <v>6779</v>
      </c>
      <c r="C6290" t="s">
        <v>15</v>
      </c>
      <c r="D6290" t="s">
        <v>21</v>
      </c>
      <c r="E6290" t="str">
        <f t="shared" si="8594"/>
        <v>power.opt</v>
      </c>
      <c r="F6290" t="s">
        <v>17</v>
      </c>
      <c r="G6290">
        <v>7.6</v>
      </c>
      <c r="H6290">
        <v>0.1</v>
      </c>
      <c r="I6290" s="1">
        <v>0.76</v>
      </c>
      <c r="J6290" t="s">
        <v>8335</v>
      </c>
      <c r="K6290">
        <f t="shared" ref="K6290:K6353" si="8616">SUMIF(E6288:E6301,"tso.full",I6288:I6301)</f>
        <v>16.649999999999999</v>
      </c>
      <c r="L6290" t="s">
        <v>8365</v>
      </c>
      <c r="M6290">
        <f t="shared" ref="M6290:M6353" si="8617">K6290/K6298+K6291/K6299+K6292/K6300+K6293/K6301</f>
        <v>109.50149947518368</v>
      </c>
    </row>
    <row r="6291" spans="1:13">
      <c r="A6291" t="s">
        <v>6782</v>
      </c>
      <c r="B6291" t="s">
        <v>6779</v>
      </c>
      <c r="C6291" t="s">
        <v>23</v>
      </c>
      <c r="D6291" t="s">
        <v>16</v>
      </c>
      <c r="E6291" t="str">
        <f t="shared" si="8594"/>
        <v>pso.full</v>
      </c>
      <c r="F6291" t="s">
        <v>17</v>
      </c>
      <c r="G6291">
        <v>270</v>
      </c>
      <c r="H6291">
        <v>0.1</v>
      </c>
      <c r="I6291" s="1">
        <v>27</v>
      </c>
      <c r="J6291" t="s">
        <v>8336</v>
      </c>
      <c r="K6291">
        <f t="shared" ref="K6291:K6354" si="8618">SUMIF(E6288:E6301,"pso.full",I6288:I6301)</f>
        <v>27</v>
      </c>
      <c r="L6291" t="s">
        <v>8369</v>
      </c>
      <c r="M6291">
        <f t="shared" ref="M6291:M6354" si="8619">K6294/K6298+K6295/K6299+K6296/K6300+K6297/K6301</f>
        <v>28.074976292081558</v>
      </c>
    </row>
    <row r="6292" spans="1:13">
      <c r="A6292" t="s">
        <v>6745</v>
      </c>
      <c r="B6292" t="s">
        <v>6779</v>
      </c>
      <c r="C6292" t="s">
        <v>23</v>
      </c>
      <c r="D6292" t="s">
        <v>19</v>
      </c>
      <c r="E6292" t="str">
        <f t="shared" si="8594"/>
        <v>pso.oepc</v>
      </c>
      <c r="F6292" t="s">
        <v>17</v>
      </c>
      <c r="G6292">
        <v>19.5</v>
      </c>
      <c r="H6292">
        <v>0.1</v>
      </c>
      <c r="I6292" s="1">
        <v>1.95</v>
      </c>
      <c r="J6292" t="s">
        <v>8353</v>
      </c>
      <c r="K6292">
        <f t="shared" ref="K6292:K6355" si="8620">SUMIF(E6288:E6301,"rmo.full",I6288:I6301)</f>
        <v>24.13</v>
      </c>
    </row>
    <row r="6293" spans="1:13">
      <c r="A6293" t="s">
        <v>6746</v>
      </c>
      <c r="B6293" t="s">
        <v>6779</v>
      </c>
      <c r="C6293" t="s">
        <v>23</v>
      </c>
      <c r="D6293" t="s">
        <v>21</v>
      </c>
      <c r="E6293" t="str">
        <f t="shared" si="8594"/>
        <v>pso.opt</v>
      </c>
      <c r="F6293" t="s">
        <v>17</v>
      </c>
      <c r="G6293">
        <v>10.4</v>
      </c>
      <c r="H6293">
        <v>0.1</v>
      </c>
      <c r="I6293" s="1">
        <v>1.04</v>
      </c>
      <c r="J6293" t="s">
        <v>8354</v>
      </c>
      <c r="K6293">
        <f t="shared" ref="K6293:K6356" si="8621">SUMIF(E6288:E6301,"power.full",I6288:I6301)</f>
        <v>29.41</v>
      </c>
      <c r="L6293" t="s">
        <v>26</v>
      </c>
      <c r="M6293">
        <f t="shared" ref="M6293:M6356" si="8622">K6290/K6294</f>
        <v>0.94014680971202702</v>
      </c>
    </row>
    <row r="6294" spans="1:13">
      <c r="A6294" t="s">
        <v>6793</v>
      </c>
      <c r="B6294" t="s">
        <v>6779</v>
      </c>
      <c r="C6294" t="s">
        <v>51</v>
      </c>
      <c r="D6294" t="s">
        <v>16</v>
      </c>
      <c r="E6294" t="str">
        <f t="shared" si="8594"/>
        <v>rmo.full</v>
      </c>
      <c r="F6294" t="s">
        <v>17</v>
      </c>
      <c r="G6294">
        <v>241.3</v>
      </c>
      <c r="H6294">
        <v>0.1</v>
      </c>
      <c r="I6294" s="1">
        <v>24.13</v>
      </c>
      <c r="J6294" t="s">
        <v>8355</v>
      </c>
      <c r="K6294">
        <f t="shared" ref="K6294:K6357" si="8623">SUMIF(E6288:E6301,"tso.oepc",I6288:I6301)</f>
        <v>17.71</v>
      </c>
      <c r="L6294" t="s">
        <v>27</v>
      </c>
      <c r="M6294">
        <f t="shared" si="8622"/>
        <v>13.846153846153847</v>
      </c>
    </row>
    <row r="6295" spans="1:13">
      <c r="A6295" t="s">
        <v>6794</v>
      </c>
      <c r="B6295" t="s">
        <v>6779</v>
      </c>
      <c r="C6295" t="s">
        <v>51</v>
      </c>
      <c r="D6295" t="s">
        <v>19</v>
      </c>
      <c r="E6295" t="str">
        <f t="shared" si="8594"/>
        <v>rmo.oepc</v>
      </c>
      <c r="F6295" t="s">
        <v>17</v>
      </c>
      <c r="G6295">
        <v>14.4</v>
      </c>
      <c r="H6295">
        <v>0.1</v>
      </c>
      <c r="I6295" s="1">
        <v>1.44</v>
      </c>
      <c r="J6295" t="s">
        <v>8356</v>
      </c>
      <c r="K6295">
        <f t="shared" ref="K6295:K6358" si="8624">SUMIF(E6288:E6301,"pso.oepc",I6288:I6301)</f>
        <v>1.95</v>
      </c>
      <c r="L6295" t="s">
        <v>28</v>
      </c>
      <c r="M6295">
        <f t="shared" si="8622"/>
        <v>16.756944444444443</v>
      </c>
    </row>
    <row r="6296" spans="1:13">
      <c r="A6296" t="s">
        <v>6795</v>
      </c>
      <c r="B6296" t="s">
        <v>6779</v>
      </c>
      <c r="C6296" t="s">
        <v>51</v>
      </c>
      <c r="D6296" t="s">
        <v>21</v>
      </c>
      <c r="E6296" t="str">
        <f t="shared" si="8594"/>
        <v>rmo.opt</v>
      </c>
      <c r="F6296" t="s">
        <v>17</v>
      </c>
      <c r="G6296">
        <v>10.8</v>
      </c>
      <c r="H6296">
        <v>0.1</v>
      </c>
      <c r="I6296" s="1">
        <v>1.08</v>
      </c>
      <c r="J6296" t="s">
        <v>8357</v>
      </c>
      <c r="K6296">
        <f t="shared" ref="K6296:K6359" si="8625">SUMIF(E6288:E6301,"rmo.oepc",I6288:I6301)</f>
        <v>1.44</v>
      </c>
      <c r="L6296" t="s">
        <v>29</v>
      </c>
      <c r="M6296">
        <f t="shared" si="8622"/>
        <v>41.422535211267608</v>
      </c>
    </row>
    <row r="6297" spans="1:13">
      <c r="A6297" t="s">
        <v>6796</v>
      </c>
      <c r="B6297" t="s">
        <v>6779</v>
      </c>
      <c r="C6297" t="s">
        <v>55</v>
      </c>
      <c r="D6297" t="s">
        <v>56</v>
      </c>
      <c r="E6297" t="str">
        <f t="shared" si="8594"/>
        <v>sc.none</v>
      </c>
      <c r="F6297" t="s">
        <v>24</v>
      </c>
      <c r="I6297" s="1">
        <v>0.1</v>
      </c>
      <c r="J6297" t="s">
        <v>8358</v>
      </c>
      <c r="K6297">
        <f t="shared" ref="K6297:K6360" si="8626">SUMIF(E6288:E6301,"power.oepc",I6288:I6301)</f>
        <v>0.71</v>
      </c>
    </row>
    <row r="6298" spans="1:13">
      <c r="A6298" t="s">
        <v>6797</v>
      </c>
      <c r="B6298" t="s">
        <v>6779</v>
      </c>
      <c r="C6298" t="s">
        <v>58</v>
      </c>
      <c r="D6298" t="s">
        <v>59</v>
      </c>
      <c r="E6298" t="str">
        <f t="shared" si="8594"/>
        <v>tso.cav11</v>
      </c>
      <c r="F6298" t="s">
        <v>17</v>
      </c>
      <c r="G6298">
        <v>241.6</v>
      </c>
      <c r="H6298">
        <v>0.1</v>
      </c>
      <c r="I6298" s="1">
        <v>24.16</v>
      </c>
      <c r="J6298" t="s">
        <v>8359</v>
      </c>
      <c r="K6298">
        <f t="shared" ref="K6298:K6361" si="8627">SUMIF(E6288:E6301,"tso.opt",I6288:I6301)</f>
        <v>0.74</v>
      </c>
      <c r="L6298" t="s">
        <v>30</v>
      </c>
      <c r="M6298">
        <f t="shared" ref="M6298:M6361" si="8628">K6290/K6298</f>
        <v>22.5</v>
      </c>
    </row>
    <row r="6299" spans="1:13">
      <c r="A6299" t="s">
        <v>6798</v>
      </c>
      <c r="B6299" t="s">
        <v>6779</v>
      </c>
      <c r="C6299" t="s">
        <v>58</v>
      </c>
      <c r="D6299" t="s">
        <v>16</v>
      </c>
      <c r="E6299" t="str">
        <f t="shared" si="8594"/>
        <v>tso.full</v>
      </c>
      <c r="F6299" t="s">
        <v>17</v>
      </c>
      <c r="G6299">
        <v>166.5</v>
      </c>
      <c r="H6299">
        <v>0.1</v>
      </c>
      <c r="I6299" s="1">
        <v>16.649999999999999</v>
      </c>
      <c r="J6299" t="s">
        <v>8360</v>
      </c>
      <c r="K6299">
        <f t="shared" ref="K6299:K6362" si="8629">SUMIF(E6288:E6301,"pso.opt",I6288:I6301)</f>
        <v>1.04</v>
      </c>
      <c r="L6299" t="s">
        <v>33</v>
      </c>
      <c r="M6299">
        <f t="shared" si="8628"/>
        <v>25.96153846153846</v>
      </c>
    </row>
    <row r="6300" spans="1:13">
      <c r="A6300" t="s">
        <v>6799</v>
      </c>
      <c r="B6300" t="s">
        <v>6779</v>
      </c>
      <c r="C6300" t="s">
        <v>58</v>
      </c>
      <c r="D6300" t="s">
        <v>19</v>
      </c>
      <c r="E6300" t="str">
        <f t="shared" si="8594"/>
        <v>tso.oepc</v>
      </c>
      <c r="F6300" t="s">
        <v>17</v>
      </c>
      <c r="G6300">
        <v>177.1</v>
      </c>
      <c r="H6300">
        <v>0.1</v>
      </c>
      <c r="I6300" s="1">
        <v>17.71</v>
      </c>
      <c r="J6300" t="s">
        <v>8361</v>
      </c>
      <c r="K6300">
        <f t="shared" ref="K6300:K6363" si="8630">SUMIF(E6288:E6301,"rmo.opt",I6288:I6301)</f>
        <v>1.08</v>
      </c>
      <c r="L6300" t="s">
        <v>32</v>
      </c>
      <c r="M6300">
        <f t="shared" si="8628"/>
        <v>22.342592592592592</v>
      </c>
    </row>
    <row r="6301" spans="1:13">
      <c r="A6301" t="s">
        <v>6800</v>
      </c>
      <c r="B6301" t="s">
        <v>6779</v>
      </c>
      <c r="C6301" t="s">
        <v>58</v>
      </c>
      <c r="D6301" t="s">
        <v>21</v>
      </c>
      <c r="E6301" t="str">
        <f t="shared" si="8594"/>
        <v>tso.opt</v>
      </c>
      <c r="F6301" t="s">
        <v>17</v>
      </c>
      <c r="G6301">
        <v>7.4</v>
      </c>
      <c r="H6301">
        <v>0.1</v>
      </c>
      <c r="I6301" s="1">
        <v>0.74</v>
      </c>
      <c r="J6301" t="s">
        <v>8362</v>
      </c>
      <c r="K6301">
        <f t="shared" ref="K6301:K6364" si="8631">SUMIF(E6288:E6301,"power.opt",I6288:I6301)</f>
        <v>0.76</v>
      </c>
      <c r="L6301" t="s">
        <v>31</v>
      </c>
      <c r="M6301">
        <f t="shared" si="8628"/>
        <v>38.69736842105263</v>
      </c>
    </row>
    <row r="6302" spans="1:13">
      <c r="A6302" t="s">
        <v>6801</v>
      </c>
      <c r="B6302" t="s">
        <v>6764</v>
      </c>
      <c r="C6302" t="s">
        <v>15</v>
      </c>
      <c r="D6302" t="s">
        <v>16</v>
      </c>
      <c r="E6302" t="str">
        <f t="shared" si="8594"/>
        <v>power.full</v>
      </c>
      <c r="F6302" t="s">
        <v>17</v>
      </c>
      <c r="G6302">
        <v>340.75</v>
      </c>
      <c r="H6302">
        <v>0.16</v>
      </c>
      <c r="I6302" s="1">
        <v>54.52</v>
      </c>
      <c r="L6302" t="s">
        <v>8363</v>
      </c>
      <c r="M6302">
        <f t="shared" ref="M6302:M6365" si="8632">K6303/K6312</f>
        <v>21.105590062111798</v>
      </c>
    </row>
    <row r="6303" spans="1:13">
      <c r="A6303" t="s">
        <v>6765</v>
      </c>
      <c r="B6303" t="s">
        <v>6764</v>
      </c>
      <c r="C6303" t="s">
        <v>15</v>
      </c>
      <c r="D6303" t="s">
        <v>19</v>
      </c>
      <c r="E6303" t="str">
        <f t="shared" si="8594"/>
        <v>power.oepc</v>
      </c>
      <c r="F6303" t="s">
        <v>17</v>
      </c>
      <c r="G6303">
        <v>8.5</v>
      </c>
      <c r="H6303">
        <v>0.16</v>
      </c>
      <c r="I6303" s="1">
        <v>1.36</v>
      </c>
      <c r="J6303" t="s">
        <v>8333</v>
      </c>
      <c r="K6303">
        <f t="shared" ref="K6303:K6366" si="8633">SUMIF(E6302:E6315,"tso.cav11",I6302:I6315)</f>
        <v>33.979999999999997</v>
      </c>
      <c r="L6303" t="s">
        <v>8364</v>
      </c>
      <c r="M6303">
        <f t="shared" ref="M6303:M6366" si="8634">K6304/K6308+K6305/K6309+K6306/K6310+K6307/K6311</f>
        <v>108.64391434566841</v>
      </c>
    </row>
    <row r="6304" spans="1:13">
      <c r="A6304" t="s">
        <v>6766</v>
      </c>
      <c r="B6304" t="s">
        <v>6764</v>
      </c>
      <c r="C6304" t="s">
        <v>15</v>
      </c>
      <c r="D6304" t="s">
        <v>21</v>
      </c>
      <c r="E6304" t="str">
        <f t="shared" si="8594"/>
        <v>power.opt</v>
      </c>
      <c r="F6304" t="s">
        <v>17</v>
      </c>
      <c r="G6304">
        <v>8.6875</v>
      </c>
      <c r="H6304">
        <v>0.16</v>
      </c>
      <c r="I6304" s="1">
        <v>1.39</v>
      </c>
      <c r="J6304" t="s">
        <v>8335</v>
      </c>
      <c r="K6304">
        <f t="shared" ref="K6304:K6367" si="8635">SUMIF(E6302:E6315,"tso.full",I6302:I6315)</f>
        <v>25.91</v>
      </c>
      <c r="L6304" t="s">
        <v>8365</v>
      </c>
      <c r="M6304">
        <f t="shared" ref="M6304:M6367" si="8636">K6304/K6312+K6305/K6313+K6306/K6314+K6307/K6315</f>
        <v>119.54500284391921</v>
      </c>
    </row>
    <row r="6305" spans="1:13">
      <c r="A6305" t="s">
        <v>6767</v>
      </c>
      <c r="B6305" t="s">
        <v>6764</v>
      </c>
      <c r="C6305" t="s">
        <v>23</v>
      </c>
      <c r="D6305" t="s">
        <v>16</v>
      </c>
      <c r="E6305" t="str">
        <f t="shared" si="8594"/>
        <v>pso.full</v>
      </c>
      <c r="F6305" t="s">
        <v>17</v>
      </c>
      <c r="G6305">
        <v>248.5</v>
      </c>
      <c r="H6305">
        <v>0.16</v>
      </c>
      <c r="I6305" s="1">
        <v>39.76</v>
      </c>
      <c r="J6305" t="s">
        <v>8336</v>
      </c>
      <c r="K6305">
        <f t="shared" ref="K6305:K6368" si="8637">SUMIF(E6302:E6315,"pso.full",I6302:I6315)</f>
        <v>39.76</v>
      </c>
      <c r="L6305" t="s">
        <v>8369</v>
      </c>
      <c r="M6305">
        <f t="shared" ref="M6305:M6368" si="8638">K6308/K6312+K6309/K6313+K6310/K6314+K6311/K6315</f>
        <v>4.4293594706296231</v>
      </c>
    </row>
    <row r="6306" spans="1:13">
      <c r="A6306" t="s">
        <v>6768</v>
      </c>
      <c r="B6306" t="s">
        <v>6764</v>
      </c>
      <c r="C6306" t="s">
        <v>23</v>
      </c>
      <c r="D6306" t="s">
        <v>19</v>
      </c>
      <c r="E6306" t="str">
        <f t="shared" si="8594"/>
        <v>pso.oepc</v>
      </c>
      <c r="F6306" t="s">
        <v>17</v>
      </c>
      <c r="G6306">
        <v>10.5</v>
      </c>
      <c r="H6306">
        <v>0.16</v>
      </c>
      <c r="I6306" s="1">
        <v>1.68</v>
      </c>
      <c r="J6306" t="s">
        <v>8353</v>
      </c>
      <c r="K6306">
        <f t="shared" ref="K6306:K6369" si="8639">SUMIF(E6302:E6315,"rmo.full",I6302:I6315)</f>
        <v>36.03</v>
      </c>
    </row>
    <row r="6307" spans="1:13">
      <c r="A6307" t="s">
        <v>6815</v>
      </c>
      <c r="B6307" t="s">
        <v>6764</v>
      </c>
      <c r="C6307" t="s">
        <v>23</v>
      </c>
      <c r="D6307" t="s">
        <v>21</v>
      </c>
      <c r="E6307" t="str">
        <f t="shared" si="8594"/>
        <v>pso.opt</v>
      </c>
      <c r="F6307" t="s">
        <v>17</v>
      </c>
      <c r="G6307">
        <v>7.375</v>
      </c>
      <c r="H6307">
        <v>0.16</v>
      </c>
      <c r="I6307" s="1">
        <v>1.18</v>
      </c>
      <c r="J6307" t="s">
        <v>8354</v>
      </c>
      <c r="K6307">
        <f t="shared" ref="K6307:K6370" si="8640">SUMIF(E6302:E6315,"power.full",I6302:I6315)</f>
        <v>54.52</v>
      </c>
      <c r="L6307" t="s">
        <v>26</v>
      </c>
      <c r="M6307">
        <f t="shared" ref="M6307:M6370" si="8641">K6304/K6308</f>
        <v>19.335820895522389</v>
      </c>
    </row>
    <row r="6308" spans="1:13">
      <c r="A6308" t="s">
        <v>6816</v>
      </c>
      <c r="B6308" t="s">
        <v>6764</v>
      </c>
      <c r="C6308" t="s">
        <v>51</v>
      </c>
      <c r="D6308" t="s">
        <v>16</v>
      </c>
      <c r="E6308" t="str">
        <f t="shared" si="8594"/>
        <v>rmo.full</v>
      </c>
      <c r="F6308" t="s">
        <v>17</v>
      </c>
      <c r="G6308">
        <v>225.1875</v>
      </c>
      <c r="H6308">
        <v>0.16</v>
      </c>
      <c r="I6308" s="1">
        <v>36.03</v>
      </c>
      <c r="J6308" t="s">
        <v>8355</v>
      </c>
      <c r="K6308">
        <f t="shared" ref="K6308:K6371" si="8642">SUMIF(E6302:E6315,"tso.oepc",I6302:I6315)</f>
        <v>1.34</v>
      </c>
      <c r="L6308" t="s">
        <v>27</v>
      </c>
      <c r="M6308">
        <f t="shared" si="8641"/>
        <v>23.666666666666668</v>
      </c>
    </row>
    <row r="6309" spans="1:13">
      <c r="A6309" t="s">
        <v>6817</v>
      </c>
      <c r="B6309" t="s">
        <v>6764</v>
      </c>
      <c r="C6309" t="s">
        <v>51</v>
      </c>
      <c r="D6309" t="s">
        <v>19</v>
      </c>
      <c r="E6309" t="str">
        <f t="shared" si="8594"/>
        <v>rmo.oepc</v>
      </c>
      <c r="F6309" t="s">
        <v>17</v>
      </c>
      <c r="G6309">
        <v>8.8125</v>
      </c>
      <c r="H6309">
        <v>0.16</v>
      </c>
      <c r="I6309" s="1">
        <v>1.41</v>
      </c>
      <c r="J6309" t="s">
        <v>8356</v>
      </c>
      <c r="K6309">
        <f t="shared" ref="K6309:K6372" si="8643">SUMIF(E6302:E6315,"pso.oepc",I6302:I6315)</f>
        <v>1.68</v>
      </c>
      <c r="L6309" t="s">
        <v>28</v>
      </c>
      <c r="M6309">
        <f t="shared" si="8641"/>
        <v>25.553191489361705</v>
      </c>
    </row>
    <row r="6310" spans="1:13">
      <c r="A6310" t="s">
        <v>6818</v>
      </c>
      <c r="B6310" t="s">
        <v>6764</v>
      </c>
      <c r="C6310" t="s">
        <v>51</v>
      </c>
      <c r="D6310" t="s">
        <v>21</v>
      </c>
      <c r="E6310" t="str">
        <f t="shared" si="8594"/>
        <v>rmo.opt</v>
      </c>
      <c r="F6310" t="s">
        <v>17</v>
      </c>
      <c r="G6310">
        <v>7.375</v>
      </c>
      <c r="H6310">
        <v>0.16</v>
      </c>
      <c r="I6310" s="1">
        <v>1.18</v>
      </c>
      <c r="J6310" t="s">
        <v>8357</v>
      </c>
      <c r="K6310">
        <f t="shared" ref="K6310:K6373" si="8644">SUMIF(E6302:E6315,"rmo.oepc",I6302:I6315)</f>
        <v>1.41</v>
      </c>
      <c r="L6310" t="s">
        <v>29</v>
      </c>
      <c r="M6310">
        <f t="shared" si="8641"/>
        <v>40.088235294117645</v>
      </c>
    </row>
    <row r="6311" spans="1:13">
      <c r="A6311" t="s">
        <v>6819</v>
      </c>
      <c r="B6311" t="s">
        <v>6764</v>
      </c>
      <c r="C6311" t="s">
        <v>55</v>
      </c>
      <c r="D6311" t="s">
        <v>56</v>
      </c>
      <c r="E6311" t="str">
        <f t="shared" si="8594"/>
        <v>sc.none</v>
      </c>
      <c r="F6311" t="s">
        <v>24</v>
      </c>
      <c r="I6311" s="1">
        <v>0.16</v>
      </c>
      <c r="J6311" t="s">
        <v>8358</v>
      </c>
      <c r="K6311">
        <f t="shared" ref="K6311:K6374" si="8645">SUMIF(E6302:E6315,"power.oepc",I6302:I6315)</f>
        <v>1.36</v>
      </c>
    </row>
    <row r="6312" spans="1:13">
      <c r="A6312" t="s">
        <v>6820</v>
      </c>
      <c r="B6312" t="s">
        <v>6764</v>
      </c>
      <c r="C6312" t="s">
        <v>58</v>
      </c>
      <c r="D6312" t="s">
        <v>59</v>
      </c>
      <c r="E6312" t="str">
        <f t="shared" si="8594"/>
        <v>tso.cav11</v>
      </c>
      <c r="F6312" t="s">
        <v>17</v>
      </c>
      <c r="G6312">
        <v>212.375</v>
      </c>
      <c r="H6312">
        <v>0.16</v>
      </c>
      <c r="I6312" s="1">
        <v>33.979999999999997</v>
      </c>
      <c r="J6312" t="s">
        <v>8359</v>
      </c>
      <c r="K6312">
        <f t="shared" ref="K6312:K6375" si="8646">SUMIF(E6302:E6315,"tso.opt",I6302:I6315)</f>
        <v>1.61</v>
      </c>
      <c r="L6312" t="s">
        <v>30</v>
      </c>
      <c r="M6312">
        <f t="shared" ref="M6312:M6375" si="8647">K6304/K6312</f>
        <v>16.093167701863354</v>
      </c>
    </row>
    <row r="6313" spans="1:13">
      <c r="A6313" t="s">
        <v>6783</v>
      </c>
      <c r="B6313" t="s">
        <v>6764</v>
      </c>
      <c r="C6313" t="s">
        <v>58</v>
      </c>
      <c r="D6313" t="s">
        <v>16</v>
      </c>
      <c r="E6313" t="str">
        <f t="shared" si="8594"/>
        <v>tso.full</v>
      </c>
      <c r="F6313" t="s">
        <v>17</v>
      </c>
      <c r="G6313">
        <v>161.9375</v>
      </c>
      <c r="H6313">
        <v>0.16</v>
      </c>
      <c r="I6313" s="1">
        <v>25.91</v>
      </c>
      <c r="J6313" t="s">
        <v>8360</v>
      </c>
      <c r="K6313">
        <f t="shared" ref="K6313:K6376" si="8648">SUMIF(E6302:E6315,"pso.opt",I6302:I6315)</f>
        <v>1.18</v>
      </c>
      <c r="L6313" t="s">
        <v>33</v>
      </c>
      <c r="M6313">
        <f t="shared" si="8647"/>
        <v>33.694915254237287</v>
      </c>
    </row>
    <row r="6314" spans="1:13">
      <c r="A6314" t="s">
        <v>6784</v>
      </c>
      <c r="B6314" t="s">
        <v>6764</v>
      </c>
      <c r="C6314" t="s">
        <v>58</v>
      </c>
      <c r="D6314" t="s">
        <v>19</v>
      </c>
      <c r="E6314" t="str">
        <f t="shared" si="8594"/>
        <v>tso.oepc</v>
      </c>
      <c r="F6314" t="s">
        <v>17</v>
      </c>
      <c r="G6314">
        <v>8.375</v>
      </c>
      <c r="H6314">
        <v>0.16</v>
      </c>
      <c r="I6314" s="1">
        <v>1.34</v>
      </c>
      <c r="J6314" t="s">
        <v>8361</v>
      </c>
      <c r="K6314">
        <f t="shared" ref="K6314:K6377" si="8649">SUMIF(E6302:E6315,"rmo.opt",I6302:I6315)</f>
        <v>1.18</v>
      </c>
      <c r="L6314" t="s">
        <v>32</v>
      </c>
      <c r="M6314">
        <f t="shared" si="8647"/>
        <v>30.533898305084747</v>
      </c>
    </row>
    <row r="6315" spans="1:13">
      <c r="A6315" t="s">
        <v>6785</v>
      </c>
      <c r="B6315" t="s">
        <v>6764</v>
      </c>
      <c r="C6315" t="s">
        <v>58</v>
      </c>
      <c r="D6315" t="s">
        <v>21</v>
      </c>
      <c r="E6315" t="str">
        <f t="shared" si="8594"/>
        <v>tso.opt</v>
      </c>
      <c r="F6315" t="s">
        <v>17</v>
      </c>
      <c r="G6315">
        <v>10.0625</v>
      </c>
      <c r="H6315">
        <v>0.16</v>
      </c>
      <c r="I6315" s="1">
        <v>1.61</v>
      </c>
      <c r="J6315" t="s">
        <v>8362</v>
      </c>
      <c r="K6315">
        <f t="shared" ref="K6315:K6378" si="8650">SUMIF(E6302:E6315,"power.opt",I6302:I6315)</f>
        <v>1.39</v>
      </c>
      <c r="L6315" t="s">
        <v>31</v>
      </c>
      <c r="M6315">
        <f t="shared" si="8647"/>
        <v>39.223021582733821</v>
      </c>
    </row>
    <row r="6316" spans="1:13">
      <c r="A6316" t="s">
        <v>6786</v>
      </c>
      <c r="B6316" t="s">
        <v>6787</v>
      </c>
      <c r="C6316" t="s">
        <v>15</v>
      </c>
      <c r="D6316" t="s">
        <v>16</v>
      </c>
      <c r="E6316" t="str">
        <f t="shared" si="8594"/>
        <v>power.full</v>
      </c>
      <c r="F6316" t="s">
        <v>17</v>
      </c>
      <c r="G6316">
        <v>372.875</v>
      </c>
      <c r="H6316">
        <v>0.16</v>
      </c>
      <c r="I6316" s="1">
        <v>59.66</v>
      </c>
      <c r="L6316" t="s">
        <v>8363</v>
      </c>
      <c r="M6316">
        <f t="shared" ref="M6316:M6379" si="8651">K6317/K6326</f>
        <v>34.284313725490193</v>
      </c>
    </row>
    <row r="6317" spans="1:13">
      <c r="A6317" t="s">
        <v>6788</v>
      </c>
      <c r="B6317" t="s">
        <v>6787</v>
      </c>
      <c r="C6317" t="s">
        <v>15</v>
      </c>
      <c r="D6317" t="s">
        <v>19</v>
      </c>
      <c r="E6317" t="str">
        <f t="shared" si="8594"/>
        <v>power.oepc</v>
      </c>
      <c r="F6317" t="s">
        <v>17</v>
      </c>
      <c r="G6317">
        <v>12</v>
      </c>
      <c r="H6317">
        <v>0.16</v>
      </c>
      <c r="I6317" s="1">
        <v>1.92</v>
      </c>
      <c r="J6317" t="s">
        <v>8333</v>
      </c>
      <c r="K6317">
        <f t="shared" ref="K6317:K6380" si="8652">SUMIF(E6316:E6329,"tso.cav11",I6316:I6329)</f>
        <v>34.97</v>
      </c>
      <c r="L6317" t="s">
        <v>8364</v>
      </c>
      <c r="M6317">
        <f t="shared" ref="M6317:M6380" si="8653">K6318/K6322+K6319/K6323+K6320/K6324+K6321/K6325</f>
        <v>66.904090658300149</v>
      </c>
    </row>
    <row r="6318" spans="1:13">
      <c r="A6318" t="s">
        <v>6789</v>
      </c>
      <c r="B6318" t="s">
        <v>6787</v>
      </c>
      <c r="C6318" t="s">
        <v>15</v>
      </c>
      <c r="D6318" t="s">
        <v>21</v>
      </c>
      <c r="E6318" t="str">
        <f t="shared" si="8594"/>
        <v>power.opt</v>
      </c>
      <c r="F6318" t="s">
        <v>17</v>
      </c>
      <c r="G6318">
        <v>5.8125</v>
      </c>
      <c r="H6318">
        <v>0.16</v>
      </c>
      <c r="I6318" s="1">
        <v>0.93</v>
      </c>
      <c r="J6318" t="s">
        <v>8335</v>
      </c>
      <c r="K6318">
        <f t="shared" ref="K6318:K6381" si="8654">SUMIF(E6316:E6329,"tso.full",I6316:I6329)</f>
        <v>10</v>
      </c>
      <c r="L6318" t="s">
        <v>8365</v>
      </c>
      <c r="M6318">
        <f t="shared" ref="M6318:M6381" si="8655">K6318/K6326+K6319/K6327+K6320/K6328+K6321/K6329</f>
        <v>134.02352827210512</v>
      </c>
    </row>
    <row r="6319" spans="1:13">
      <c r="A6319" t="s">
        <v>6790</v>
      </c>
      <c r="B6319" t="s">
        <v>6787</v>
      </c>
      <c r="C6319" t="s">
        <v>23</v>
      </c>
      <c r="D6319" t="s">
        <v>16</v>
      </c>
      <c r="E6319" t="str">
        <f t="shared" si="8594"/>
        <v>pso.full</v>
      </c>
      <c r="F6319" t="s">
        <v>17</v>
      </c>
      <c r="G6319">
        <v>193.375</v>
      </c>
      <c r="H6319">
        <v>0.16</v>
      </c>
      <c r="I6319" s="1">
        <v>30.94</v>
      </c>
      <c r="J6319" t="s">
        <v>8336</v>
      </c>
      <c r="K6319">
        <f t="shared" ref="K6319:K6382" si="8656">SUMIF(E6316:E6329,"pso.full",I6316:I6329)</f>
        <v>30.94</v>
      </c>
      <c r="L6319" t="s">
        <v>8369</v>
      </c>
      <c r="M6319">
        <f t="shared" ref="M6319:M6382" si="8657">K6322/K6326+K6323/K6327+K6324/K6328+K6325/K6329</f>
        <v>14.25850002889851</v>
      </c>
    </row>
    <row r="6320" spans="1:13">
      <c r="A6320" t="s">
        <v>6791</v>
      </c>
      <c r="B6320" t="s">
        <v>6787</v>
      </c>
      <c r="C6320" t="s">
        <v>23</v>
      </c>
      <c r="D6320" t="s">
        <v>19</v>
      </c>
      <c r="E6320" t="str">
        <f t="shared" si="8594"/>
        <v>pso.oepc</v>
      </c>
      <c r="F6320" t="s">
        <v>17</v>
      </c>
      <c r="G6320">
        <v>11.6875</v>
      </c>
      <c r="H6320">
        <v>0.16</v>
      </c>
      <c r="I6320" s="1">
        <v>1.87</v>
      </c>
      <c r="J6320" t="s">
        <v>8353</v>
      </c>
      <c r="K6320">
        <f t="shared" ref="K6320:K6383" si="8658">SUMIF(E6316:E6329,"rmo.full",I6316:I6329)</f>
        <v>39.42</v>
      </c>
    </row>
    <row r="6321" spans="1:13">
      <c r="A6321" t="s">
        <v>6792</v>
      </c>
      <c r="B6321" t="s">
        <v>6787</v>
      </c>
      <c r="C6321" t="s">
        <v>23</v>
      </c>
      <c r="D6321" t="s">
        <v>21</v>
      </c>
      <c r="E6321" t="str">
        <f t="shared" si="8594"/>
        <v>pso.opt</v>
      </c>
      <c r="F6321" t="s">
        <v>17</v>
      </c>
      <c r="G6321">
        <v>7.875</v>
      </c>
      <c r="H6321">
        <v>0.16</v>
      </c>
      <c r="I6321" s="1">
        <v>1.26</v>
      </c>
      <c r="J6321" t="s">
        <v>8354</v>
      </c>
      <c r="K6321">
        <f t="shared" ref="K6321:K6384" si="8659">SUMIF(E6316:E6329,"power.full",I6316:I6329)</f>
        <v>59.66</v>
      </c>
      <c r="L6321" t="s">
        <v>26</v>
      </c>
      <c r="M6321">
        <f t="shared" ref="M6321:M6384" si="8660">K6318/K6322</f>
        <v>1.1198208286674132</v>
      </c>
    </row>
    <row r="6322" spans="1:13">
      <c r="A6322" t="s">
        <v>6838</v>
      </c>
      <c r="B6322" t="s">
        <v>6787</v>
      </c>
      <c r="C6322" t="s">
        <v>51</v>
      </c>
      <c r="D6322" t="s">
        <v>16</v>
      </c>
      <c r="E6322" t="str">
        <f t="shared" si="8594"/>
        <v>rmo.full</v>
      </c>
      <c r="F6322" t="s">
        <v>17</v>
      </c>
      <c r="G6322">
        <v>246.375</v>
      </c>
      <c r="H6322">
        <v>0.16</v>
      </c>
      <c r="I6322" s="1">
        <v>39.42</v>
      </c>
      <c r="J6322" t="s">
        <v>8355</v>
      </c>
      <c r="K6322">
        <f t="shared" ref="K6322:K6385" si="8661">SUMIF(E6316:E6329,"tso.oepc",I6316:I6329)</f>
        <v>8.93</v>
      </c>
      <c r="L6322" t="s">
        <v>27</v>
      </c>
      <c r="M6322">
        <f t="shared" si="8660"/>
        <v>16.545454545454547</v>
      </c>
    </row>
    <row r="6323" spans="1:13">
      <c r="A6323" t="s">
        <v>6839</v>
      </c>
      <c r="B6323" t="s">
        <v>6787</v>
      </c>
      <c r="C6323" t="s">
        <v>51</v>
      </c>
      <c r="D6323" t="s">
        <v>19</v>
      </c>
      <c r="E6323" t="str">
        <f t="shared" si="8594"/>
        <v>rmo.oepc</v>
      </c>
      <c r="F6323" t="s">
        <v>17</v>
      </c>
      <c r="G6323">
        <v>13.5625</v>
      </c>
      <c r="H6323">
        <v>0.16</v>
      </c>
      <c r="I6323" s="1">
        <v>2.17</v>
      </c>
      <c r="J6323" t="s">
        <v>8356</v>
      </c>
      <c r="K6323">
        <f t="shared" ref="K6323:K6386" si="8662">SUMIF(E6316:E6329,"pso.oepc",I6316:I6329)</f>
        <v>1.87</v>
      </c>
      <c r="L6323" t="s">
        <v>28</v>
      </c>
      <c r="M6323">
        <f t="shared" si="8660"/>
        <v>18.165898617511523</v>
      </c>
    </row>
    <row r="6324" spans="1:13">
      <c r="A6324" t="s">
        <v>6802</v>
      </c>
      <c r="B6324" t="s">
        <v>6787</v>
      </c>
      <c r="C6324" t="s">
        <v>51</v>
      </c>
      <c r="D6324" t="s">
        <v>21</v>
      </c>
      <c r="E6324" t="str">
        <f t="shared" si="8594"/>
        <v>rmo.opt</v>
      </c>
      <c r="F6324" t="s">
        <v>17</v>
      </c>
      <c r="G6324">
        <v>6.9375</v>
      </c>
      <c r="H6324">
        <v>0.16</v>
      </c>
      <c r="I6324" s="1">
        <v>1.1100000000000001</v>
      </c>
      <c r="J6324" t="s">
        <v>8357</v>
      </c>
      <c r="K6324">
        <f t="shared" ref="K6324:K6387" si="8663">SUMIF(E6316:E6329,"rmo.oepc",I6316:I6329)</f>
        <v>2.17</v>
      </c>
      <c r="L6324" t="s">
        <v>29</v>
      </c>
      <c r="M6324">
        <f t="shared" si="8660"/>
        <v>31.072916666666664</v>
      </c>
    </row>
    <row r="6325" spans="1:13">
      <c r="A6325" t="s">
        <v>6803</v>
      </c>
      <c r="B6325" t="s">
        <v>6787</v>
      </c>
      <c r="C6325" t="s">
        <v>55</v>
      </c>
      <c r="D6325" t="s">
        <v>56</v>
      </c>
      <c r="E6325" t="str">
        <f t="shared" si="8594"/>
        <v>sc.none</v>
      </c>
      <c r="F6325" t="s">
        <v>24</v>
      </c>
      <c r="I6325" s="1">
        <v>0.16</v>
      </c>
      <c r="J6325" t="s">
        <v>8358</v>
      </c>
      <c r="K6325">
        <f t="shared" ref="K6325:K6388" si="8664">SUMIF(E6316:E6329,"power.oepc",I6316:I6329)</f>
        <v>1.92</v>
      </c>
    </row>
    <row r="6326" spans="1:13">
      <c r="A6326" t="s">
        <v>6804</v>
      </c>
      <c r="B6326" t="s">
        <v>6787</v>
      </c>
      <c r="C6326" t="s">
        <v>58</v>
      </c>
      <c r="D6326" t="s">
        <v>59</v>
      </c>
      <c r="E6326" t="str">
        <f t="shared" si="8594"/>
        <v>tso.cav11</v>
      </c>
      <c r="F6326" t="s">
        <v>17</v>
      </c>
      <c r="G6326">
        <v>218.5625</v>
      </c>
      <c r="H6326">
        <v>0.16</v>
      </c>
      <c r="I6326" s="1">
        <v>34.97</v>
      </c>
      <c r="J6326" t="s">
        <v>8359</v>
      </c>
      <c r="K6326">
        <f t="shared" ref="K6326:K6389" si="8665">SUMIF(E6316:E6329,"tso.opt",I6316:I6329)</f>
        <v>1.02</v>
      </c>
      <c r="L6326" t="s">
        <v>30</v>
      </c>
      <c r="M6326">
        <f t="shared" ref="M6326:M6389" si="8666">K6318/K6326</f>
        <v>9.8039215686274517</v>
      </c>
    </row>
    <row r="6327" spans="1:13">
      <c r="A6327" t="s">
        <v>6805</v>
      </c>
      <c r="B6327" t="s">
        <v>6787</v>
      </c>
      <c r="C6327" t="s">
        <v>58</v>
      </c>
      <c r="D6327" t="s">
        <v>16</v>
      </c>
      <c r="E6327" t="str">
        <f t="shared" si="8594"/>
        <v>tso.full</v>
      </c>
      <c r="F6327" t="s">
        <v>17</v>
      </c>
      <c r="G6327">
        <v>62.5</v>
      </c>
      <c r="H6327">
        <v>0.16</v>
      </c>
      <c r="I6327" s="1">
        <v>10</v>
      </c>
      <c r="J6327" t="s">
        <v>8360</v>
      </c>
      <c r="K6327">
        <f t="shared" ref="K6327:K6390" si="8667">SUMIF(E6316:E6329,"pso.opt",I6316:I6329)</f>
        <v>1.26</v>
      </c>
      <c r="L6327" t="s">
        <v>33</v>
      </c>
      <c r="M6327">
        <f t="shared" si="8666"/>
        <v>24.555555555555557</v>
      </c>
    </row>
    <row r="6328" spans="1:13">
      <c r="A6328" t="s">
        <v>6806</v>
      </c>
      <c r="B6328" t="s">
        <v>6787</v>
      </c>
      <c r="C6328" t="s">
        <v>58</v>
      </c>
      <c r="D6328" t="s">
        <v>19</v>
      </c>
      <c r="E6328" t="str">
        <f t="shared" si="8594"/>
        <v>tso.oepc</v>
      </c>
      <c r="F6328" t="s">
        <v>17</v>
      </c>
      <c r="G6328">
        <v>55.8125</v>
      </c>
      <c r="H6328">
        <v>0.16</v>
      </c>
      <c r="I6328" s="1">
        <v>8.93</v>
      </c>
      <c r="J6328" t="s">
        <v>8361</v>
      </c>
      <c r="K6328">
        <f t="shared" ref="K6328:K6391" si="8668">SUMIF(E6316:E6329,"rmo.opt",I6316:I6329)</f>
        <v>1.1100000000000001</v>
      </c>
      <c r="L6328" t="s">
        <v>32</v>
      </c>
      <c r="M6328">
        <f t="shared" si="8666"/>
        <v>35.513513513513509</v>
      </c>
    </row>
    <row r="6329" spans="1:13">
      <c r="A6329" t="s">
        <v>6807</v>
      </c>
      <c r="B6329" t="s">
        <v>6787</v>
      </c>
      <c r="C6329" t="s">
        <v>58</v>
      </c>
      <c r="D6329" t="s">
        <v>21</v>
      </c>
      <c r="E6329" t="str">
        <f t="shared" si="8594"/>
        <v>tso.opt</v>
      </c>
      <c r="F6329" t="s">
        <v>17</v>
      </c>
      <c r="G6329">
        <v>6.375</v>
      </c>
      <c r="H6329">
        <v>0.16</v>
      </c>
      <c r="I6329" s="1">
        <v>1.02</v>
      </c>
      <c r="J6329" t="s">
        <v>8362</v>
      </c>
      <c r="K6329">
        <f t="shared" ref="K6329:K6392" si="8669">SUMIF(E6316:E6329,"power.opt",I6316:I6329)</f>
        <v>0.93</v>
      </c>
      <c r="L6329" t="s">
        <v>31</v>
      </c>
      <c r="M6329">
        <f t="shared" si="8666"/>
        <v>64.150537634408593</v>
      </c>
    </row>
    <row r="6330" spans="1:13">
      <c r="A6330" t="s">
        <v>6808</v>
      </c>
      <c r="B6330" t="s">
        <v>6809</v>
      </c>
      <c r="C6330" t="s">
        <v>15</v>
      </c>
      <c r="D6330" t="s">
        <v>16</v>
      </c>
      <c r="E6330" t="str">
        <f t="shared" si="8594"/>
        <v>power.full</v>
      </c>
      <c r="F6330" t="s">
        <v>17</v>
      </c>
      <c r="G6330">
        <v>465.5</v>
      </c>
      <c r="H6330">
        <v>0.04</v>
      </c>
      <c r="I6330" s="1">
        <v>18.62</v>
      </c>
      <c r="L6330" t="s">
        <v>8363</v>
      </c>
      <c r="M6330">
        <f t="shared" ref="M6330:M6393" si="8670">K6331/K6340</f>
        <v>6.0260869565217394</v>
      </c>
    </row>
    <row r="6331" spans="1:13">
      <c r="A6331" t="s">
        <v>6810</v>
      </c>
      <c r="B6331" t="s">
        <v>6809</v>
      </c>
      <c r="C6331" t="s">
        <v>15</v>
      </c>
      <c r="D6331" t="s">
        <v>19</v>
      </c>
      <c r="E6331" t="str">
        <f t="shared" si="8594"/>
        <v>power.oepc</v>
      </c>
      <c r="F6331" t="s">
        <v>17</v>
      </c>
      <c r="G6331">
        <v>15.25</v>
      </c>
      <c r="H6331">
        <v>0.04</v>
      </c>
      <c r="I6331" s="1">
        <v>0.61</v>
      </c>
      <c r="J6331" t="s">
        <v>8333</v>
      </c>
      <c r="K6331">
        <f t="shared" ref="K6331:K6394" si="8671">SUMIF(E6330:E6343,"tso.cav11",I6330:I6343)</f>
        <v>6.93</v>
      </c>
      <c r="L6331" t="s">
        <v>8364</v>
      </c>
      <c r="M6331">
        <f t="shared" ref="M6331:M6394" si="8672">K6332/K6336+K6333/K6337+K6334/K6338+K6335/K6339</f>
        <v>76.566027796069733</v>
      </c>
    </row>
    <row r="6332" spans="1:13">
      <c r="A6332" t="s">
        <v>6811</v>
      </c>
      <c r="B6332" t="s">
        <v>6809</v>
      </c>
      <c r="C6332" t="s">
        <v>15</v>
      </c>
      <c r="D6332" t="s">
        <v>21</v>
      </c>
      <c r="E6332" t="str">
        <f t="shared" si="8594"/>
        <v>power.opt</v>
      </c>
      <c r="F6332" t="s">
        <v>17</v>
      </c>
      <c r="G6332">
        <v>21.75</v>
      </c>
      <c r="H6332">
        <v>0.04</v>
      </c>
      <c r="I6332" s="1">
        <v>0.87</v>
      </c>
      <c r="J6332" t="s">
        <v>8335</v>
      </c>
      <c r="K6332">
        <f t="shared" ref="K6332:K6395" si="8673">SUMIF(E6330:E6343,"tso.full",I6330:I6343)</f>
        <v>6.89</v>
      </c>
      <c r="L6332" t="s">
        <v>8365</v>
      </c>
      <c r="M6332">
        <f t="shared" ref="M6332:M6395" si="8674">K6332/K6340+K6333/K6341+K6334/K6342+K6335/K6343</f>
        <v>47.308207462061674</v>
      </c>
    </row>
    <row r="6333" spans="1:13">
      <c r="A6333" t="s">
        <v>6812</v>
      </c>
      <c r="B6333" t="s">
        <v>6809</v>
      </c>
      <c r="C6333" t="s">
        <v>23</v>
      </c>
      <c r="D6333" t="s">
        <v>16</v>
      </c>
      <c r="E6333" t="str">
        <f t="shared" si="8594"/>
        <v>pso.full</v>
      </c>
      <c r="F6333" t="s">
        <v>17</v>
      </c>
      <c r="G6333">
        <v>167.75</v>
      </c>
      <c r="H6333">
        <v>0.04</v>
      </c>
      <c r="I6333" s="1">
        <v>6.71</v>
      </c>
      <c r="J6333" t="s">
        <v>8336</v>
      </c>
      <c r="K6333">
        <f t="shared" ref="K6333:K6396" si="8675">SUMIF(E6330:E6343,"pso.full",I6330:I6343)</f>
        <v>6.71</v>
      </c>
      <c r="L6333" t="s">
        <v>8369</v>
      </c>
      <c r="M6333">
        <f t="shared" ref="M6333:M6396" si="8676">K6336/K6340+K6337/K6341+K6338/K6342+K6339/K6343</f>
        <v>2.3648198811645393</v>
      </c>
    </row>
    <row r="6334" spans="1:13">
      <c r="A6334" t="s">
        <v>6813</v>
      </c>
      <c r="B6334" t="s">
        <v>6809</v>
      </c>
      <c r="C6334" t="s">
        <v>23</v>
      </c>
      <c r="D6334" t="s">
        <v>19</v>
      </c>
      <c r="E6334" t="str">
        <f t="shared" si="8594"/>
        <v>pso.oepc</v>
      </c>
      <c r="F6334" t="s">
        <v>17</v>
      </c>
      <c r="G6334">
        <v>15.25</v>
      </c>
      <c r="H6334">
        <v>0.04</v>
      </c>
      <c r="I6334" s="1">
        <v>0.61</v>
      </c>
      <c r="J6334" t="s">
        <v>8353</v>
      </c>
      <c r="K6334">
        <f t="shared" ref="K6334:K6397" si="8677">SUMIF(E6330:E6343,"rmo.full",I6330:I6343)</f>
        <v>10.46</v>
      </c>
    </row>
    <row r="6335" spans="1:13">
      <c r="A6335" t="s">
        <v>6814</v>
      </c>
      <c r="B6335" t="s">
        <v>6809</v>
      </c>
      <c r="C6335" t="s">
        <v>23</v>
      </c>
      <c r="D6335" t="s">
        <v>21</v>
      </c>
      <c r="E6335" t="str">
        <f t="shared" si="8594"/>
        <v>pso.opt</v>
      </c>
      <c r="F6335" t="s">
        <v>17</v>
      </c>
      <c r="G6335">
        <v>26.5</v>
      </c>
      <c r="H6335">
        <v>0.04</v>
      </c>
      <c r="I6335" s="1">
        <v>1.06</v>
      </c>
      <c r="J6335" t="s">
        <v>8354</v>
      </c>
      <c r="K6335">
        <f t="shared" ref="K6335:K6398" si="8678">SUMIF(E6330:E6343,"power.full",I6330:I6343)</f>
        <v>18.62</v>
      </c>
      <c r="L6335" t="s">
        <v>26</v>
      </c>
      <c r="M6335">
        <f t="shared" ref="M6335:M6398" si="8679">K6332/K6336</f>
        <v>16.023255813953487</v>
      </c>
    </row>
    <row r="6336" spans="1:13">
      <c r="A6336" t="s">
        <v>6824</v>
      </c>
      <c r="B6336" t="s">
        <v>6809</v>
      </c>
      <c r="C6336" t="s">
        <v>51</v>
      </c>
      <c r="D6336" t="s">
        <v>16</v>
      </c>
      <c r="E6336" t="str">
        <f t="shared" si="8594"/>
        <v>rmo.full</v>
      </c>
      <c r="F6336" t="s">
        <v>17</v>
      </c>
      <c r="G6336">
        <v>261.5</v>
      </c>
      <c r="H6336">
        <v>0.04</v>
      </c>
      <c r="I6336" s="1">
        <v>10.46</v>
      </c>
      <c r="J6336" t="s">
        <v>8355</v>
      </c>
      <c r="K6336">
        <f t="shared" ref="K6336:K6399" si="8680">SUMIF(E6330:E6343,"tso.oepc",I6330:I6343)</f>
        <v>0.43</v>
      </c>
      <c r="L6336" t="s">
        <v>27</v>
      </c>
      <c r="M6336">
        <f t="shared" si="8679"/>
        <v>11</v>
      </c>
    </row>
    <row r="6337" spans="1:13">
      <c r="A6337" t="s">
        <v>6825</v>
      </c>
      <c r="B6337" t="s">
        <v>6809</v>
      </c>
      <c r="C6337" t="s">
        <v>51</v>
      </c>
      <c r="D6337" t="s">
        <v>19</v>
      </c>
      <c r="E6337" t="str">
        <f t="shared" si="8594"/>
        <v>rmo.oepc</v>
      </c>
      <c r="F6337" t="s">
        <v>17</v>
      </c>
      <c r="G6337">
        <v>13.75</v>
      </c>
      <c r="H6337">
        <v>0.04</v>
      </c>
      <c r="I6337" s="1">
        <v>0.55000000000000004</v>
      </c>
      <c r="J6337" t="s">
        <v>8356</v>
      </c>
      <c r="K6337">
        <f t="shared" ref="K6337:K6400" si="8681">SUMIF(E6330:E6343,"pso.oepc",I6330:I6343)</f>
        <v>0.61</v>
      </c>
      <c r="L6337" t="s">
        <v>28</v>
      </c>
      <c r="M6337">
        <f t="shared" si="8679"/>
        <v>19.018181818181819</v>
      </c>
    </row>
    <row r="6338" spans="1:13">
      <c r="A6338" t="s">
        <v>6826</v>
      </c>
      <c r="B6338" t="s">
        <v>6809</v>
      </c>
      <c r="C6338" t="s">
        <v>51</v>
      </c>
      <c r="D6338" t="s">
        <v>21</v>
      </c>
      <c r="E6338" t="str">
        <f t="shared" si="8594"/>
        <v>rmo.opt</v>
      </c>
      <c r="F6338" t="s">
        <v>17</v>
      </c>
      <c r="G6338">
        <v>19.25</v>
      </c>
      <c r="H6338">
        <v>0.04</v>
      </c>
      <c r="I6338" s="1">
        <v>0.77</v>
      </c>
      <c r="J6338" t="s">
        <v>8357</v>
      </c>
      <c r="K6338">
        <f t="shared" ref="K6338:K6401" si="8682">SUMIF(E6330:E6343,"rmo.oepc",I6330:I6343)</f>
        <v>0.55000000000000004</v>
      </c>
      <c r="L6338" t="s">
        <v>29</v>
      </c>
      <c r="M6338">
        <f t="shared" si="8679"/>
        <v>30.524590163934427</v>
      </c>
    </row>
    <row r="6339" spans="1:13">
      <c r="A6339" t="s">
        <v>6827</v>
      </c>
      <c r="B6339" t="s">
        <v>6809</v>
      </c>
      <c r="C6339" t="s">
        <v>55</v>
      </c>
      <c r="D6339" t="s">
        <v>56</v>
      </c>
      <c r="E6339" t="str">
        <f t="shared" ref="E6339:E6402" si="8683">CONCATENATE(C6339,".",D6339)</f>
        <v>sc.none</v>
      </c>
      <c r="F6339" t="s">
        <v>24</v>
      </c>
      <c r="I6339" s="1">
        <v>0.04</v>
      </c>
      <c r="J6339" t="s">
        <v>8358</v>
      </c>
      <c r="K6339">
        <f t="shared" ref="K6339:K6402" si="8684">SUMIF(E6330:E6343,"power.oepc",I6330:I6343)</f>
        <v>0.61</v>
      </c>
    </row>
    <row r="6340" spans="1:13">
      <c r="A6340" t="s">
        <v>6828</v>
      </c>
      <c r="B6340" t="s">
        <v>6809</v>
      </c>
      <c r="C6340" t="s">
        <v>58</v>
      </c>
      <c r="D6340" t="s">
        <v>59</v>
      </c>
      <c r="E6340" t="str">
        <f t="shared" si="8683"/>
        <v>tso.cav11</v>
      </c>
      <c r="F6340" t="s">
        <v>17</v>
      </c>
      <c r="G6340">
        <v>173.25</v>
      </c>
      <c r="H6340">
        <v>0.04</v>
      </c>
      <c r="I6340" s="1">
        <v>6.93</v>
      </c>
      <c r="J6340" t="s">
        <v>8359</v>
      </c>
      <c r="K6340">
        <f t="shared" ref="K6340:K6403" si="8685">SUMIF(E6330:E6343,"tso.opt",I6330:I6343)</f>
        <v>1.1499999999999999</v>
      </c>
      <c r="L6340" t="s">
        <v>30</v>
      </c>
      <c r="M6340">
        <f t="shared" ref="M6340:M6403" si="8686">K6332/K6340</f>
        <v>5.9913043478260875</v>
      </c>
    </row>
    <row r="6341" spans="1:13">
      <c r="A6341" t="s">
        <v>6829</v>
      </c>
      <c r="B6341" t="s">
        <v>6809</v>
      </c>
      <c r="C6341" t="s">
        <v>58</v>
      </c>
      <c r="D6341" t="s">
        <v>16</v>
      </c>
      <c r="E6341" t="str">
        <f t="shared" si="8683"/>
        <v>tso.full</v>
      </c>
      <c r="F6341" t="s">
        <v>17</v>
      </c>
      <c r="G6341">
        <v>172.25</v>
      </c>
      <c r="H6341">
        <v>0.04</v>
      </c>
      <c r="I6341" s="1">
        <v>6.89</v>
      </c>
      <c r="J6341" t="s">
        <v>8360</v>
      </c>
      <c r="K6341">
        <f t="shared" ref="K6341:K6404" si="8687">SUMIF(E6330:E6343,"pso.opt",I6330:I6343)</f>
        <v>1.06</v>
      </c>
      <c r="L6341" t="s">
        <v>33</v>
      </c>
      <c r="M6341">
        <f t="shared" si="8686"/>
        <v>6.3301886792452828</v>
      </c>
    </row>
    <row r="6342" spans="1:13">
      <c r="A6342" t="s">
        <v>6830</v>
      </c>
      <c r="B6342" t="s">
        <v>6809</v>
      </c>
      <c r="C6342" t="s">
        <v>58</v>
      </c>
      <c r="D6342" t="s">
        <v>19</v>
      </c>
      <c r="E6342" t="str">
        <f t="shared" si="8683"/>
        <v>tso.oepc</v>
      </c>
      <c r="F6342" t="s">
        <v>17</v>
      </c>
      <c r="G6342">
        <v>10.75</v>
      </c>
      <c r="H6342">
        <v>0.04</v>
      </c>
      <c r="I6342" s="1">
        <v>0.43</v>
      </c>
      <c r="J6342" t="s">
        <v>8361</v>
      </c>
      <c r="K6342">
        <f t="shared" ref="K6342:K6405" si="8688">SUMIF(E6330:E6343,"rmo.opt",I6330:I6343)</f>
        <v>0.77</v>
      </c>
      <c r="L6342" t="s">
        <v>32</v>
      </c>
      <c r="M6342">
        <f t="shared" si="8686"/>
        <v>13.584415584415586</v>
      </c>
    </row>
    <row r="6343" spans="1:13">
      <c r="A6343" t="s">
        <v>6831</v>
      </c>
      <c r="B6343" t="s">
        <v>6809</v>
      </c>
      <c r="C6343" t="s">
        <v>58</v>
      </c>
      <c r="D6343" t="s">
        <v>21</v>
      </c>
      <c r="E6343" t="str">
        <f t="shared" si="8683"/>
        <v>tso.opt</v>
      </c>
      <c r="F6343" t="s">
        <v>17</v>
      </c>
      <c r="G6343">
        <v>28.75</v>
      </c>
      <c r="H6343">
        <v>0.04</v>
      </c>
      <c r="I6343" s="1">
        <v>1.1499999999999999</v>
      </c>
      <c r="J6343" t="s">
        <v>8362</v>
      </c>
      <c r="K6343">
        <f t="shared" ref="K6343:K6406" si="8689">SUMIF(E6330:E6343,"power.opt",I6330:I6343)</f>
        <v>0.87</v>
      </c>
      <c r="L6343" t="s">
        <v>31</v>
      </c>
      <c r="M6343">
        <f t="shared" si="8686"/>
        <v>21.402298850574713</v>
      </c>
    </row>
    <row r="6344" spans="1:13">
      <c r="A6344" t="s">
        <v>6832</v>
      </c>
      <c r="B6344" t="s">
        <v>6833</v>
      </c>
      <c r="C6344" t="s">
        <v>15</v>
      </c>
      <c r="D6344" t="s">
        <v>16</v>
      </c>
      <c r="E6344" t="str">
        <f t="shared" si="8683"/>
        <v>power.full</v>
      </c>
      <c r="F6344" t="s">
        <v>17</v>
      </c>
      <c r="G6344">
        <v>272.09090909090901</v>
      </c>
      <c r="H6344">
        <v>0.11</v>
      </c>
      <c r="I6344" s="1">
        <v>29.93</v>
      </c>
      <c r="L6344" t="s">
        <v>8363</v>
      </c>
      <c r="M6344">
        <f t="shared" ref="M6344:M6407" si="8690">K6345/K6354</f>
        <v>19.33898305084746</v>
      </c>
    </row>
    <row r="6345" spans="1:13">
      <c r="A6345" t="s">
        <v>6834</v>
      </c>
      <c r="B6345" t="s">
        <v>6833</v>
      </c>
      <c r="C6345" t="s">
        <v>15</v>
      </c>
      <c r="D6345" t="s">
        <v>19</v>
      </c>
      <c r="E6345" t="str">
        <f t="shared" si="8683"/>
        <v>power.oepc</v>
      </c>
      <c r="F6345" t="s">
        <v>17</v>
      </c>
      <c r="G6345">
        <v>7.5454545454545396</v>
      </c>
      <c r="H6345">
        <v>0.11</v>
      </c>
      <c r="I6345" s="1">
        <v>0.83</v>
      </c>
      <c r="J6345" t="s">
        <v>8333</v>
      </c>
      <c r="K6345">
        <f t="shared" ref="K6345:K6408" si="8691">SUMIF(E6344:E6357,"tso.cav11",I6344:I6357)</f>
        <v>22.82</v>
      </c>
      <c r="L6345" t="s">
        <v>8364</v>
      </c>
      <c r="M6345">
        <f t="shared" ref="M6345:M6408" si="8692">K6346/K6350+K6347/K6351+K6348/K6352+K6349/K6353</f>
        <v>103.19898654031286</v>
      </c>
    </row>
    <row r="6346" spans="1:13">
      <c r="A6346" t="s">
        <v>6835</v>
      </c>
      <c r="B6346" t="s">
        <v>6833</v>
      </c>
      <c r="C6346" t="s">
        <v>15</v>
      </c>
      <c r="D6346" t="s">
        <v>21</v>
      </c>
      <c r="E6346" t="str">
        <f t="shared" si="8683"/>
        <v>power.opt</v>
      </c>
      <c r="F6346" t="s">
        <v>17</v>
      </c>
      <c r="G6346">
        <v>7.4545454545454497</v>
      </c>
      <c r="H6346">
        <v>0.11</v>
      </c>
      <c r="I6346" s="1">
        <v>0.82</v>
      </c>
      <c r="J6346" t="s">
        <v>8335</v>
      </c>
      <c r="K6346">
        <f t="shared" ref="K6346:K6409" si="8693">SUMIF(E6344:E6357,"tso.full",I6344:I6357)</f>
        <v>12.58</v>
      </c>
      <c r="L6346" t="s">
        <v>8365</v>
      </c>
      <c r="M6346">
        <f t="shared" ref="M6346:M6409" si="8694">K6346/K6354+K6347/K6355+K6348/K6356+K6349/K6357</f>
        <v>101.24877130961767</v>
      </c>
    </row>
    <row r="6347" spans="1:13">
      <c r="A6347" t="s">
        <v>6836</v>
      </c>
      <c r="B6347" t="s">
        <v>6833</v>
      </c>
      <c r="C6347" t="s">
        <v>23</v>
      </c>
      <c r="D6347" t="s">
        <v>16</v>
      </c>
      <c r="E6347" t="str">
        <f t="shared" si="8683"/>
        <v>pso.full</v>
      </c>
      <c r="F6347" t="s">
        <v>17</v>
      </c>
      <c r="G6347">
        <v>131.09090909090901</v>
      </c>
      <c r="H6347">
        <v>0.11</v>
      </c>
      <c r="I6347" s="1">
        <v>14.42</v>
      </c>
      <c r="J6347" t="s">
        <v>8336</v>
      </c>
      <c r="K6347">
        <f t="shared" ref="K6347:K6410" si="8695">SUMIF(E6344:E6357,"pso.full",I6344:I6357)</f>
        <v>14.42</v>
      </c>
      <c r="L6347" t="s">
        <v>8369</v>
      </c>
      <c r="M6347">
        <f t="shared" ref="M6347:M6410" si="8696">K6350/K6354+K6351/K6355+K6352/K6356+K6353/K6357</f>
        <v>4.3832288231731358</v>
      </c>
    </row>
    <row r="6348" spans="1:13">
      <c r="A6348" t="s">
        <v>6837</v>
      </c>
      <c r="B6348" t="s">
        <v>6833</v>
      </c>
      <c r="C6348" t="s">
        <v>23</v>
      </c>
      <c r="D6348" t="s">
        <v>19</v>
      </c>
      <c r="E6348" t="str">
        <f t="shared" si="8683"/>
        <v>pso.oepc</v>
      </c>
      <c r="F6348" t="s">
        <v>17</v>
      </c>
      <c r="G6348">
        <v>10.7272727272727</v>
      </c>
      <c r="H6348">
        <v>0.11</v>
      </c>
      <c r="I6348" s="1">
        <v>1.18</v>
      </c>
      <c r="J6348" t="s">
        <v>8353</v>
      </c>
      <c r="K6348">
        <f t="shared" ref="K6348:K6411" si="8697">SUMIF(E6344:E6357,"rmo.full",I6344:I6357)</f>
        <v>47.77</v>
      </c>
    </row>
    <row r="6349" spans="1:13">
      <c r="A6349" t="s">
        <v>6847</v>
      </c>
      <c r="B6349" t="s">
        <v>6833</v>
      </c>
      <c r="C6349" t="s">
        <v>23</v>
      </c>
      <c r="D6349" t="s">
        <v>21</v>
      </c>
      <c r="E6349" t="str">
        <f t="shared" si="8683"/>
        <v>pso.opt</v>
      </c>
      <c r="F6349" t="s">
        <v>17</v>
      </c>
      <c r="G6349">
        <v>7.8181818181818201</v>
      </c>
      <c r="H6349">
        <v>0.11</v>
      </c>
      <c r="I6349" s="1">
        <v>0.86</v>
      </c>
      <c r="J6349" t="s">
        <v>8354</v>
      </c>
      <c r="K6349">
        <f t="shared" ref="K6349:K6412" si="8698">SUMIF(E6344:E6357,"power.full",I6344:I6357)</f>
        <v>29.93</v>
      </c>
      <c r="L6349" t="s">
        <v>26</v>
      </c>
      <c r="M6349">
        <f t="shared" ref="M6349:M6412" si="8699">K6346/K6350</f>
        <v>8.9857142857142858</v>
      </c>
    </row>
    <row r="6350" spans="1:13">
      <c r="A6350" t="s">
        <v>6848</v>
      </c>
      <c r="B6350" t="s">
        <v>6833</v>
      </c>
      <c r="C6350" t="s">
        <v>51</v>
      </c>
      <c r="D6350" t="s">
        <v>16</v>
      </c>
      <c r="E6350" t="str">
        <f t="shared" si="8683"/>
        <v>rmo.full</v>
      </c>
      <c r="F6350" t="s">
        <v>17</v>
      </c>
      <c r="G6350">
        <v>434.27272727272702</v>
      </c>
      <c r="H6350">
        <v>0.11</v>
      </c>
      <c r="I6350" s="1">
        <v>47.77</v>
      </c>
      <c r="J6350" t="s">
        <v>8355</v>
      </c>
      <c r="K6350">
        <f t="shared" ref="K6350:K6413" si="8700">SUMIF(E6344:E6357,"tso.oepc",I6344:I6357)</f>
        <v>1.4</v>
      </c>
      <c r="L6350" t="s">
        <v>27</v>
      </c>
      <c r="M6350">
        <f t="shared" si="8699"/>
        <v>12.220338983050848</v>
      </c>
    </row>
    <row r="6351" spans="1:13">
      <c r="A6351" t="s">
        <v>6849</v>
      </c>
      <c r="B6351" t="s">
        <v>6833</v>
      </c>
      <c r="C6351" t="s">
        <v>51</v>
      </c>
      <c r="D6351" t="s">
        <v>19</v>
      </c>
      <c r="E6351" t="str">
        <f t="shared" si="8683"/>
        <v>rmo.oepc</v>
      </c>
      <c r="F6351" t="s">
        <v>17</v>
      </c>
      <c r="G6351">
        <v>9.4545454545454604</v>
      </c>
      <c r="H6351">
        <v>0.11</v>
      </c>
      <c r="I6351" s="1">
        <v>1.04</v>
      </c>
      <c r="J6351" t="s">
        <v>8356</v>
      </c>
      <c r="K6351">
        <f t="shared" ref="K6351:K6414" si="8701">SUMIF(E6344:E6357,"pso.oepc",I6344:I6357)</f>
        <v>1.18</v>
      </c>
      <c r="L6351" t="s">
        <v>28</v>
      </c>
      <c r="M6351">
        <f t="shared" si="8699"/>
        <v>45.932692307692307</v>
      </c>
    </row>
    <row r="6352" spans="1:13">
      <c r="A6352" t="s">
        <v>6850</v>
      </c>
      <c r="B6352" t="s">
        <v>6833</v>
      </c>
      <c r="C6352" t="s">
        <v>51</v>
      </c>
      <c r="D6352" t="s">
        <v>21</v>
      </c>
      <c r="E6352" t="str">
        <f t="shared" si="8683"/>
        <v>rmo.opt</v>
      </c>
      <c r="F6352" t="s">
        <v>17</v>
      </c>
      <c r="G6352">
        <v>11.636363636363599</v>
      </c>
      <c r="H6352">
        <v>0.11</v>
      </c>
      <c r="I6352" s="1">
        <v>1.28</v>
      </c>
      <c r="J6352" t="s">
        <v>8357</v>
      </c>
      <c r="K6352">
        <f t="shared" ref="K6352:K6415" si="8702">SUMIF(E6344:E6357,"rmo.oepc",I6344:I6357)</f>
        <v>1.04</v>
      </c>
      <c r="L6352" t="s">
        <v>29</v>
      </c>
      <c r="M6352">
        <f t="shared" si="8699"/>
        <v>36.060240963855421</v>
      </c>
    </row>
    <row r="6353" spans="1:13">
      <c r="A6353" t="s">
        <v>6851</v>
      </c>
      <c r="B6353" t="s">
        <v>6833</v>
      </c>
      <c r="C6353" t="s">
        <v>55</v>
      </c>
      <c r="D6353" t="s">
        <v>56</v>
      </c>
      <c r="E6353" t="str">
        <f t="shared" si="8683"/>
        <v>sc.none</v>
      </c>
      <c r="F6353" t="s">
        <v>24</v>
      </c>
      <c r="I6353" s="1">
        <v>0.11</v>
      </c>
      <c r="J6353" t="s">
        <v>8358</v>
      </c>
      <c r="K6353">
        <f t="shared" ref="K6353:K6416" si="8703">SUMIF(E6344:E6357,"power.oepc",I6344:I6357)</f>
        <v>0.83</v>
      </c>
    </row>
    <row r="6354" spans="1:13">
      <c r="A6354" t="s">
        <v>6852</v>
      </c>
      <c r="B6354" t="s">
        <v>6833</v>
      </c>
      <c r="C6354" t="s">
        <v>58</v>
      </c>
      <c r="D6354" t="s">
        <v>59</v>
      </c>
      <c r="E6354" t="str">
        <f t="shared" si="8683"/>
        <v>tso.cav11</v>
      </c>
      <c r="F6354" t="s">
        <v>17</v>
      </c>
      <c r="G6354">
        <v>207.45454545454501</v>
      </c>
      <c r="H6354">
        <v>0.11</v>
      </c>
      <c r="I6354" s="1">
        <v>22.82</v>
      </c>
      <c r="J6354" t="s">
        <v>8359</v>
      </c>
      <c r="K6354">
        <f t="shared" ref="K6354:K6417" si="8704">SUMIF(E6344:E6357,"tso.opt",I6344:I6357)</f>
        <v>1.18</v>
      </c>
      <c r="L6354" t="s">
        <v>30</v>
      </c>
      <c r="M6354">
        <f t="shared" ref="M6354:M6417" si="8705">K6346/K6354</f>
        <v>10.661016949152543</v>
      </c>
    </row>
    <row r="6355" spans="1:13">
      <c r="A6355" t="s">
        <v>6853</v>
      </c>
      <c r="B6355" t="s">
        <v>6833</v>
      </c>
      <c r="C6355" t="s">
        <v>58</v>
      </c>
      <c r="D6355" t="s">
        <v>16</v>
      </c>
      <c r="E6355" t="str">
        <f t="shared" si="8683"/>
        <v>tso.full</v>
      </c>
      <c r="F6355" t="s">
        <v>17</v>
      </c>
      <c r="G6355">
        <v>114.363636363636</v>
      </c>
      <c r="H6355">
        <v>0.11</v>
      </c>
      <c r="I6355" s="1">
        <v>12.58</v>
      </c>
      <c r="J6355" t="s">
        <v>8360</v>
      </c>
      <c r="K6355">
        <f t="shared" ref="K6355:K6418" si="8706">SUMIF(E6344:E6357,"pso.opt",I6344:I6357)</f>
        <v>0.86</v>
      </c>
      <c r="L6355" t="s">
        <v>33</v>
      </c>
      <c r="M6355">
        <f t="shared" si="8705"/>
        <v>16.767441860465116</v>
      </c>
    </row>
    <row r="6356" spans="1:13">
      <c r="A6356" t="s">
        <v>6854</v>
      </c>
      <c r="B6356" t="s">
        <v>6833</v>
      </c>
      <c r="C6356" t="s">
        <v>58</v>
      </c>
      <c r="D6356" t="s">
        <v>19</v>
      </c>
      <c r="E6356" t="str">
        <f t="shared" si="8683"/>
        <v>tso.oepc</v>
      </c>
      <c r="F6356" t="s">
        <v>17</v>
      </c>
      <c r="G6356">
        <v>12.7272727272727</v>
      </c>
      <c r="H6356">
        <v>0.11</v>
      </c>
      <c r="I6356" s="1">
        <v>1.4</v>
      </c>
      <c r="J6356" t="s">
        <v>8361</v>
      </c>
      <c r="K6356">
        <f t="shared" ref="K6356:K6419" si="8707">SUMIF(E6344:E6357,"rmo.opt",I6344:I6357)</f>
        <v>1.28</v>
      </c>
      <c r="L6356" t="s">
        <v>32</v>
      </c>
      <c r="M6356">
        <f t="shared" si="8705"/>
        <v>37.3203125</v>
      </c>
    </row>
    <row r="6357" spans="1:13">
      <c r="A6357" t="s">
        <v>6855</v>
      </c>
      <c r="B6357" t="s">
        <v>6833</v>
      </c>
      <c r="C6357" t="s">
        <v>58</v>
      </c>
      <c r="D6357" t="s">
        <v>21</v>
      </c>
      <c r="E6357" t="str">
        <f t="shared" si="8683"/>
        <v>tso.opt</v>
      </c>
      <c r="F6357" t="s">
        <v>17</v>
      </c>
      <c r="G6357">
        <v>10.7272727272727</v>
      </c>
      <c r="H6357">
        <v>0.11</v>
      </c>
      <c r="I6357" s="1">
        <v>1.18</v>
      </c>
      <c r="J6357" t="s">
        <v>8362</v>
      </c>
      <c r="K6357">
        <f t="shared" ref="K6357:K6420" si="8708">SUMIF(E6344:E6357,"power.opt",I6344:I6357)</f>
        <v>0.82</v>
      </c>
      <c r="L6357" t="s">
        <v>31</v>
      </c>
      <c r="M6357">
        <f t="shared" si="8705"/>
        <v>36.5</v>
      </c>
    </row>
    <row r="6358" spans="1:13">
      <c r="A6358" t="s">
        <v>6856</v>
      </c>
      <c r="B6358" t="s">
        <v>6857</v>
      </c>
      <c r="C6358" t="s">
        <v>15</v>
      </c>
      <c r="D6358" t="s">
        <v>16</v>
      </c>
      <c r="E6358" t="str">
        <f t="shared" si="8683"/>
        <v>power.full</v>
      </c>
      <c r="F6358" t="s">
        <v>17</v>
      </c>
      <c r="G6358">
        <v>630</v>
      </c>
      <c r="H6358">
        <v>7.0000000000000007E-2</v>
      </c>
      <c r="I6358" s="1">
        <v>44.1</v>
      </c>
      <c r="L6358" t="s">
        <v>8363</v>
      </c>
      <c r="M6358">
        <f t="shared" ref="M6358:M6421" si="8709">K6359/K6368</f>
        <v>30.152941176470588</v>
      </c>
    </row>
    <row r="6359" spans="1:13">
      <c r="A6359" t="s">
        <v>6858</v>
      </c>
      <c r="B6359" t="s">
        <v>6857</v>
      </c>
      <c r="C6359" t="s">
        <v>15</v>
      </c>
      <c r="D6359" t="s">
        <v>19</v>
      </c>
      <c r="E6359" t="str">
        <f t="shared" si="8683"/>
        <v>power.oepc</v>
      </c>
      <c r="F6359" t="s">
        <v>17</v>
      </c>
      <c r="G6359">
        <v>17.285714285714299</v>
      </c>
      <c r="H6359">
        <v>7.0000000000000007E-2</v>
      </c>
      <c r="I6359" s="1">
        <v>1.21</v>
      </c>
      <c r="J6359" t="s">
        <v>8333</v>
      </c>
      <c r="K6359">
        <f t="shared" ref="K6359:K6422" si="8710">SUMIF(E6358:E6371,"tso.cav11",I6358:I6371)</f>
        <v>25.63</v>
      </c>
      <c r="L6359" t="s">
        <v>8364</v>
      </c>
      <c r="M6359">
        <f t="shared" ref="M6359:M6422" si="8711">K6360/K6364+K6361/K6365+K6362/K6366+K6363/K6367</f>
        <v>92.648773290724392</v>
      </c>
    </row>
    <row r="6360" spans="1:13">
      <c r="A6360" t="s">
        <v>6821</v>
      </c>
      <c r="B6360" t="s">
        <v>6857</v>
      </c>
      <c r="C6360" t="s">
        <v>15</v>
      </c>
      <c r="D6360" t="s">
        <v>21</v>
      </c>
      <c r="E6360" t="str">
        <f t="shared" si="8683"/>
        <v>power.opt</v>
      </c>
      <c r="F6360" t="s">
        <v>17</v>
      </c>
      <c r="G6360">
        <v>15</v>
      </c>
      <c r="H6360">
        <v>7.0000000000000007E-2</v>
      </c>
      <c r="I6360" s="1">
        <v>1.05</v>
      </c>
      <c r="J6360" t="s">
        <v>8335</v>
      </c>
      <c r="K6360">
        <f t="shared" ref="K6360:K6423" si="8712">SUMIF(E6358:E6371,"tso.full",I6358:I6371)</f>
        <v>11.42</v>
      </c>
      <c r="L6360" t="s">
        <v>8365</v>
      </c>
      <c r="M6360">
        <f t="shared" ref="M6360:M6423" si="8713">K6360/K6368+K6361/K6369+K6362/K6370+K6363/K6371</f>
        <v>104.85250800132437</v>
      </c>
    </row>
    <row r="6361" spans="1:13">
      <c r="A6361" t="s">
        <v>6822</v>
      </c>
      <c r="B6361" t="s">
        <v>6857</v>
      </c>
      <c r="C6361" t="s">
        <v>23</v>
      </c>
      <c r="D6361" t="s">
        <v>16</v>
      </c>
      <c r="E6361" t="str">
        <f t="shared" si="8683"/>
        <v>pso.full</v>
      </c>
      <c r="F6361" t="s">
        <v>17</v>
      </c>
      <c r="G6361">
        <v>262.71428571428601</v>
      </c>
      <c r="H6361">
        <v>7.0000000000000007E-2</v>
      </c>
      <c r="I6361" s="1">
        <v>18.39</v>
      </c>
      <c r="J6361" t="s">
        <v>8336</v>
      </c>
      <c r="K6361">
        <f t="shared" ref="K6361:K6424" si="8714">SUMIF(E6358:E6371,"pso.full",I6358:I6371)</f>
        <v>18.39</v>
      </c>
      <c r="L6361" t="s">
        <v>8369</v>
      </c>
      <c r="M6361">
        <f t="shared" ref="M6361:M6424" si="8715">K6364/K6368+K6365/K6369+K6366/K6370+K6367/K6371</f>
        <v>4.5245722116238607</v>
      </c>
    </row>
    <row r="6362" spans="1:13">
      <c r="A6362" t="s">
        <v>6823</v>
      </c>
      <c r="B6362" t="s">
        <v>6857</v>
      </c>
      <c r="C6362" t="s">
        <v>23</v>
      </c>
      <c r="D6362" t="s">
        <v>19</v>
      </c>
      <c r="E6362" t="str">
        <f t="shared" si="8683"/>
        <v>pso.oepc</v>
      </c>
      <c r="F6362" t="s">
        <v>17</v>
      </c>
      <c r="G6362">
        <v>16.714285714285701</v>
      </c>
      <c r="H6362">
        <v>7.0000000000000007E-2</v>
      </c>
      <c r="I6362" s="1">
        <v>1.17</v>
      </c>
      <c r="J6362" t="s">
        <v>8353</v>
      </c>
      <c r="K6362">
        <f t="shared" ref="K6362:K6425" si="8716">SUMIF(E6358:E6371,"rmo.full",I6358:I6371)</f>
        <v>28.07</v>
      </c>
    </row>
    <row r="6363" spans="1:13">
      <c r="A6363" t="s">
        <v>6870</v>
      </c>
      <c r="B6363" t="s">
        <v>6857</v>
      </c>
      <c r="C6363" t="s">
        <v>23</v>
      </c>
      <c r="D6363" t="s">
        <v>21</v>
      </c>
      <c r="E6363" t="str">
        <f t="shared" si="8683"/>
        <v>pso.opt</v>
      </c>
      <c r="F6363" t="s">
        <v>17</v>
      </c>
      <c r="G6363">
        <v>11.714285714285699</v>
      </c>
      <c r="H6363">
        <v>7.0000000000000007E-2</v>
      </c>
      <c r="I6363" s="1">
        <v>0.82</v>
      </c>
      <c r="J6363" t="s">
        <v>8354</v>
      </c>
      <c r="K6363">
        <f t="shared" ref="K6363:K6426" si="8717">SUMIF(E6358:E6371,"power.full",I6358:I6371)</f>
        <v>44.1</v>
      </c>
      <c r="L6363" t="s">
        <v>26</v>
      </c>
      <c r="M6363">
        <f t="shared" ref="M6363:M6426" si="8718">K6360/K6364</f>
        <v>15.643835616438356</v>
      </c>
    </row>
    <row r="6364" spans="1:13">
      <c r="A6364" t="s">
        <v>6871</v>
      </c>
      <c r="B6364" t="s">
        <v>6857</v>
      </c>
      <c r="C6364" t="s">
        <v>51</v>
      </c>
      <c r="D6364" t="s">
        <v>16</v>
      </c>
      <c r="E6364" t="str">
        <f t="shared" si="8683"/>
        <v>rmo.full</v>
      </c>
      <c r="F6364" t="s">
        <v>17</v>
      </c>
      <c r="G6364">
        <v>401</v>
      </c>
      <c r="H6364">
        <v>7.0000000000000007E-2</v>
      </c>
      <c r="I6364" s="1">
        <v>28.07</v>
      </c>
      <c r="J6364" t="s">
        <v>8355</v>
      </c>
      <c r="K6364">
        <f t="shared" ref="K6364:K6427" si="8719">SUMIF(E6358:E6371,"tso.oepc",I6358:I6371)</f>
        <v>0.73</v>
      </c>
      <c r="L6364" t="s">
        <v>27</v>
      </c>
      <c r="M6364">
        <f t="shared" si="8718"/>
        <v>15.717948717948719</v>
      </c>
    </row>
    <row r="6365" spans="1:13">
      <c r="A6365" t="s">
        <v>6872</v>
      </c>
      <c r="B6365" t="s">
        <v>6857</v>
      </c>
      <c r="C6365" t="s">
        <v>51</v>
      </c>
      <c r="D6365" t="s">
        <v>19</v>
      </c>
      <c r="E6365" t="str">
        <f t="shared" si="8683"/>
        <v>rmo.oepc</v>
      </c>
      <c r="F6365" t="s">
        <v>17</v>
      </c>
      <c r="G6365">
        <v>16.1428571428571</v>
      </c>
      <c r="H6365">
        <v>7.0000000000000007E-2</v>
      </c>
      <c r="I6365" s="1">
        <v>1.1299999999999999</v>
      </c>
      <c r="J6365" t="s">
        <v>8356</v>
      </c>
      <c r="K6365">
        <f t="shared" ref="K6365:K6428" si="8720">SUMIF(E6358:E6371,"pso.oepc",I6358:I6371)</f>
        <v>1.17</v>
      </c>
      <c r="L6365" t="s">
        <v>28</v>
      </c>
      <c r="M6365">
        <f t="shared" si="8718"/>
        <v>24.840707964601773</v>
      </c>
    </row>
    <row r="6366" spans="1:13">
      <c r="A6366" t="s">
        <v>6873</v>
      </c>
      <c r="B6366" t="s">
        <v>6857</v>
      </c>
      <c r="C6366" t="s">
        <v>51</v>
      </c>
      <c r="D6366" t="s">
        <v>21</v>
      </c>
      <c r="E6366" t="str">
        <f t="shared" si="8683"/>
        <v>rmo.opt</v>
      </c>
      <c r="F6366" t="s">
        <v>17</v>
      </c>
      <c r="G6366">
        <v>14.8571428571429</v>
      </c>
      <c r="H6366">
        <v>7.0000000000000007E-2</v>
      </c>
      <c r="I6366" s="1">
        <v>1.04</v>
      </c>
      <c r="J6366" t="s">
        <v>8357</v>
      </c>
      <c r="K6366">
        <f t="shared" ref="K6366:K6429" si="8721">SUMIF(E6358:E6371,"rmo.oepc",I6358:I6371)</f>
        <v>1.1299999999999999</v>
      </c>
      <c r="L6366" t="s">
        <v>29</v>
      </c>
      <c r="M6366">
        <f t="shared" si="8718"/>
        <v>36.446280991735541</v>
      </c>
    </row>
    <row r="6367" spans="1:13">
      <c r="A6367" t="s">
        <v>6874</v>
      </c>
      <c r="B6367" t="s">
        <v>6857</v>
      </c>
      <c r="C6367" t="s">
        <v>55</v>
      </c>
      <c r="D6367" t="s">
        <v>56</v>
      </c>
      <c r="E6367" t="str">
        <f t="shared" si="8683"/>
        <v>sc.none</v>
      </c>
      <c r="F6367" t="s">
        <v>24</v>
      </c>
      <c r="I6367" s="1">
        <v>7.0000000000000007E-2</v>
      </c>
      <c r="J6367" t="s">
        <v>8358</v>
      </c>
      <c r="K6367">
        <f t="shared" ref="K6367:K6430" si="8722">SUMIF(E6358:E6371,"power.oepc",I6358:I6371)</f>
        <v>1.21</v>
      </c>
    </row>
    <row r="6368" spans="1:13">
      <c r="A6368" t="s">
        <v>6875</v>
      </c>
      <c r="B6368" t="s">
        <v>6857</v>
      </c>
      <c r="C6368" t="s">
        <v>58</v>
      </c>
      <c r="D6368" t="s">
        <v>59</v>
      </c>
      <c r="E6368" t="str">
        <f t="shared" si="8683"/>
        <v>tso.cav11</v>
      </c>
      <c r="F6368" t="s">
        <v>17</v>
      </c>
      <c r="G6368">
        <v>366.142857142857</v>
      </c>
      <c r="H6368">
        <v>7.0000000000000007E-2</v>
      </c>
      <c r="I6368" s="1">
        <v>25.63</v>
      </c>
      <c r="J6368" t="s">
        <v>8359</v>
      </c>
      <c r="K6368">
        <f t="shared" ref="K6368:K6431" si="8723">SUMIF(E6358:E6371,"tso.opt",I6358:I6371)</f>
        <v>0.85</v>
      </c>
      <c r="L6368" t="s">
        <v>30</v>
      </c>
      <c r="M6368">
        <f t="shared" ref="M6368:M6431" si="8724">K6360/K6368</f>
        <v>13.435294117647059</v>
      </c>
    </row>
    <row r="6369" spans="1:13">
      <c r="A6369" t="s">
        <v>6876</v>
      </c>
      <c r="B6369" t="s">
        <v>6857</v>
      </c>
      <c r="C6369" t="s">
        <v>58</v>
      </c>
      <c r="D6369" t="s">
        <v>16</v>
      </c>
      <c r="E6369" t="str">
        <f t="shared" si="8683"/>
        <v>tso.full</v>
      </c>
      <c r="F6369" t="s">
        <v>17</v>
      </c>
      <c r="G6369">
        <v>163.142857142857</v>
      </c>
      <c r="H6369">
        <v>7.0000000000000007E-2</v>
      </c>
      <c r="I6369" s="1">
        <v>11.42</v>
      </c>
      <c r="J6369" t="s">
        <v>8360</v>
      </c>
      <c r="K6369">
        <f t="shared" ref="K6369:K6432" si="8725">SUMIF(E6358:E6371,"pso.opt",I6358:I6371)</f>
        <v>0.82</v>
      </c>
      <c r="L6369" t="s">
        <v>33</v>
      </c>
      <c r="M6369">
        <f t="shared" si="8724"/>
        <v>22.426829268292686</v>
      </c>
    </row>
    <row r="6370" spans="1:13">
      <c r="A6370" t="s">
        <v>6877</v>
      </c>
      <c r="B6370" t="s">
        <v>6857</v>
      </c>
      <c r="C6370" t="s">
        <v>58</v>
      </c>
      <c r="D6370" t="s">
        <v>19</v>
      </c>
      <c r="E6370" t="str">
        <f t="shared" si="8683"/>
        <v>tso.oepc</v>
      </c>
      <c r="F6370" t="s">
        <v>17</v>
      </c>
      <c r="G6370">
        <v>10.4285714285714</v>
      </c>
      <c r="H6370">
        <v>7.0000000000000007E-2</v>
      </c>
      <c r="I6370" s="1">
        <v>0.73</v>
      </c>
      <c r="J6370" t="s">
        <v>8361</v>
      </c>
      <c r="K6370">
        <f t="shared" ref="K6370:K6433" si="8726">SUMIF(E6358:E6371,"rmo.opt",I6358:I6371)</f>
        <v>1.04</v>
      </c>
      <c r="L6370" t="s">
        <v>32</v>
      </c>
      <c r="M6370">
        <f t="shared" si="8724"/>
        <v>26.990384615384613</v>
      </c>
    </row>
    <row r="6371" spans="1:13">
      <c r="A6371" t="s">
        <v>6840</v>
      </c>
      <c r="B6371" t="s">
        <v>6857</v>
      </c>
      <c r="C6371" t="s">
        <v>58</v>
      </c>
      <c r="D6371" t="s">
        <v>21</v>
      </c>
      <c r="E6371" t="str">
        <f t="shared" si="8683"/>
        <v>tso.opt</v>
      </c>
      <c r="F6371" t="s">
        <v>17</v>
      </c>
      <c r="G6371">
        <v>12.1428571428571</v>
      </c>
      <c r="H6371">
        <v>7.0000000000000007E-2</v>
      </c>
      <c r="I6371" s="1">
        <v>0.85</v>
      </c>
      <c r="J6371" t="s">
        <v>8362</v>
      </c>
      <c r="K6371">
        <f t="shared" ref="K6371:K6434" si="8727">SUMIF(E6358:E6371,"power.opt",I6358:I6371)</f>
        <v>1.05</v>
      </c>
      <c r="L6371" t="s">
        <v>31</v>
      </c>
      <c r="M6371">
        <f t="shared" si="8724"/>
        <v>42</v>
      </c>
    </row>
    <row r="6372" spans="1:13">
      <c r="A6372" t="s">
        <v>6841</v>
      </c>
      <c r="B6372" t="s">
        <v>6842</v>
      </c>
      <c r="C6372" t="s">
        <v>15</v>
      </c>
      <c r="D6372" t="s">
        <v>16</v>
      </c>
      <c r="E6372" t="str">
        <f t="shared" si="8683"/>
        <v>power.full</v>
      </c>
      <c r="F6372" t="s">
        <v>17</v>
      </c>
      <c r="G6372">
        <v>204.5</v>
      </c>
      <c r="H6372">
        <v>0.04</v>
      </c>
      <c r="I6372" s="1">
        <v>8.18</v>
      </c>
      <c r="L6372" t="s">
        <v>8363</v>
      </c>
      <c r="M6372">
        <f t="shared" ref="M6372:M6435" si="8728">K6373/K6382</f>
        <v>8.6593406593406588</v>
      </c>
    </row>
    <row r="6373" spans="1:13">
      <c r="A6373" t="s">
        <v>6843</v>
      </c>
      <c r="B6373" t="s">
        <v>6842</v>
      </c>
      <c r="C6373" t="s">
        <v>15</v>
      </c>
      <c r="D6373" t="s">
        <v>19</v>
      </c>
      <c r="E6373" t="str">
        <f t="shared" si="8683"/>
        <v>power.oepc</v>
      </c>
      <c r="F6373" t="s">
        <v>17</v>
      </c>
      <c r="G6373">
        <v>16.75</v>
      </c>
      <c r="H6373">
        <v>0.04</v>
      </c>
      <c r="I6373" s="1">
        <v>0.67</v>
      </c>
      <c r="J6373" t="s">
        <v>8333</v>
      </c>
      <c r="K6373">
        <f t="shared" ref="K6373:K6436" si="8729">SUMIF(E6372:E6385,"tso.cav11",I6372:I6385)</f>
        <v>7.88</v>
      </c>
      <c r="L6373" t="s">
        <v>8364</v>
      </c>
      <c r="M6373">
        <f t="shared" ref="M6373:M6436" si="8730">K6374/K6378+K6375/K6379+K6376/K6380+K6377/K6381</f>
        <v>40.245550411638575</v>
      </c>
    </row>
    <row r="6374" spans="1:13">
      <c r="A6374" t="s">
        <v>6844</v>
      </c>
      <c r="B6374" t="s">
        <v>6842</v>
      </c>
      <c r="C6374" t="s">
        <v>15</v>
      </c>
      <c r="D6374" t="s">
        <v>21</v>
      </c>
      <c r="E6374" t="str">
        <f t="shared" si="8683"/>
        <v>power.opt</v>
      </c>
      <c r="F6374" t="s">
        <v>17</v>
      </c>
      <c r="G6374">
        <v>18.75</v>
      </c>
      <c r="H6374">
        <v>0.04</v>
      </c>
      <c r="I6374" s="1">
        <v>0.75</v>
      </c>
      <c r="J6374" t="s">
        <v>8335</v>
      </c>
      <c r="K6374">
        <f t="shared" ref="K6374:K6437" si="8731">SUMIF(E6372:E6385,"tso.full",I6372:I6385)</f>
        <v>8.01</v>
      </c>
      <c r="L6374" t="s">
        <v>8365</v>
      </c>
      <c r="M6374">
        <f t="shared" ref="M6374:M6437" si="8732">K6374/K6382+K6375/K6383+K6376/K6384+K6377/K6385</f>
        <v>37.628864468864464</v>
      </c>
    </row>
    <row r="6375" spans="1:13">
      <c r="A6375" t="s">
        <v>6845</v>
      </c>
      <c r="B6375" t="s">
        <v>6842</v>
      </c>
      <c r="C6375" t="s">
        <v>23</v>
      </c>
      <c r="D6375" t="s">
        <v>16</v>
      </c>
      <c r="E6375" t="str">
        <f t="shared" si="8683"/>
        <v>pso.full</v>
      </c>
      <c r="F6375" t="s">
        <v>17</v>
      </c>
      <c r="G6375">
        <v>201.5</v>
      </c>
      <c r="H6375">
        <v>0.04</v>
      </c>
      <c r="I6375" s="1">
        <v>8.06</v>
      </c>
      <c r="J6375" t="s">
        <v>8336</v>
      </c>
      <c r="K6375">
        <f t="shared" ref="K6375:K6438" si="8733">SUMIF(E6372:E6385,"pso.full",I6372:I6385)</f>
        <v>8.06</v>
      </c>
      <c r="L6375" t="s">
        <v>8369</v>
      </c>
      <c r="M6375">
        <f t="shared" ref="M6375:M6438" si="8734">K6378/K6382+K6379/K6383+K6380/K6384+K6381/K6385</f>
        <v>3.7842183622828784</v>
      </c>
    </row>
    <row r="6376" spans="1:13">
      <c r="A6376" t="s">
        <v>6846</v>
      </c>
      <c r="B6376" t="s">
        <v>6842</v>
      </c>
      <c r="C6376" t="s">
        <v>23</v>
      </c>
      <c r="D6376" t="s">
        <v>19</v>
      </c>
      <c r="E6376" t="str">
        <f t="shared" si="8683"/>
        <v>pso.oepc</v>
      </c>
      <c r="F6376" t="s">
        <v>17</v>
      </c>
      <c r="G6376">
        <v>21.5</v>
      </c>
      <c r="H6376">
        <v>0.04</v>
      </c>
      <c r="I6376" s="1">
        <v>0.86</v>
      </c>
      <c r="J6376" t="s">
        <v>8353</v>
      </c>
      <c r="K6376">
        <f t="shared" ref="K6376:K6439" si="8735">SUMIF(E6372:E6385,"rmo.full",I6372:I6385)</f>
        <v>6.94</v>
      </c>
    </row>
    <row r="6377" spans="1:13">
      <c r="A6377" t="s">
        <v>6893</v>
      </c>
      <c r="B6377" t="s">
        <v>6842</v>
      </c>
      <c r="C6377" t="s">
        <v>23</v>
      </c>
      <c r="D6377" t="s">
        <v>21</v>
      </c>
      <c r="E6377" t="str">
        <f t="shared" si="8683"/>
        <v>pso.opt</v>
      </c>
      <c r="F6377" t="s">
        <v>17</v>
      </c>
      <c r="G6377">
        <v>23.25</v>
      </c>
      <c r="H6377">
        <v>0.04</v>
      </c>
      <c r="I6377" s="1">
        <v>0.93</v>
      </c>
      <c r="J6377" t="s">
        <v>8354</v>
      </c>
      <c r="K6377">
        <f t="shared" ref="K6377:K6440" si="8736">SUMIF(E6372:E6385,"power.full",I6372:I6385)</f>
        <v>8.18</v>
      </c>
      <c r="L6377" t="s">
        <v>26</v>
      </c>
      <c r="M6377">
        <f t="shared" ref="M6377:M6440" si="8737">K6374/K6378</f>
        <v>10.402597402597403</v>
      </c>
    </row>
    <row r="6378" spans="1:13">
      <c r="A6378" t="s">
        <v>6894</v>
      </c>
      <c r="B6378" t="s">
        <v>6842</v>
      </c>
      <c r="C6378" t="s">
        <v>51</v>
      </c>
      <c r="D6378" t="s">
        <v>16</v>
      </c>
      <c r="E6378" t="str">
        <f t="shared" si="8683"/>
        <v>rmo.full</v>
      </c>
      <c r="F6378" t="s">
        <v>17</v>
      </c>
      <c r="G6378">
        <v>173.5</v>
      </c>
      <c r="H6378">
        <v>0.04</v>
      </c>
      <c r="I6378" s="1">
        <v>6.94</v>
      </c>
      <c r="J6378" t="s">
        <v>8355</v>
      </c>
      <c r="K6378">
        <f t="shared" ref="K6378:K6441" si="8738">SUMIF(E6372:E6385,"tso.oepc",I6372:I6385)</f>
        <v>0.77</v>
      </c>
      <c r="L6378" t="s">
        <v>27</v>
      </c>
      <c r="M6378">
        <f t="shared" si="8737"/>
        <v>9.3720930232558146</v>
      </c>
    </row>
    <row r="6379" spans="1:13">
      <c r="A6379" t="s">
        <v>6895</v>
      </c>
      <c r="B6379" t="s">
        <v>6842</v>
      </c>
      <c r="C6379" t="s">
        <v>51</v>
      </c>
      <c r="D6379" t="s">
        <v>19</v>
      </c>
      <c r="E6379" t="str">
        <f t="shared" si="8683"/>
        <v>rmo.oepc</v>
      </c>
      <c r="F6379" t="s">
        <v>17</v>
      </c>
      <c r="G6379">
        <v>21</v>
      </c>
      <c r="H6379">
        <v>0.04</v>
      </c>
      <c r="I6379" s="1">
        <v>0.84</v>
      </c>
      <c r="J6379" t="s">
        <v>8356</v>
      </c>
      <c r="K6379">
        <f t="shared" ref="K6379:K6442" si="8739">SUMIF(E6372:E6385,"pso.oepc",I6372:I6385)</f>
        <v>0.86</v>
      </c>
      <c r="L6379" t="s">
        <v>28</v>
      </c>
      <c r="M6379">
        <f t="shared" si="8737"/>
        <v>8.2619047619047628</v>
      </c>
    </row>
    <row r="6380" spans="1:13">
      <c r="A6380" t="s">
        <v>6896</v>
      </c>
      <c r="B6380" t="s">
        <v>6842</v>
      </c>
      <c r="C6380" t="s">
        <v>51</v>
      </c>
      <c r="D6380" t="s">
        <v>21</v>
      </c>
      <c r="E6380" t="str">
        <f t="shared" si="8683"/>
        <v>rmo.opt</v>
      </c>
      <c r="F6380" t="s">
        <v>17</v>
      </c>
      <c r="G6380">
        <v>18.75</v>
      </c>
      <c r="H6380">
        <v>0.04</v>
      </c>
      <c r="I6380" s="1">
        <v>0.75</v>
      </c>
      <c r="J6380" t="s">
        <v>8357</v>
      </c>
      <c r="K6380">
        <f t="shared" ref="K6380:K6443" si="8740">SUMIF(E6372:E6385,"rmo.oepc",I6372:I6385)</f>
        <v>0.84</v>
      </c>
      <c r="L6380" t="s">
        <v>29</v>
      </c>
      <c r="M6380">
        <f t="shared" si="8737"/>
        <v>12.208955223880595</v>
      </c>
    </row>
    <row r="6381" spans="1:13">
      <c r="A6381" t="s">
        <v>6859</v>
      </c>
      <c r="B6381" t="s">
        <v>6842</v>
      </c>
      <c r="C6381" t="s">
        <v>55</v>
      </c>
      <c r="D6381" t="s">
        <v>56</v>
      </c>
      <c r="E6381" t="str">
        <f t="shared" si="8683"/>
        <v>sc.none</v>
      </c>
      <c r="F6381" t="s">
        <v>24</v>
      </c>
      <c r="I6381" s="1">
        <v>0.04</v>
      </c>
      <c r="J6381" t="s">
        <v>8358</v>
      </c>
      <c r="K6381">
        <f t="shared" ref="K6381:K6444" si="8741">SUMIF(E6372:E6385,"power.oepc",I6372:I6385)</f>
        <v>0.67</v>
      </c>
    </row>
    <row r="6382" spans="1:13">
      <c r="A6382" t="s">
        <v>6860</v>
      </c>
      <c r="B6382" t="s">
        <v>6842</v>
      </c>
      <c r="C6382" t="s">
        <v>58</v>
      </c>
      <c r="D6382" t="s">
        <v>59</v>
      </c>
      <c r="E6382" t="str">
        <f t="shared" si="8683"/>
        <v>tso.cav11</v>
      </c>
      <c r="F6382" t="s">
        <v>17</v>
      </c>
      <c r="G6382">
        <v>197</v>
      </c>
      <c r="H6382">
        <v>0.04</v>
      </c>
      <c r="I6382" s="1">
        <v>7.88</v>
      </c>
      <c r="J6382" t="s">
        <v>8359</v>
      </c>
      <c r="K6382">
        <f t="shared" ref="K6382:K6445" si="8742">SUMIF(E6372:E6385,"tso.opt",I6372:I6385)</f>
        <v>0.91</v>
      </c>
      <c r="L6382" t="s">
        <v>30</v>
      </c>
      <c r="M6382">
        <f t="shared" ref="M6382:M6445" si="8743">K6374/K6382</f>
        <v>8.8021978021978011</v>
      </c>
    </row>
    <row r="6383" spans="1:13">
      <c r="A6383" t="s">
        <v>6861</v>
      </c>
      <c r="B6383" t="s">
        <v>6842</v>
      </c>
      <c r="C6383" t="s">
        <v>58</v>
      </c>
      <c r="D6383" t="s">
        <v>16</v>
      </c>
      <c r="E6383" t="str">
        <f t="shared" si="8683"/>
        <v>tso.full</v>
      </c>
      <c r="F6383" t="s">
        <v>17</v>
      </c>
      <c r="G6383">
        <v>200.25</v>
      </c>
      <c r="H6383">
        <v>0.04</v>
      </c>
      <c r="I6383" s="1">
        <v>8.01</v>
      </c>
      <c r="J6383" t="s">
        <v>8360</v>
      </c>
      <c r="K6383">
        <f t="shared" ref="K6383:K6446" si="8744">SUMIF(E6372:E6385,"pso.opt",I6372:I6385)</f>
        <v>0.93</v>
      </c>
      <c r="L6383" t="s">
        <v>33</v>
      </c>
      <c r="M6383">
        <f t="shared" si="8743"/>
        <v>8.6666666666666661</v>
      </c>
    </row>
    <row r="6384" spans="1:13">
      <c r="A6384" t="s">
        <v>6862</v>
      </c>
      <c r="B6384" t="s">
        <v>6842</v>
      </c>
      <c r="C6384" t="s">
        <v>58</v>
      </c>
      <c r="D6384" t="s">
        <v>19</v>
      </c>
      <c r="E6384" t="str">
        <f t="shared" si="8683"/>
        <v>tso.oepc</v>
      </c>
      <c r="F6384" t="s">
        <v>17</v>
      </c>
      <c r="G6384">
        <v>19.25</v>
      </c>
      <c r="H6384">
        <v>0.04</v>
      </c>
      <c r="I6384" s="1">
        <v>0.77</v>
      </c>
      <c r="J6384" t="s">
        <v>8361</v>
      </c>
      <c r="K6384">
        <f t="shared" ref="K6384:K6447" si="8745">SUMIF(E6372:E6385,"rmo.opt",I6372:I6385)</f>
        <v>0.75</v>
      </c>
      <c r="L6384" t="s">
        <v>32</v>
      </c>
      <c r="M6384">
        <f t="shared" si="8743"/>
        <v>9.2533333333333339</v>
      </c>
    </row>
    <row r="6385" spans="1:13">
      <c r="A6385" t="s">
        <v>6863</v>
      </c>
      <c r="B6385" t="s">
        <v>6842</v>
      </c>
      <c r="C6385" t="s">
        <v>58</v>
      </c>
      <c r="D6385" t="s">
        <v>21</v>
      </c>
      <c r="E6385" t="str">
        <f t="shared" si="8683"/>
        <v>tso.opt</v>
      </c>
      <c r="F6385" t="s">
        <v>17</v>
      </c>
      <c r="G6385">
        <v>22.75</v>
      </c>
      <c r="H6385">
        <v>0.04</v>
      </c>
      <c r="I6385" s="1">
        <v>0.91</v>
      </c>
      <c r="J6385" t="s">
        <v>8362</v>
      </c>
      <c r="K6385">
        <f t="shared" ref="K6385:K6448" si="8746">SUMIF(E6372:E6385,"power.opt",I6372:I6385)</f>
        <v>0.75</v>
      </c>
      <c r="L6385" t="s">
        <v>31</v>
      </c>
      <c r="M6385">
        <f t="shared" si="8743"/>
        <v>10.906666666666666</v>
      </c>
    </row>
    <row r="6386" spans="1:13">
      <c r="A6386" t="s">
        <v>6864</v>
      </c>
      <c r="B6386" t="s">
        <v>6865</v>
      </c>
      <c r="C6386" t="s">
        <v>15</v>
      </c>
      <c r="D6386" t="s">
        <v>16</v>
      </c>
      <c r="E6386" t="str">
        <f t="shared" si="8683"/>
        <v>power.full</v>
      </c>
      <c r="F6386" t="s">
        <v>17</v>
      </c>
      <c r="G6386">
        <v>413.230769230769</v>
      </c>
      <c r="H6386">
        <v>0.13</v>
      </c>
      <c r="I6386" s="1">
        <v>53.72</v>
      </c>
      <c r="L6386" t="s">
        <v>8363</v>
      </c>
      <c r="M6386">
        <f t="shared" ref="M6386:M6449" si="8747">K6387/K6396</f>
        <v>34.877192982456144</v>
      </c>
    </row>
    <row r="6387" spans="1:13">
      <c r="A6387" t="s">
        <v>6866</v>
      </c>
      <c r="B6387" t="s">
        <v>6865</v>
      </c>
      <c r="C6387" t="s">
        <v>15</v>
      </c>
      <c r="D6387" t="s">
        <v>19</v>
      </c>
      <c r="E6387" t="str">
        <f t="shared" si="8683"/>
        <v>power.oepc</v>
      </c>
      <c r="F6387" t="s">
        <v>17</v>
      </c>
      <c r="G6387">
        <v>18.769230769230798</v>
      </c>
      <c r="H6387">
        <v>0.13</v>
      </c>
      <c r="I6387" s="1">
        <v>2.44</v>
      </c>
      <c r="J6387" t="s">
        <v>8333</v>
      </c>
      <c r="K6387">
        <f t="shared" ref="K6387:K6450" si="8748">SUMIF(E6386:E6399,"tso.cav11",I6386:I6399)</f>
        <v>39.76</v>
      </c>
      <c r="L6387" t="s">
        <v>8364</v>
      </c>
      <c r="M6387">
        <f t="shared" ref="M6387:M6450" si="8749">K6388/K6392+K6389/K6393+K6390/K6394+K6391/K6395</f>
        <v>69.447364385490928</v>
      </c>
    </row>
    <row r="6388" spans="1:13">
      <c r="A6388" t="s">
        <v>6867</v>
      </c>
      <c r="B6388" t="s">
        <v>6865</v>
      </c>
      <c r="C6388" t="s">
        <v>15</v>
      </c>
      <c r="D6388" t="s">
        <v>21</v>
      </c>
      <c r="E6388" t="str">
        <f t="shared" si="8683"/>
        <v>power.opt</v>
      </c>
      <c r="F6388" t="s">
        <v>17</v>
      </c>
      <c r="G6388">
        <v>8.6923076923076898</v>
      </c>
      <c r="H6388">
        <v>0.13</v>
      </c>
      <c r="I6388" s="1">
        <v>1.1299999999999999</v>
      </c>
      <c r="J6388" t="s">
        <v>8335</v>
      </c>
      <c r="K6388">
        <f t="shared" ref="K6388:K6451" si="8750">SUMIF(E6386:E6399,"tso.full",I6386:I6399)</f>
        <v>37.4</v>
      </c>
      <c r="L6388" t="s">
        <v>8365</v>
      </c>
      <c r="M6388">
        <f t="shared" ref="M6388:M6451" si="8751">K6388/K6396+K6389/K6397+K6390/K6398+K6391/K6399</f>
        <v>143.51268960931299</v>
      </c>
    </row>
    <row r="6389" spans="1:13">
      <c r="A6389" t="s">
        <v>6868</v>
      </c>
      <c r="B6389" t="s">
        <v>6865</v>
      </c>
      <c r="C6389" t="s">
        <v>23</v>
      </c>
      <c r="D6389" t="s">
        <v>16</v>
      </c>
      <c r="E6389" t="str">
        <f t="shared" si="8683"/>
        <v>pso.full</v>
      </c>
      <c r="F6389" t="s">
        <v>17</v>
      </c>
      <c r="G6389">
        <v>254.69230769230799</v>
      </c>
      <c r="H6389">
        <v>0.13</v>
      </c>
      <c r="I6389" s="1">
        <v>33.11</v>
      </c>
      <c r="J6389" t="s">
        <v>8336</v>
      </c>
      <c r="K6389">
        <f t="shared" ref="K6389:K6452" si="8752">SUMIF(E6386:E6399,"pso.full",I6386:I6399)</f>
        <v>33.11</v>
      </c>
      <c r="L6389" t="s">
        <v>8369</v>
      </c>
      <c r="M6389">
        <f t="shared" ref="M6389:M6452" si="8753">K6392/K6396+K6393/K6397+K6394/K6398+K6395/K6399</f>
        <v>8.3530954117636718</v>
      </c>
    </row>
    <row r="6390" spans="1:13">
      <c r="A6390" t="s">
        <v>6869</v>
      </c>
      <c r="B6390" t="s">
        <v>6865</v>
      </c>
      <c r="C6390" t="s">
        <v>23</v>
      </c>
      <c r="D6390" t="s">
        <v>19</v>
      </c>
      <c r="E6390" t="str">
        <f t="shared" si="8683"/>
        <v>pso.oepc</v>
      </c>
      <c r="F6390" t="s">
        <v>17</v>
      </c>
      <c r="G6390">
        <v>20.153846153846199</v>
      </c>
      <c r="H6390">
        <v>0.13</v>
      </c>
      <c r="I6390" s="1">
        <v>2.62</v>
      </c>
      <c r="J6390" t="s">
        <v>8353</v>
      </c>
      <c r="K6390">
        <f t="shared" ref="K6390:K6453" si="8754">SUMIF(E6386:E6399,"rmo.full",I6386:I6399)</f>
        <v>31.93</v>
      </c>
    </row>
    <row r="6391" spans="1:13">
      <c r="A6391" t="s">
        <v>6879</v>
      </c>
      <c r="B6391" t="s">
        <v>6865</v>
      </c>
      <c r="C6391" t="s">
        <v>23</v>
      </c>
      <c r="D6391" t="s">
        <v>21</v>
      </c>
      <c r="E6391" t="str">
        <f t="shared" si="8683"/>
        <v>pso.opt</v>
      </c>
      <c r="F6391" t="s">
        <v>17</v>
      </c>
      <c r="G6391">
        <v>8.1538461538461497</v>
      </c>
      <c r="H6391">
        <v>0.13</v>
      </c>
      <c r="I6391" s="1">
        <v>1.06</v>
      </c>
      <c r="J6391" t="s">
        <v>8354</v>
      </c>
      <c r="K6391">
        <f t="shared" ref="K6391:K6454" si="8755">SUMIF(E6386:E6399,"power.full",I6386:I6399)</f>
        <v>53.72</v>
      </c>
      <c r="L6391" t="s">
        <v>26</v>
      </c>
      <c r="M6391">
        <f t="shared" ref="M6391:M6454" si="8756">K6388/K6392</f>
        <v>17.809523809523807</v>
      </c>
    </row>
    <row r="6392" spans="1:13">
      <c r="A6392" t="s">
        <v>6880</v>
      </c>
      <c r="B6392" t="s">
        <v>6865</v>
      </c>
      <c r="C6392" t="s">
        <v>51</v>
      </c>
      <c r="D6392" t="s">
        <v>16</v>
      </c>
      <c r="E6392" t="str">
        <f t="shared" si="8683"/>
        <v>rmo.full</v>
      </c>
      <c r="F6392" t="s">
        <v>17</v>
      </c>
      <c r="G6392">
        <v>245.61538461538501</v>
      </c>
      <c r="H6392">
        <v>0.13</v>
      </c>
      <c r="I6392" s="1">
        <v>31.93</v>
      </c>
      <c r="J6392" t="s">
        <v>8355</v>
      </c>
      <c r="K6392">
        <f t="shared" ref="K6392:K6455" si="8757">SUMIF(E6386:E6399,"tso.oepc",I6386:I6399)</f>
        <v>2.1</v>
      </c>
      <c r="L6392" t="s">
        <v>27</v>
      </c>
      <c r="M6392">
        <f t="shared" si="8756"/>
        <v>12.637404580152671</v>
      </c>
    </row>
    <row r="6393" spans="1:13">
      <c r="A6393" t="s">
        <v>6881</v>
      </c>
      <c r="B6393" t="s">
        <v>6865</v>
      </c>
      <c r="C6393" t="s">
        <v>51</v>
      </c>
      <c r="D6393" t="s">
        <v>19</v>
      </c>
      <c r="E6393" t="str">
        <f t="shared" si="8683"/>
        <v>rmo.oepc</v>
      </c>
      <c r="F6393" t="s">
        <v>17</v>
      </c>
      <c r="G6393">
        <v>14.461538461538501</v>
      </c>
      <c r="H6393">
        <v>0.13</v>
      </c>
      <c r="I6393" s="1">
        <v>1.88</v>
      </c>
      <c r="J6393" t="s">
        <v>8356</v>
      </c>
      <c r="K6393">
        <f t="shared" ref="K6393:K6456" si="8758">SUMIF(E6386:E6399,"pso.oepc",I6386:I6399)</f>
        <v>2.62</v>
      </c>
      <c r="L6393" t="s">
        <v>28</v>
      </c>
      <c r="M6393">
        <f t="shared" si="8756"/>
        <v>16.98404255319149</v>
      </c>
    </row>
    <row r="6394" spans="1:13">
      <c r="A6394" t="s">
        <v>6882</v>
      </c>
      <c r="B6394" t="s">
        <v>6865</v>
      </c>
      <c r="C6394" t="s">
        <v>51</v>
      </c>
      <c r="D6394" t="s">
        <v>21</v>
      </c>
      <c r="E6394" t="str">
        <f t="shared" si="8683"/>
        <v>rmo.opt</v>
      </c>
      <c r="F6394" t="s">
        <v>17</v>
      </c>
      <c r="G6394">
        <v>7.6923076923076898</v>
      </c>
      <c r="H6394">
        <v>0.13</v>
      </c>
      <c r="I6394" s="1">
        <v>1</v>
      </c>
      <c r="J6394" t="s">
        <v>8357</v>
      </c>
      <c r="K6394">
        <f t="shared" ref="K6394:K6457" si="8759">SUMIF(E6386:E6399,"rmo.oepc",I6386:I6399)</f>
        <v>1.88</v>
      </c>
      <c r="L6394" t="s">
        <v>29</v>
      </c>
      <c r="M6394">
        <f t="shared" si="8756"/>
        <v>22.016393442622952</v>
      </c>
    </row>
    <row r="6395" spans="1:13">
      <c r="A6395" t="s">
        <v>6883</v>
      </c>
      <c r="B6395" t="s">
        <v>6865</v>
      </c>
      <c r="C6395" t="s">
        <v>55</v>
      </c>
      <c r="D6395" t="s">
        <v>56</v>
      </c>
      <c r="E6395" t="str">
        <f t="shared" si="8683"/>
        <v>sc.none</v>
      </c>
      <c r="F6395" t="s">
        <v>24</v>
      </c>
      <c r="I6395" s="1">
        <v>0.13</v>
      </c>
      <c r="J6395" t="s">
        <v>8358</v>
      </c>
      <c r="K6395">
        <f t="shared" ref="K6395:K6458" si="8760">SUMIF(E6386:E6399,"power.oepc",I6386:I6399)</f>
        <v>2.44</v>
      </c>
    </row>
    <row r="6396" spans="1:13">
      <c r="A6396" t="s">
        <v>6884</v>
      </c>
      <c r="B6396" t="s">
        <v>6865</v>
      </c>
      <c r="C6396" t="s">
        <v>58</v>
      </c>
      <c r="D6396" t="s">
        <v>59</v>
      </c>
      <c r="E6396" t="str">
        <f t="shared" si="8683"/>
        <v>tso.cav11</v>
      </c>
      <c r="F6396" t="s">
        <v>17</v>
      </c>
      <c r="G6396">
        <v>305.84615384615398</v>
      </c>
      <c r="H6396">
        <v>0.13</v>
      </c>
      <c r="I6396" s="1">
        <v>39.76</v>
      </c>
      <c r="J6396" t="s">
        <v>8359</v>
      </c>
      <c r="K6396">
        <f t="shared" ref="K6396:K6459" si="8761">SUMIF(E6386:E6399,"tso.opt",I6386:I6399)</f>
        <v>1.1399999999999999</v>
      </c>
      <c r="L6396" t="s">
        <v>30</v>
      </c>
      <c r="M6396">
        <f t="shared" ref="M6396:M6459" si="8762">K6388/K6396</f>
        <v>32.807017543859651</v>
      </c>
    </row>
    <row r="6397" spans="1:13">
      <c r="A6397" t="s">
        <v>6885</v>
      </c>
      <c r="B6397" t="s">
        <v>6865</v>
      </c>
      <c r="C6397" t="s">
        <v>58</v>
      </c>
      <c r="D6397" t="s">
        <v>16</v>
      </c>
      <c r="E6397" t="str">
        <f t="shared" si="8683"/>
        <v>tso.full</v>
      </c>
      <c r="F6397" t="s">
        <v>17</v>
      </c>
      <c r="G6397">
        <v>287.69230769230802</v>
      </c>
      <c r="H6397">
        <v>0.13</v>
      </c>
      <c r="I6397" s="1">
        <v>37.4</v>
      </c>
      <c r="J6397" t="s">
        <v>8360</v>
      </c>
      <c r="K6397">
        <f t="shared" ref="K6397:K6460" si="8763">SUMIF(E6386:E6399,"pso.opt",I6386:I6399)</f>
        <v>1.06</v>
      </c>
      <c r="L6397" t="s">
        <v>33</v>
      </c>
      <c r="M6397">
        <f t="shared" si="8762"/>
        <v>31.235849056603772</v>
      </c>
    </row>
    <row r="6398" spans="1:13">
      <c r="A6398" t="s">
        <v>6886</v>
      </c>
      <c r="B6398" t="s">
        <v>6865</v>
      </c>
      <c r="C6398" t="s">
        <v>58</v>
      </c>
      <c r="D6398" t="s">
        <v>19</v>
      </c>
      <c r="E6398" t="str">
        <f t="shared" si="8683"/>
        <v>tso.oepc</v>
      </c>
      <c r="F6398" t="s">
        <v>17</v>
      </c>
      <c r="G6398">
        <v>16.153846153846199</v>
      </c>
      <c r="H6398">
        <v>0.13</v>
      </c>
      <c r="I6398" s="1">
        <v>2.1</v>
      </c>
      <c r="J6398" t="s">
        <v>8361</v>
      </c>
      <c r="K6398">
        <f t="shared" ref="K6398:K6461" si="8764">SUMIF(E6386:E6399,"rmo.opt",I6386:I6399)</f>
        <v>1</v>
      </c>
      <c r="L6398" t="s">
        <v>32</v>
      </c>
      <c r="M6398">
        <f t="shared" si="8762"/>
        <v>31.93</v>
      </c>
    </row>
    <row r="6399" spans="1:13">
      <c r="A6399" t="s">
        <v>6887</v>
      </c>
      <c r="B6399" t="s">
        <v>6865</v>
      </c>
      <c r="C6399" t="s">
        <v>58</v>
      </c>
      <c r="D6399" t="s">
        <v>21</v>
      </c>
      <c r="E6399" t="str">
        <f t="shared" si="8683"/>
        <v>tso.opt</v>
      </c>
      <c r="F6399" t="s">
        <v>17</v>
      </c>
      <c r="G6399">
        <v>8.7692307692307701</v>
      </c>
      <c r="H6399">
        <v>0.13</v>
      </c>
      <c r="I6399" s="1">
        <v>1.1399999999999999</v>
      </c>
      <c r="J6399" t="s">
        <v>8362</v>
      </c>
      <c r="K6399">
        <f t="shared" ref="K6399:K6462" si="8765">SUMIF(E6386:E6399,"power.opt",I6386:I6399)</f>
        <v>1.1299999999999999</v>
      </c>
      <c r="L6399" t="s">
        <v>31</v>
      </c>
      <c r="M6399">
        <f t="shared" si="8762"/>
        <v>47.539823008849559</v>
      </c>
    </row>
    <row r="6400" spans="1:13">
      <c r="A6400" t="s">
        <v>6888</v>
      </c>
      <c r="B6400" t="s">
        <v>6889</v>
      </c>
      <c r="C6400" t="s">
        <v>15</v>
      </c>
      <c r="D6400" t="s">
        <v>16</v>
      </c>
      <c r="E6400" t="str">
        <f t="shared" si="8683"/>
        <v>power.full</v>
      </c>
      <c r="F6400" t="s">
        <v>17</v>
      </c>
      <c r="G6400">
        <v>350.57894736842098</v>
      </c>
      <c r="H6400">
        <v>0.19</v>
      </c>
      <c r="I6400" s="1">
        <v>66.61</v>
      </c>
      <c r="L6400" t="s">
        <v>8363</v>
      </c>
      <c r="M6400">
        <f t="shared" ref="M6400:M6463" si="8766">K6401/K6410</f>
        <v>27.696296296296296</v>
      </c>
    </row>
    <row r="6401" spans="1:13">
      <c r="A6401" t="s">
        <v>6890</v>
      </c>
      <c r="B6401" t="s">
        <v>6889</v>
      </c>
      <c r="C6401" t="s">
        <v>15</v>
      </c>
      <c r="D6401" t="s">
        <v>19</v>
      </c>
      <c r="E6401" t="str">
        <f t="shared" si="8683"/>
        <v>power.oepc</v>
      </c>
      <c r="F6401" t="s">
        <v>17</v>
      </c>
      <c r="G6401">
        <v>7.3684210526315796</v>
      </c>
      <c r="H6401">
        <v>0.19</v>
      </c>
      <c r="I6401" s="1">
        <v>1.4</v>
      </c>
      <c r="J6401" t="s">
        <v>8333</v>
      </c>
      <c r="K6401">
        <f t="shared" ref="K6401:K6464" si="8767">SUMIF(E6400:E6413,"tso.cav11",I6400:I6413)</f>
        <v>37.39</v>
      </c>
      <c r="L6401" t="s">
        <v>8364</v>
      </c>
      <c r="M6401">
        <f t="shared" ref="M6401:M6464" si="8768">K6402/K6406+K6403/K6407+K6404/K6408+K6405/K6409</f>
        <v>110.18053336094272</v>
      </c>
    </row>
    <row r="6402" spans="1:13">
      <c r="A6402" t="s">
        <v>6891</v>
      </c>
      <c r="B6402" t="s">
        <v>6889</v>
      </c>
      <c r="C6402" t="s">
        <v>15</v>
      </c>
      <c r="D6402" t="s">
        <v>21</v>
      </c>
      <c r="E6402" t="str">
        <f t="shared" si="8683"/>
        <v>power.opt</v>
      </c>
      <c r="F6402" t="s">
        <v>17</v>
      </c>
      <c r="G6402">
        <v>5.6842105263157903</v>
      </c>
      <c r="H6402">
        <v>0.19</v>
      </c>
      <c r="I6402" s="1">
        <v>1.08</v>
      </c>
      <c r="J6402" t="s">
        <v>8335</v>
      </c>
      <c r="K6402">
        <f t="shared" ref="K6402:K6465" si="8769">SUMIF(E6400:E6413,"tso.full",I6400:I6413)</f>
        <v>27.24</v>
      </c>
      <c r="L6402" t="s">
        <v>8365</v>
      </c>
      <c r="M6402">
        <f t="shared" ref="M6402:M6465" si="8770">K6402/K6410+K6403/K6411+K6404/K6412+K6405/K6413</f>
        <v>164.09075625511269</v>
      </c>
    </row>
    <row r="6403" spans="1:13">
      <c r="A6403" t="s">
        <v>6892</v>
      </c>
      <c r="B6403" t="s">
        <v>6889</v>
      </c>
      <c r="C6403" t="s">
        <v>23</v>
      </c>
      <c r="D6403" t="s">
        <v>16</v>
      </c>
      <c r="E6403" t="str">
        <f t="shared" ref="E6403:E6466" si="8771">CONCATENATE(C6403,".",D6403)</f>
        <v>pso.full</v>
      </c>
      <c r="F6403" t="s">
        <v>17</v>
      </c>
      <c r="G6403">
        <v>240.36842105263199</v>
      </c>
      <c r="H6403">
        <v>0.19</v>
      </c>
      <c r="I6403" s="1">
        <v>45.67</v>
      </c>
      <c r="J6403" t="s">
        <v>8336</v>
      </c>
      <c r="K6403">
        <f t="shared" ref="K6403:K6466" si="8772">SUMIF(E6400:E6413,"pso.full",I6400:I6413)</f>
        <v>45.67</v>
      </c>
      <c r="L6403" t="s">
        <v>8369</v>
      </c>
      <c r="M6403">
        <f t="shared" ref="M6403:M6466" si="8773">K6406/K6410+K6407/K6411+K6408/K6412+K6409/K6413</f>
        <v>9.5944303404699429</v>
      </c>
    </row>
    <row r="6404" spans="1:13">
      <c r="A6404" t="s">
        <v>6903</v>
      </c>
      <c r="B6404" t="s">
        <v>6889</v>
      </c>
      <c r="C6404" t="s">
        <v>23</v>
      </c>
      <c r="D6404" t="s">
        <v>19</v>
      </c>
      <c r="E6404" t="str">
        <f t="shared" si="8771"/>
        <v>pso.oepc</v>
      </c>
      <c r="F6404" t="s">
        <v>17</v>
      </c>
      <c r="G6404">
        <v>9.5789473684210495</v>
      </c>
      <c r="H6404">
        <v>0.19</v>
      </c>
      <c r="I6404" s="1">
        <v>1.82</v>
      </c>
      <c r="J6404" t="s">
        <v>8353</v>
      </c>
      <c r="K6404">
        <f t="shared" ref="K6404:K6467" si="8774">SUMIF(E6400:E6413,"rmo.full",I6400:I6413)</f>
        <v>38.5</v>
      </c>
    </row>
    <row r="6405" spans="1:13">
      <c r="A6405" t="s">
        <v>6904</v>
      </c>
      <c r="B6405" t="s">
        <v>6889</v>
      </c>
      <c r="C6405" t="s">
        <v>23</v>
      </c>
      <c r="D6405" t="s">
        <v>21</v>
      </c>
      <c r="E6405" t="str">
        <f t="shared" si="8771"/>
        <v>pso.opt</v>
      </c>
      <c r="F6405" t="s">
        <v>17</v>
      </c>
      <c r="G6405">
        <v>5.3157894736842097</v>
      </c>
      <c r="H6405">
        <v>0.19</v>
      </c>
      <c r="I6405" s="1">
        <v>1.01</v>
      </c>
      <c r="J6405" t="s">
        <v>8354</v>
      </c>
      <c r="K6405">
        <f t="shared" ref="K6405:K6468" si="8775">SUMIF(E6400:E6413,"power.full",I6400:I6413)</f>
        <v>66.61</v>
      </c>
      <c r="L6405" t="s">
        <v>26</v>
      </c>
      <c r="M6405">
        <f t="shared" ref="M6405:M6468" si="8776">K6402/K6406</f>
        <v>3.736625514403292</v>
      </c>
    </row>
    <row r="6406" spans="1:13">
      <c r="A6406" t="s">
        <v>6905</v>
      </c>
      <c r="B6406" t="s">
        <v>6889</v>
      </c>
      <c r="C6406" t="s">
        <v>51</v>
      </c>
      <c r="D6406" t="s">
        <v>16</v>
      </c>
      <c r="E6406" t="str">
        <f t="shared" si="8771"/>
        <v>rmo.full</v>
      </c>
      <c r="F6406" t="s">
        <v>17</v>
      </c>
      <c r="G6406">
        <v>202.63157894736801</v>
      </c>
      <c r="H6406">
        <v>0.19</v>
      </c>
      <c r="I6406" s="1">
        <v>38.5</v>
      </c>
      <c r="J6406" t="s">
        <v>8355</v>
      </c>
      <c r="K6406">
        <f t="shared" ref="K6406:K6469" si="8777">SUMIF(E6400:E6413,"tso.oepc",I6400:I6413)</f>
        <v>7.29</v>
      </c>
      <c r="L6406" t="s">
        <v>27</v>
      </c>
      <c r="M6406">
        <f t="shared" si="8776"/>
        <v>25.093406593406595</v>
      </c>
    </row>
    <row r="6407" spans="1:13">
      <c r="A6407" t="s">
        <v>6906</v>
      </c>
      <c r="B6407" t="s">
        <v>6889</v>
      </c>
      <c r="C6407" t="s">
        <v>51</v>
      </c>
      <c r="D6407" t="s">
        <v>19</v>
      </c>
      <c r="E6407" t="str">
        <f t="shared" si="8771"/>
        <v>rmo.oepc</v>
      </c>
      <c r="F6407" t="s">
        <v>17</v>
      </c>
      <c r="G6407">
        <v>6</v>
      </c>
      <c r="H6407">
        <v>0.19</v>
      </c>
      <c r="I6407" s="1">
        <v>1.1399999999999999</v>
      </c>
      <c r="J6407" t="s">
        <v>8356</v>
      </c>
      <c r="K6407">
        <f t="shared" ref="K6407:K6470" si="8778">SUMIF(E6400:E6413,"pso.oepc",I6400:I6413)</f>
        <v>1.82</v>
      </c>
      <c r="L6407" t="s">
        <v>28</v>
      </c>
      <c r="M6407">
        <f t="shared" si="8776"/>
        <v>33.771929824561404</v>
      </c>
    </row>
    <row r="6408" spans="1:13">
      <c r="A6408" t="s">
        <v>6907</v>
      </c>
      <c r="B6408" t="s">
        <v>6889</v>
      </c>
      <c r="C6408" t="s">
        <v>51</v>
      </c>
      <c r="D6408" t="s">
        <v>21</v>
      </c>
      <c r="E6408" t="str">
        <f t="shared" si="8771"/>
        <v>rmo.opt</v>
      </c>
      <c r="F6408" t="s">
        <v>17</v>
      </c>
      <c r="G6408">
        <v>5.4736842105263204</v>
      </c>
      <c r="H6408">
        <v>0.19</v>
      </c>
      <c r="I6408" s="1">
        <v>1.04</v>
      </c>
      <c r="J6408" t="s">
        <v>8357</v>
      </c>
      <c r="K6408">
        <f t="shared" ref="K6408:K6471" si="8779">SUMIF(E6400:E6413,"rmo.oepc",I6400:I6413)</f>
        <v>1.1399999999999999</v>
      </c>
      <c r="L6408" t="s">
        <v>29</v>
      </c>
      <c r="M6408">
        <f t="shared" si="8776"/>
        <v>47.578571428571429</v>
      </c>
    </row>
    <row r="6409" spans="1:13">
      <c r="A6409" t="s">
        <v>6908</v>
      </c>
      <c r="B6409" t="s">
        <v>6889</v>
      </c>
      <c r="C6409" t="s">
        <v>55</v>
      </c>
      <c r="D6409" t="s">
        <v>56</v>
      </c>
      <c r="E6409" t="str">
        <f t="shared" si="8771"/>
        <v>sc.none</v>
      </c>
      <c r="F6409" t="s">
        <v>24</v>
      </c>
      <c r="I6409" s="1">
        <v>0.19</v>
      </c>
      <c r="J6409" t="s">
        <v>8358</v>
      </c>
      <c r="K6409">
        <f t="shared" ref="K6409:K6472" si="8780">SUMIF(E6400:E6413,"power.oepc",I6400:I6413)</f>
        <v>1.4</v>
      </c>
    </row>
    <row r="6410" spans="1:13">
      <c r="A6410" t="s">
        <v>6909</v>
      </c>
      <c r="B6410" t="s">
        <v>6889</v>
      </c>
      <c r="C6410" t="s">
        <v>58</v>
      </c>
      <c r="D6410" t="s">
        <v>59</v>
      </c>
      <c r="E6410" t="str">
        <f t="shared" si="8771"/>
        <v>tso.cav11</v>
      </c>
      <c r="F6410" t="s">
        <v>17</v>
      </c>
      <c r="G6410">
        <v>196.789473684211</v>
      </c>
      <c r="H6410">
        <v>0.19</v>
      </c>
      <c r="I6410" s="1">
        <v>37.39</v>
      </c>
      <c r="J6410" t="s">
        <v>8359</v>
      </c>
      <c r="K6410">
        <f t="shared" ref="K6410:K6473" si="8781">SUMIF(E6400:E6413,"tso.opt",I6400:I6413)</f>
        <v>1.35</v>
      </c>
      <c r="L6410" t="s">
        <v>30</v>
      </c>
      <c r="M6410">
        <f t="shared" ref="M6410:M6473" si="8782">K6402/K6410</f>
        <v>20.177777777777774</v>
      </c>
    </row>
    <row r="6411" spans="1:13">
      <c r="A6411" t="s">
        <v>6910</v>
      </c>
      <c r="B6411" t="s">
        <v>6889</v>
      </c>
      <c r="C6411" t="s">
        <v>58</v>
      </c>
      <c r="D6411" t="s">
        <v>16</v>
      </c>
      <c r="E6411" t="str">
        <f t="shared" si="8771"/>
        <v>tso.full</v>
      </c>
      <c r="F6411" t="s">
        <v>17</v>
      </c>
      <c r="G6411">
        <v>143.36842105263199</v>
      </c>
      <c r="H6411">
        <v>0.19</v>
      </c>
      <c r="I6411" s="1">
        <v>27.24</v>
      </c>
      <c r="J6411" t="s">
        <v>8360</v>
      </c>
      <c r="K6411">
        <f t="shared" ref="K6411:K6474" si="8783">SUMIF(E6400:E6413,"pso.opt",I6400:I6413)</f>
        <v>1.01</v>
      </c>
      <c r="L6411" t="s">
        <v>33</v>
      </c>
      <c r="M6411">
        <f t="shared" si="8782"/>
        <v>45.21782178217822</v>
      </c>
    </row>
    <row r="6412" spans="1:13">
      <c r="A6412" t="s">
        <v>6911</v>
      </c>
      <c r="B6412" t="s">
        <v>6889</v>
      </c>
      <c r="C6412" t="s">
        <v>58</v>
      </c>
      <c r="D6412" t="s">
        <v>19</v>
      </c>
      <c r="E6412" t="str">
        <f t="shared" si="8771"/>
        <v>tso.oepc</v>
      </c>
      <c r="F6412" t="s">
        <v>17</v>
      </c>
      <c r="G6412">
        <v>38.368421052631597</v>
      </c>
      <c r="H6412">
        <v>0.19</v>
      </c>
      <c r="I6412" s="1">
        <v>7.29</v>
      </c>
      <c r="J6412" t="s">
        <v>8361</v>
      </c>
      <c r="K6412">
        <f t="shared" ref="K6412:K6475" si="8784">SUMIF(E6400:E6413,"rmo.opt",I6400:I6413)</f>
        <v>1.04</v>
      </c>
      <c r="L6412" t="s">
        <v>32</v>
      </c>
      <c r="M6412">
        <f t="shared" si="8782"/>
        <v>37.019230769230766</v>
      </c>
    </row>
    <row r="6413" spans="1:13">
      <c r="A6413" t="s">
        <v>6912</v>
      </c>
      <c r="B6413" t="s">
        <v>6889</v>
      </c>
      <c r="C6413" t="s">
        <v>58</v>
      </c>
      <c r="D6413" t="s">
        <v>21</v>
      </c>
      <c r="E6413" t="str">
        <f t="shared" si="8771"/>
        <v>tso.opt</v>
      </c>
      <c r="F6413" t="s">
        <v>17</v>
      </c>
      <c r="G6413">
        <v>7.1052631578947398</v>
      </c>
      <c r="H6413">
        <v>0.19</v>
      </c>
      <c r="I6413" s="1">
        <v>1.35</v>
      </c>
      <c r="J6413" t="s">
        <v>8362</v>
      </c>
      <c r="K6413">
        <f t="shared" ref="K6413:K6476" si="8785">SUMIF(E6400:E6413,"power.opt",I6400:I6413)</f>
        <v>1.08</v>
      </c>
      <c r="L6413" t="s">
        <v>31</v>
      </c>
      <c r="M6413">
        <f t="shared" si="8782"/>
        <v>61.675925925925924</v>
      </c>
    </row>
    <row r="6414" spans="1:13">
      <c r="A6414" t="s">
        <v>6913</v>
      </c>
      <c r="B6414" t="s">
        <v>6914</v>
      </c>
      <c r="C6414" t="s">
        <v>15</v>
      </c>
      <c r="D6414" t="s">
        <v>16</v>
      </c>
      <c r="E6414" t="str">
        <f t="shared" si="8771"/>
        <v>power.full</v>
      </c>
      <c r="F6414" t="s">
        <v>17</v>
      </c>
      <c r="G6414">
        <v>449.5</v>
      </c>
      <c r="H6414">
        <v>0.06</v>
      </c>
      <c r="I6414" s="1">
        <v>26.97</v>
      </c>
      <c r="L6414" t="s">
        <v>8363</v>
      </c>
      <c r="M6414">
        <f t="shared" ref="M6414:M6477" si="8786">K6415/K6424</f>
        <v>36.810126582278478</v>
      </c>
    </row>
    <row r="6415" spans="1:13">
      <c r="A6415" t="s">
        <v>6915</v>
      </c>
      <c r="B6415" t="s">
        <v>6914</v>
      </c>
      <c r="C6415" t="s">
        <v>15</v>
      </c>
      <c r="D6415" t="s">
        <v>19</v>
      </c>
      <c r="E6415" t="str">
        <f t="shared" si="8771"/>
        <v>power.oepc</v>
      </c>
      <c r="F6415" t="s">
        <v>17</v>
      </c>
      <c r="G6415">
        <v>15.5</v>
      </c>
      <c r="H6415">
        <v>0.06</v>
      </c>
      <c r="I6415" s="1">
        <v>0.93</v>
      </c>
      <c r="J6415" t="s">
        <v>8333</v>
      </c>
      <c r="K6415">
        <f t="shared" ref="K6415:K6478" si="8787">SUMIF(E6414:E6427,"tso.cav11",I6414:I6427)</f>
        <v>29.08</v>
      </c>
      <c r="L6415" t="s">
        <v>8364</v>
      </c>
      <c r="M6415">
        <f t="shared" ref="M6415:M6478" si="8788">K6416/K6420+K6417/K6421+K6418/K6422+K6419/K6423</f>
        <v>79.516545137105879</v>
      </c>
    </row>
    <row r="6416" spans="1:13">
      <c r="A6416" t="s">
        <v>6878</v>
      </c>
      <c r="B6416" t="s">
        <v>6914</v>
      </c>
      <c r="C6416" t="s">
        <v>15</v>
      </c>
      <c r="D6416" t="s">
        <v>21</v>
      </c>
      <c r="E6416" t="str">
        <f t="shared" si="8771"/>
        <v>power.opt</v>
      </c>
      <c r="F6416" t="s">
        <v>17</v>
      </c>
      <c r="G6416">
        <v>15.8333333333333</v>
      </c>
      <c r="H6416">
        <v>0.06</v>
      </c>
      <c r="I6416" s="1">
        <v>0.95</v>
      </c>
      <c r="J6416" t="s">
        <v>8335</v>
      </c>
      <c r="K6416">
        <f t="shared" ref="K6416:K6479" si="8789">SUMIF(E6414:E6427,"tso.full",I6414:I6427)</f>
        <v>10.3</v>
      </c>
      <c r="L6416" t="s">
        <v>8365</v>
      </c>
      <c r="M6416">
        <f t="shared" ref="M6416:M6479" si="8790">K6416/K6424+K6417/K6425+K6418/K6426+K6419/K6427</f>
        <v>90.275274454711351</v>
      </c>
    </row>
    <row r="6417" spans="1:13">
      <c r="A6417" t="s">
        <v>6926</v>
      </c>
      <c r="B6417" t="s">
        <v>6914</v>
      </c>
      <c r="C6417" t="s">
        <v>23</v>
      </c>
      <c r="D6417" t="s">
        <v>16</v>
      </c>
      <c r="E6417" t="str">
        <f t="shared" si="8771"/>
        <v>pso.full</v>
      </c>
      <c r="F6417" t="s">
        <v>17</v>
      </c>
      <c r="G6417">
        <v>212</v>
      </c>
      <c r="H6417">
        <v>0.06</v>
      </c>
      <c r="I6417" s="1">
        <v>12.72</v>
      </c>
      <c r="J6417" t="s">
        <v>8336</v>
      </c>
      <c r="K6417">
        <f t="shared" ref="K6417:K6480" si="8791">SUMIF(E6414:E6427,"pso.full",I6414:I6427)</f>
        <v>12.72</v>
      </c>
      <c r="L6417" t="s">
        <v>8369</v>
      </c>
      <c r="M6417">
        <f t="shared" ref="M6417:M6480" si="8792">K6420/K6424+K6421/K6425+K6422/K6426+K6423/K6427</f>
        <v>4.81562871129392</v>
      </c>
    </row>
    <row r="6418" spans="1:13">
      <c r="A6418" t="s">
        <v>6927</v>
      </c>
      <c r="B6418" t="s">
        <v>6914</v>
      </c>
      <c r="C6418" t="s">
        <v>23</v>
      </c>
      <c r="D6418" t="s">
        <v>19</v>
      </c>
      <c r="E6418" t="str">
        <f t="shared" si="8771"/>
        <v>pso.oepc</v>
      </c>
      <c r="F6418" t="s">
        <v>17</v>
      </c>
      <c r="G6418">
        <v>23.3333333333333</v>
      </c>
      <c r="H6418">
        <v>0.06</v>
      </c>
      <c r="I6418" s="1">
        <v>1.4</v>
      </c>
      <c r="J6418" t="s">
        <v>8353</v>
      </c>
      <c r="K6418">
        <f t="shared" ref="K6418:K6481" si="8793">SUMIF(E6414:E6427,"rmo.full",I6414:I6427)</f>
        <v>32.22</v>
      </c>
    </row>
    <row r="6419" spans="1:13">
      <c r="A6419" t="s">
        <v>6928</v>
      </c>
      <c r="B6419" t="s">
        <v>6914</v>
      </c>
      <c r="C6419" t="s">
        <v>23</v>
      </c>
      <c r="D6419" t="s">
        <v>21</v>
      </c>
      <c r="E6419" t="str">
        <f t="shared" si="8771"/>
        <v>pso.opt</v>
      </c>
      <c r="F6419" t="s">
        <v>17</v>
      </c>
      <c r="G6419">
        <v>15.3333333333333</v>
      </c>
      <c r="H6419">
        <v>0.06</v>
      </c>
      <c r="I6419" s="1">
        <v>0.92</v>
      </c>
      <c r="J6419" t="s">
        <v>8354</v>
      </c>
      <c r="K6419">
        <f t="shared" ref="K6419:K6482" si="8794">SUMIF(E6414:E6427,"power.full",I6414:I6427)</f>
        <v>26.97</v>
      </c>
      <c r="L6419" t="s">
        <v>26</v>
      </c>
      <c r="M6419">
        <f t="shared" ref="M6419:M6482" si="8795">K6416/K6420</f>
        <v>11.318681318681319</v>
      </c>
    </row>
    <row r="6420" spans="1:13">
      <c r="A6420" t="s">
        <v>6929</v>
      </c>
      <c r="B6420" t="s">
        <v>6914</v>
      </c>
      <c r="C6420" t="s">
        <v>51</v>
      </c>
      <c r="D6420" t="s">
        <v>16</v>
      </c>
      <c r="E6420" t="str">
        <f t="shared" si="8771"/>
        <v>rmo.full</v>
      </c>
      <c r="F6420" t="s">
        <v>17</v>
      </c>
      <c r="G6420">
        <v>537</v>
      </c>
      <c r="H6420">
        <v>0.06</v>
      </c>
      <c r="I6420" s="1">
        <v>32.22</v>
      </c>
      <c r="J6420" t="s">
        <v>8355</v>
      </c>
      <c r="K6420">
        <f t="shared" ref="K6420:K6483" si="8796">SUMIF(E6414:E6427,"tso.oepc",I6414:I6427)</f>
        <v>0.91</v>
      </c>
      <c r="L6420" t="s">
        <v>27</v>
      </c>
      <c r="M6420">
        <f t="shared" si="8795"/>
        <v>9.0857142857142872</v>
      </c>
    </row>
    <row r="6421" spans="1:13">
      <c r="A6421" t="s">
        <v>6930</v>
      </c>
      <c r="B6421" t="s">
        <v>6914</v>
      </c>
      <c r="C6421" t="s">
        <v>51</v>
      </c>
      <c r="D6421" t="s">
        <v>19</v>
      </c>
      <c r="E6421" t="str">
        <f t="shared" si="8771"/>
        <v>rmo.oepc</v>
      </c>
      <c r="F6421" t="s">
        <v>17</v>
      </c>
      <c r="G6421">
        <v>17.8333333333333</v>
      </c>
      <c r="H6421">
        <v>0.06</v>
      </c>
      <c r="I6421" s="1">
        <v>1.07</v>
      </c>
      <c r="J6421" t="s">
        <v>8356</v>
      </c>
      <c r="K6421">
        <f t="shared" ref="K6421:K6484" si="8797">SUMIF(E6414:E6427,"pso.oepc",I6414:I6427)</f>
        <v>1.4</v>
      </c>
      <c r="L6421" t="s">
        <v>28</v>
      </c>
      <c r="M6421">
        <f t="shared" si="8795"/>
        <v>30.112149532710276</v>
      </c>
    </row>
    <row r="6422" spans="1:13">
      <c r="A6422" t="s">
        <v>6931</v>
      </c>
      <c r="B6422" t="s">
        <v>6914</v>
      </c>
      <c r="C6422" t="s">
        <v>51</v>
      </c>
      <c r="D6422" t="s">
        <v>21</v>
      </c>
      <c r="E6422" t="str">
        <f t="shared" si="8771"/>
        <v>rmo.opt</v>
      </c>
      <c r="F6422" t="s">
        <v>17</v>
      </c>
      <c r="G6422">
        <v>15.3333333333333</v>
      </c>
      <c r="H6422">
        <v>0.06</v>
      </c>
      <c r="I6422" s="1">
        <v>0.92</v>
      </c>
      <c r="J6422" t="s">
        <v>8357</v>
      </c>
      <c r="K6422">
        <f t="shared" ref="K6422:K6485" si="8798">SUMIF(E6414:E6427,"rmo.oepc",I6414:I6427)</f>
        <v>1.07</v>
      </c>
      <c r="L6422" t="s">
        <v>29</v>
      </c>
      <c r="M6422">
        <f t="shared" si="8795"/>
        <v>28.999999999999996</v>
      </c>
    </row>
    <row r="6423" spans="1:13">
      <c r="A6423" t="s">
        <v>6932</v>
      </c>
      <c r="B6423" t="s">
        <v>6914</v>
      </c>
      <c r="C6423" t="s">
        <v>55</v>
      </c>
      <c r="D6423" t="s">
        <v>56</v>
      </c>
      <c r="E6423" t="str">
        <f t="shared" si="8771"/>
        <v>sc.none</v>
      </c>
      <c r="F6423" t="s">
        <v>24</v>
      </c>
      <c r="I6423" s="1">
        <v>0.06</v>
      </c>
      <c r="J6423" t="s">
        <v>8358</v>
      </c>
      <c r="K6423">
        <f t="shared" ref="K6423:K6486" si="8799">SUMIF(E6414:E6427,"power.oepc",I6414:I6427)</f>
        <v>0.93</v>
      </c>
    </row>
    <row r="6424" spans="1:13">
      <c r="A6424" t="s">
        <v>6933</v>
      </c>
      <c r="B6424" t="s">
        <v>6914</v>
      </c>
      <c r="C6424" t="s">
        <v>58</v>
      </c>
      <c r="D6424" t="s">
        <v>59</v>
      </c>
      <c r="E6424" t="str">
        <f t="shared" si="8771"/>
        <v>tso.cav11</v>
      </c>
      <c r="F6424" t="s">
        <v>17</v>
      </c>
      <c r="G6424">
        <v>484.66666666666703</v>
      </c>
      <c r="H6424">
        <v>0.06</v>
      </c>
      <c r="I6424" s="1">
        <v>29.08</v>
      </c>
      <c r="J6424" t="s">
        <v>8359</v>
      </c>
      <c r="K6424">
        <f t="shared" ref="K6424:K6487" si="8800">SUMIF(E6414:E6427,"tso.opt",I6414:I6427)</f>
        <v>0.79</v>
      </c>
      <c r="L6424" t="s">
        <v>30</v>
      </c>
      <c r="M6424">
        <f t="shared" ref="M6424:M6487" si="8801">K6416/K6424</f>
        <v>13.037974683544304</v>
      </c>
    </row>
    <row r="6425" spans="1:13">
      <c r="A6425" t="s">
        <v>6934</v>
      </c>
      <c r="B6425" t="s">
        <v>6914</v>
      </c>
      <c r="C6425" t="s">
        <v>58</v>
      </c>
      <c r="D6425" t="s">
        <v>16</v>
      </c>
      <c r="E6425" t="str">
        <f t="shared" si="8771"/>
        <v>tso.full</v>
      </c>
      <c r="F6425" t="s">
        <v>17</v>
      </c>
      <c r="G6425">
        <v>171.666666666667</v>
      </c>
      <c r="H6425">
        <v>0.06</v>
      </c>
      <c r="I6425" s="1">
        <v>10.3</v>
      </c>
      <c r="J6425" t="s">
        <v>8360</v>
      </c>
      <c r="K6425">
        <f t="shared" ref="K6425:K6488" si="8802">SUMIF(E6414:E6427,"pso.opt",I6414:I6427)</f>
        <v>0.92</v>
      </c>
      <c r="L6425" t="s">
        <v>33</v>
      </c>
      <c r="M6425">
        <f t="shared" si="8801"/>
        <v>13.826086956521738</v>
      </c>
    </row>
    <row r="6426" spans="1:13">
      <c r="A6426" t="s">
        <v>6897</v>
      </c>
      <c r="B6426" t="s">
        <v>6914</v>
      </c>
      <c r="C6426" t="s">
        <v>58</v>
      </c>
      <c r="D6426" t="s">
        <v>19</v>
      </c>
      <c r="E6426" t="str">
        <f t="shared" si="8771"/>
        <v>tso.oepc</v>
      </c>
      <c r="F6426" t="s">
        <v>17</v>
      </c>
      <c r="G6426">
        <v>15.1666666666667</v>
      </c>
      <c r="H6426">
        <v>0.06</v>
      </c>
      <c r="I6426" s="1">
        <v>0.91</v>
      </c>
      <c r="J6426" t="s">
        <v>8361</v>
      </c>
      <c r="K6426">
        <f t="shared" ref="K6426:K6489" si="8803">SUMIF(E6414:E6427,"rmo.opt",I6414:I6427)</f>
        <v>0.92</v>
      </c>
      <c r="L6426" t="s">
        <v>32</v>
      </c>
      <c r="M6426">
        <f t="shared" si="8801"/>
        <v>35.021739130434781</v>
      </c>
    </row>
    <row r="6427" spans="1:13">
      <c r="A6427" t="s">
        <v>6898</v>
      </c>
      <c r="B6427" t="s">
        <v>6914</v>
      </c>
      <c r="C6427" t="s">
        <v>58</v>
      </c>
      <c r="D6427" t="s">
        <v>21</v>
      </c>
      <c r="E6427" t="str">
        <f t="shared" si="8771"/>
        <v>tso.opt</v>
      </c>
      <c r="F6427" t="s">
        <v>17</v>
      </c>
      <c r="G6427">
        <v>13.1666666666667</v>
      </c>
      <c r="H6427">
        <v>0.06</v>
      </c>
      <c r="I6427" s="1">
        <v>0.79</v>
      </c>
      <c r="J6427" t="s">
        <v>8362</v>
      </c>
      <c r="K6427">
        <f t="shared" ref="K6427:K6490" si="8804">SUMIF(E6414:E6427,"power.opt",I6414:I6427)</f>
        <v>0.95</v>
      </c>
      <c r="L6427" t="s">
        <v>31</v>
      </c>
      <c r="M6427">
        <f t="shared" si="8801"/>
        <v>28.389473684210525</v>
      </c>
    </row>
    <row r="6428" spans="1:13">
      <c r="A6428" t="s">
        <v>6899</v>
      </c>
      <c r="B6428" t="s">
        <v>6900</v>
      </c>
      <c r="C6428" t="s">
        <v>15</v>
      </c>
      <c r="D6428" t="s">
        <v>16</v>
      </c>
      <c r="E6428" t="str">
        <f t="shared" si="8771"/>
        <v>power.full</v>
      </c>
      <c r="F6428" t="s">
        <v>17</v>
      </c>
      <c r="G6428">
        <v>176.222222222222</v>
      </c>
      <c r="H6428">
        <v>0.09</v>
      </c>
      <c r="I6428" s="1">
        <v>15.86</v>
      </c>
      <c r="L6428" t="s">
        <v>8363</v>
      </c>
      <c r="M6428">
        <f t="shared" ref="M6428:M6491" si="8805">K6429/K6438</f>
        <v>11.621621621621621</v>
      </c>
    </row>
    <row r="6429" spans="1:13">
      <c r="A6429" t="s">
        <v>6901</v>
      </c>
      <c r="B6429" t="s">
        <v>6900</v>
      </c>
      <c r="C6429" t="s">
        <v>15</v>
      </c>
      <c r="D6429" t="s">
        <v>19</v>
      </c>
      <c r="E6429" t="str">
        <f t="shared" si="8771"/>
        <v>power.oepc</v>
      </c>
      <c r="F6429" t="s">
        <v>17</v>
      </c>
      <c r="G6429">
        <v>14.4444444444444</v>
      </c>
      <c r="H6429">
        <v>0.09</v>
      </c>
      <c r="I6429" s="1">
        <v>1.3</v>
      </c>
      <c r="J6429" t="s">
        <v>8333</v>
      </c>
      <c r="K6429">
        <f t="shared" ref="K6429:K6492" si="8806">SUMIF(E6428:E6441,"tso.cav11",I6428:I6441)</f>
        <v>8.6</v>
      </c>
      <c r="L6429" t="s">
        <v>8364</v>
      </c>
      <c r="M6429">
        <f t="shared" ref="M6429:M6492" si="8807">K6430/K6434+K6431/K6435+K6432/K6436+K6433/K6437</f>
        <v>36.052964426877466</v>
      </c>
    </row>
    <row r="6430" spans="1:13">
      <c r="A6430" t="s">
        <v>6902</v>
      </c>
      <c r="B6430" t="s">
        <v>6900</v>
      </c>
      <c r="C6430" t="s">
        <v>15</v>
      </c>
      <c r="D6430" t="s">
        <v>21</v>
      </c>
      <c r="E6430" t="str">
        <f t="shared" si="8771"/>
        <v>power.opt</v>
      </c>
      <c r="F6430" t="s">
        <v>17</v>
      </c>
      <c r="G6430">
        <v>6.2222222222222197</v>
      </c>
      <c r="H6430">
        <v>0.09</v>
      </c>
      <c r="I6430" s="1">
        <v>0.56000000000000005</v>
      </c>
      <c r="J6430" t="s">
        <v>8335</v>
      </c>
      <c r="K6430">
        <f t="shared" ref="K6430:K6493" si="8808">SUMIF(E6428:E6441,"tso.full",I6428:I6441)</f>
        <v>8.09</v>
      </c>
      <c r="L6430" t="s">
        <v>8365</v>
      </c>
      <c r="M6430">
        <f t="shared" ref="M6430:M6493" si="8809">K6430/K6438+K6431/K6439+K6432/K6440+K6433/K6441</f>
        <v>72.314037129105614</v>
      </c>
    </row>
    <row r="6431" spans="1:13">
      <c r="A6431" t="s">
        <v>6950</v>
      </c>
      <c r="B6431" t="s">
        <v>6900</v>
      </c>
      <c r="C6431" t="s">
        <v>23</v>
      </c>
      <c r="D6431" t="s">
        <v>16</v>
      </c>
      <c r="E6431" t="str">
        <f t="shared" si="8771"/>
        <v>pso.full</v>
      </c>
      <c r="F6431" t="s">
        <v>17</v>
      </c>
      <c r="G6431">
        <v>90</v>
      </c>
      <c r="H6431">
        <v>0.09</v>
      </c>
      <c r="I6431" s="1">
        <v>8.1</v>
      </c>
      <c r="J6431" t="s">
        <v>8336</v>
      </c>
      <c r="K6431">
        <f t="shared" ref="K6431:K6494" si="8810">SUMIF(E6428:E6441,"pso.full",I6428:I6441)</f>
        <v>8.1</v>
      </c>
      <c r="L6431" t="s">
        <v>8369</v>
      </c>
      <c r="M6431">
        <f t="shared" ref="M6431:M6494" si="8811">K6434/K6438+K6435/K6439+K6436/K6440+K6437/K6441</f>
        <v>7.7120775374200026</v>
      </c>
    </row>
    <row r="6432" spans="1:13">
      <c r="A6432" t="s">
        <v>6951</v>
      </c>
      <c r="B6432" t="s">
        <v>6900</v>
      </c>
      <c r="C6432" t="s">
        <v>23</v>
      </c>
      <c r="D6432" t="s">
        <v>19</v>
      </c>
      <c r="E6432" t="str">
        <f t="shared" si="8771"/>
        <v>pso.oepc</v>
      </c>
      <c r="F6432" t="s">
        <v>17</v>
      </c>
      <c r="G6432">
        <v>12</v>
      </c>
      <c r="H6432">
        <v>0.09</v>
      </c>
      <c r="I6432" s="1">
        <v>1.08</v>
      </c>
      <c r="J6432" t="s">
        <v>8353</v>
      </c>
      <c r="K6432">
        <f t="shared" ref="K6432:K6495" si="8812">SUMIF(E6428:E6441,"rmo.full",I6428:I6441)</f>
        <v>12.3</v>
      </c>
    </row>
    <row r="6433" spans="1:13">
      <c r="A6433" t="s">
        <v>6952</v>
      </c>
      <c r="B6433" t="s">
        <v>6900</v>
      </c>
      <c r="C6433" t="s">
        <v>23</v>
      </c>
      <c r="D6433" t="s">
        <v>21</v>
      </c>
      <c r="E6433" t="str">
        <f t="shared" si="8771"/>
        <v>pso.opt</v>
      </c>
      <c r="F6433" t="s">
        <v>17</v>
      </c>
      <c r="G6433">
        <v>8.1111111111111107</v>
      </c>
      <c r="H6433">
        <v>0.09</v>
      </c>
      <c r="I6433" s="1">
        <v>0.73</v>
      </c>
      <c r="J6433" t="s">
        <v>8354</v>
      </c>
      <c r="K6433">
        <f t="shared" ref="K6433:K6496" si="8813">SUMIF(E6428:E6441,"power.full",I6428:I6441)</f>
        <v>15.86</v>
      </c>
      <c r="L6433" t="s">
        <v>26</v>
      </c>
      <c r="M6433">
        <f t="shared" ref="M6433:M6496" si="8814">K6430/K6434</f>
        <v>7.0347826086956529</v>
      </c>
    </row>
    <row r="6434" spans="1:13">
      <c r="A6434" t="s">
        <v>6953</v>
      </c>
      <c r="B6434" t="s">
        <v>6900</v>
      </c>
      <c r="C6434" t="s">
        <v>51</v>
      </c>
      <c r="D6434" t="s">
        <v>16</v>
      </c>
      <c r="E6434" t="str">
        <f t="shared" si="8771"/>
        <v>rmo.full</v>
      </c>
      <c r="F6434" t="s">
        <v>17</v>
      </c>
      <c r="G6434">
        <v>136.666666666667</v>
      </c>
      <c r="H6434">
        <v>0.09</v>
      </c>
      <c r="I6434" s="1">
        <v>12.3</v>
      </c>
      <c r="J6434" t="s">
        <v>8355</v>
      </c>
      <c r="K6434">
        <f t="shared" ref="K6434:K6497" si="8815">SUMIF(E6428:E6441,"tso.oepc",I6428:I6441)</f>
        <v>1.1499999999999999</v>
      </c>
      <c r="L6434" t="s">
        <v>27</v>
      </c>
      <c r="M6434">
        <f t="shared" si="8814"/>
        <v>7.4999999999999991</v>
      </c>
    </row>
    <row r="6435" spans="1:13">
      <c r="A6435" t="s">
        <v>6916</v>
      </c>
      <c r="B6435" t="s">
        <v>6900</v>
      </c>
      <c r="C6435" t="s">
        <v>51</v>
      </c>
      <c r="D6435" t="s">
        <v>19</v>
      </c>
      <c r="E6435" t="str">
        <f t="shared" si="8771"/>
        <v>rmo.oepc</v>
      </c>
      <c r="F6435" t="s">
        <v>17</v>
      </c>
      <c r="G6435">
        <v>14.6666666666667</v>
      </c>
      <c r="H6435">
        <v>0.09</v>
      </c>
      <c r="I6435" s="1">
        <v>1.32</v>
      </c>
      <c r="J6435" t="s">
        <v>8356</v>
      </c>
      <c r="K6435">
        <f t="shared" ref="K6435:K6498" si="8816">SUMIF(E6428:E6441,"pso.oepc",I6428:I6441)</f>
        <v>1.08</v>
      </c>
      <c r="L6435" t="s">
        <v>28</v>
      </c>
      <c r="M6435">
        <f t="shared" si="8814"/>
        <v>9.3181818181818183</v>
      </c>
    </row>
    <row r="6436" spans="1:13">
      <c r="A6436" t="s">
        <v>6917</v>
      </c>
      <c r="B6436" t="s">
        <v>6900</v>
      </c>
      <c r="C6436" t="s">
        <v>51</v>
      </c>
      <c r="D6436" t="s">
        <v>21</v>
      </c>
      <c r="E6436" t="str">
        <f t="shared" si="8771"/>
        <v>rmo.opt</v>
      </c>
      <c r="F6436" t="s">
        <v>17</v>
      </c>
      <c r="G6436">
        <v>6.2222222222222197</v>
      </c>
      <c r="H6436">
        <v>0.09</v>
      </c>
      <c r="I6436" s="1">
        <v>0.56000000000000005</v>
      </c>
      <c r="J6436" t="s">
        <v>8357</v>
      </c>
      <c r="K6436">
        <f t="shared" ref="K6436:K6499" si="8817">SUMIF(E6428:E6441,"rmo.oepc",I6428:I6441)</f>
        <v>1.32</v>
      </c>
      <c r="L6436" t="s">
        <v>29</v>
      </c>
      <c r="M6436">
        <f t="shared" si="8814"/>
        <v>12.2</v>
      </c>
    </row>
    <row r="6437" spans="1:13">
      <c r="A6437" t="s">
        <v>6918</v>
      </c>
      <c r="B6437" t="s">
        <v>6900</v>
      </c>
      <c r="C6437" t="s">
        <v>55</v>
      </c>
      <c r="D6437" t="s">
        <v>56</v>
      </c>
      <c r="E6437" t="str">
        <f t="shared" si="8771"/>
        <v>sc.none</v>
      </c>
      <c r="F6437" t="s">
        <v>24</v>
      </c>
      <c r="I6437" s="1">
        <v>0.09</v>
      </c>
      <c r="J6437" t="s">
        <v>8358</v>
      </c>
      <c r="K6437">
        <f t="shared" ref="K6437:K6500" si="8818">SUMIF(E6428:E6441,"power.oepc",I6428:I6441)</f>
        <v>1.3</v>
      </c>
    </row>
    <row r="6438" spans="1:13">
      <c r="A6438" t="s">
        <v>6919</v>
      </c>
      <c r="B6438" t="s">
        <v>6900</v>
      </c>
      <c r="C6438" t="s">
        <v>58</v>
      </c>
      <c r="D6438" t="s">
        <v>59</v>
      </c>
      <c r="E6438" t="str">
        <f t="shared" si="8771"/>
        <v>tso.cav11</v>
      </c>
      <c r="F6438" t="s">
        <v>17</v>
      </c>
      <c r="G6438">
        <v>95.5555555555556</v>
      </c>
      <c r="H6438">
        <v>0.09</v>
      </c>
      <c r="I6438" s="1">
        <v>8.6</v>
      </c>
      <c r="J6438" t="s">
        <v>8359</v>
      </c>
      <c r="K6438">
        <f t="shared" ref="K6438:K6501" si="8819">SUMIF(E6428:E6441,"tso.opt",I6428:I6441)</f>
        <v>0.74</v>
      </c>
      <c r="L6438" t="s">
        <v>30</v>
      </c>
      <c r="M6438">
        <f t="shared" ref="M6438:M6501" si="8820">K6430/K6438</f>
        <v>10.932432432432432</v>
      </c>
    </row>
    <row r="6439" spans="1:13">
      <c r="A6439" t="s">
        <v>6920</v>
      </c>
      <c r="B6439" t="s">
        <v>6900</v>
      </c>
      <c r="C6439" t="s">
        <v>58</v>
      </c>
      <c r="D6439" t="s">
        <v>16</v>
      </c>
      <c r="E6439" t="str">
        <f t="shared" si="8771"/>
        <v>tso.full</v>
      </c>
      <c r="F6439" t="s">
        <v>17</v>
      </c>
      <c r="G6439">
        <v>89.8888888888889</v>
      </c>
      <c r="H6439">
        <v>0.09</v>
      </c>
      <c r="I6439" s="1">
        <v>8.09</v>
      </c>
      <c r="J6439" t="s">
        <v>8360</v>
      </c>
      <c r="K6439">
        <f t="shared" ref="K6439:K6502" si="8821">SUMIF(E6428:E6441,"pso.opt",I6428:I6441)</f>
        <v>0.73</v>
      </c>
      <c r="L6439" t="s">
        <v>33</v>
      </c>
      <c r="M6439">
        <f t="shared" si="8820"/>
        <v>11.095890410958903</v>
      </c>
    </row>
    <row r="6440" spans="1:13">
      <c r="A6440" t="s">
        <v>6921</v>
      </c>
      <c r="B6440" t="s">
        <v>6900</v>
      </c>
      <c r="C6440" t="s">
        <v>58</v>
      </c>
      <c r="D6440" t="s">
        <v>19</v>
      </c>
      <c r="E6440" t="str">
        <f t="shared" si="8771"/>
        <v>tso.oepc</v>
      </c>
      <c r="F6440" t="s">
        <v>17</v>
      </c>
      <c r="G6440">
        <v>12.7777777777778</v>
      </c>
      <c r="H6440">
        <v>0.09</v>
      </c>
      <c r="I6440" s="1">
        <v>1.1499999999999999</v>
      </c>
      <c r="J6440" t="s">
        <v>8361</v>
      </c>
      <c r="K6440">
        <f t="shared" ref="K6440:K6503" si="8822">SUMIF(E6428:E6441,"rmo.opt",I6428:I6441)</f>
        <v>0.56000000000000005</v>
      </c>
      <c r="L6440" t="s">
        <v>32</v>
      </c>
      <c r="M6440">
        <f t="shared" si="8820"/>
        <v>21.964285714285712</v>
      </c>
    </row>
    <row r="6441" spans="1:13">
      <c r="A6441" t="s">
        <v>6922</v>
      </c>
      <c r="B6441" t="s">
        <v>6900</v>
      </c>
      <c r="C6441" t="s">
        <v>58</v>
      </c>
      <c r="D6441" t="s">
        <v>21</v>
      </c>
      <c r="E6441" t="str">
        <f t="shared" si="8771"/>
        <v>tso.opt</v>
      </c>
      <c r="F6441" t="s">
        <v>17</v>
      </c>
      <c r="G6441">
        <v>8.2222222222222197</v>
      </c>
      <c r="H6441">
        <v>0.09</v>
      </c>
      <c r="I6441" s="1">
        <v>0.74</v>
      </c>
      <c r="J6441" t="s">
        <v>8362</v>
      </c>
      <c r="K6441">
        <f t="shared" ref="K6441:K6504" si="8823">SUMIF(E6428:E6441,"power.opt",I6428:I6441)</f>
        <v>0.56000000000000005</v>
      </c>
      <c r="L6441" t="s">
        <v>31</v>
      </c>
      <c r="M6441">
        <f t="shared" si="8820"/>
        <v>28.321428571428569</v>
      </c>
    </row>
    <row r="6442" spans="1:13">
      <c r="A6442" t="s">
        <v>6923</v>
      </c>
      <c r="B6442" t="s">
        <v>6924</v>
      </c>
      <c r="C6442" t="s">
        <v>15</v>
      </c>
      <c r="D6442" t="s">
        <v>16</v>
      </c>
      <c r="E6442" t="str">
        <f t="shared" si="8771"/>
        <v>power.full</v>
      </c>
      <c r="F6442" t="s">
        <v>17</v>
      </c>
      <c r="G6442">
        <v>245.45454545454501</v>
      </c>
      <c r="H6442">
        <v>0.11</v>
      </c>
      <c r="I6442" s="1">
        <v>27</v>
      </c>
      <c r="L6442" t="s">
        <v>8363</v>
      </c>
      <c r="M6442">
        <f t="shared" ref="M6442:M6505" si="8824">K6443/K6452</f>
        <v>18.536000000000001</v>
      </c>
    </row>
    <row r="6443" spans="1:13">
      <c r="A6443" t="s">
        <v>6925</v>
      </c>
      <c r="B6443" t="s">
        <v>6924</v>
      </c>
      <c r="C6443" t="s">
        <v>15</v>
      </c>
      <c r="D6443" t="s">
        <v>19</v>
      </c>
      <c r="E6443" t="str">
        <f t="shared" si="8771"/>
        <v>power.oepc</v>
      </c>
      <c r="F6443" t="s">
        <v>17</v>
      </c>
      <c r="G6443">
        <v>10.7272727272727</v>
      </c>
      <c r="H6443">
        <v>0.11</v>
      </c>
      <c r="I6443" s="1">
        <v>1.18</v>
      </c>
      <c r="J6443" t="s">
        <v>8333</v>
      </c>
      <c r="K6443">
        <f t="shared" ref="K6443:K6506" si="8825">SUMIF(E6442:E6455,"tso.cav11",I6442:I6455)</f>
        <v>23.17</v>
      </c>
      <c r="L6443" t="s">
        <v>8364</v>
      </c>
      <c r="M6443">
        <f t="shared" ref="M6443:M6506" si="8826">K6444/K6448+K6445/K6449+K6446/K6450+K6447/K6451</f>
        <v>74.438505529046751</v>
      </c>
    </row>
    <row r="6444" spans="1:13">
      <c r="A6444" t="s">
        <v>6936</v>
      </c>
      <c r="B6444" t="s">
        <v>6924</v>
      </c>
      <c r="C6444" t="s">
        <v>15</v>
      </c>
      <c r="D6444" t="s">
        <v>21</v>
      </c>
      <c r="E6444" t="str">
        <f t="shared" si="8771"/>
        <v>power.opt</v>
      </c>
      <c r="F6444" t="s">
        <v>17</v>
      </c>
      <c r="G6444">
        <v>7.0909090909090899</v>
      </c>
      <c r="H6444">
        <v>0.11</v>
      </c>
      <c r="I6444" s="1">
        <v>0.78</v>
      </c>
      <c r="J6444" t="s">
        <v>8335</v>
      </c>
      <c r="K6444">
        <f t="shared" ref="K6444:K6507" si="8827">SUMIF(E6442:E6455,"tso.full",I6442:I6455)</f>
        <v>23.49</v>
      </c>
      <c r="L6444" t="s">
        <v>8365</v>
      </c>
      <c r="M6444">
        <f t="shared" ref="M6444:M6507" si="8828">K6444/K6452+K6445/K6453+K6446/K6454+K6447/K6455</f>
        <v>112.17164007318846</v>
      </c>
    </row>
    <row r="6445" spans="1:13">
      <c r="A6445" t="s">
        <v>6937</v>
      </c>
      <c r="B6445" t="s">
        <v>6924</v>
      </c>
      <c r="C6445" t="s">
        <v>23</v>
      </c>
      <c r="D6445" t="s">
        <v>16</v>
      </c>
      <c r="E6445" t="str">
        <f t="shared" si="8771"/>
        <v>pso.full</v>
      </c>
      <c r="F6445" t="s">
        <v>17</v>
      </c>
      <c r="G6445">
        <v>198.636363636364</v>
      </c>
      <c r="H6445">
        <v>0.11</v>
      </c>
      <c r="I6445" s="1">
        <v>21.85</v>
      </c>
      <c r="J6445" t="s">
        <v>8336</v>
      </c>
      <c r="K6445">
        <f t="shared" ref="K6445:K6508" si="8829">SUMIF(E6442:E6455,"pso.full",I6442:I6455)</f>
        <v>21.85</v>
      </c>
      <c r="L6445" t="s">
        <v>8369</v>
      </c>
      <c r="M6445">
        <f t="shared" ref="M6445:M6508" si="8830">K6448/K6452+K6449/K6453+K6450/K6454+K6451/K6455</f>
        <v>5.9849508484347194</v>
      </c>
    </row>
    <row r="6446" spans="1:13">
      <c r="A6446" t="s">
        <v>6938</v>
      </c>
      <c r="B6446" t="s">
        <v>6924</v>
      </c>
      <c r="C6446" t="s">
        <v>23</v>
      </c>
      <c r="D6446" t="s">
        <v>19</v>
      </c>
      <c r="E6446" t="str">
        <f t="shared" si="8771"/>
        <v>pso.oepc</v>
      </c>
      <c r="F6446" t="s">
        <v>17</v>
      </c>
      <c r="G6446">
        <v>13.181818181818199</v>
      </c>
      <c r="H6446">
        <v>0.11</v>
      </c>
      <c r="I6446" s="1">
        <v>1.45</v>
      </c>
      <c r="J6446" t="s">
        <v>8353</v>
      </c>
      <c r="K6446">
        <f t="shared" ref="K6446:K6509" si="8831">SUMIF(E6442:E6455,"rmo.full",I6442:I6455)</f>
        <v>22.75</v>
      </c>
    </row>
    <row r="6447" spans="1:13">
      <c r="A6447" t="s">
        <v>6939</v>
      </c>
      <c r="B6447" t="s">
        <v>6924</v>
      </c>
      <c r="C6447" t="s">
        <v>23</v>
      </c>
      <c r="D6447" t="s">
        <v>21</v>
      </c>
      <c r="E6447" t="str">
        <f t="shared" si="8771"/>
        <v>pso.opt</v>
      </c>
      <c r="F6447" t="s">
        <v>17</v>
      </c>
      <c r="G6447">
        <v>9</v>
      </c>
      <c r="H6447">
        <v>0.11</v>
      </c>
      <c r="I6447" s="1">
        <v>0.99</v>
      </c>
      <c r="J6447" t="s">
        <v>8354</v>
      </c>
      <c r="K6447">
        <f t="shared" ref="K6447:K6510" si="8832">SUMIF(E6442:E6455,"power.full",I6442:I6455)</f>
        <v>27</v>
      </c>
      <c r="L6447" t="s">
        <v>26</v>
      </c>
      <c r="M6447">
        <f t="shared" ref="M6447:M6510" si="8833">K6444/K6448</f>
        <v>17.529850746268654</v>
      </c>
    </row>
    <row r="6448" spans="1:13">
      <c r="A6448" t="s">
        <v>6940</v>
      </c>
      <c r="B6448" t="s">
        <v>6924</v>
      </c>
      <c r="C6448" t="s">
        <v>51</v>
      </c>
      <c r="D6448" t="s">
        <v>16</v>
      </c>
      <c r="E6448" t="str">
        <f t="shared" si="8771"/>
        <v>rmo.full</v>
      </c>
      <c r="F6448" t="s">
        <v>17</v>
      </c>
      <c r="G6448">
        <v>206.81818181818201</v>
      </c>
      <c r="H6448">
        <v>0.11</v>
      </c>
      <c r="I6448" s="1">
        <v>22.75</v>
      </c>
      <c r="J6448" t="s">
        <v>8355</v>
      </c>
      <c r="K6448">
        <f t="shared" ref="K6448:K6511" si="8834">SUMIF(E6442:E6455,"tso.oepc",I6442:I6455)</f>
        <v>1.34</v>
      </c>
      <c r="L6448" t="s">
        <v>27</v>
      </c>
      <c r="M6448">
        <f t="shared" si="8833"/>
        <v>15.068965517241381</v>
      </c>
    </row>
    <row r="6449" spans="1:13">
      <c r="A6449" t="s">
        <v>6941</v>
      </c>
      <c r="B6449" t="s">
        <v>6924</v>
      </c>
      <c r="C6449" t="s">
        <v>51</v>
      </c>
      <c r="D6449" t="s">
        <v>19</v>
      </c>
      <c r="E6449" t="str">
        <f t="shared" si="8771"/>
        <v>rmo.oepc</v>
      </c>
      <c r="F6449" t="s">
        <v>17</v>
      </c>
      <c r="G6449">
        <v>10.909090909090899</v>
      </c>
      <c r="H6449">
        <v>0.11</v>
      </c>
      <c r="I6449" s="1">
        <v>1.2</v>
      </c>
      <c r="J6449" t="s">
        <v>8356</v>
      </c>
      <c r="K6449">
        <f t="shared" ref="K6449:K6512" si="8835">SUMIF(E6442:E6455,"pso.oepc",I6442:I6455)</f>
        <v>1.45</v>
      </c>
      <c r="L6449" t="s">
        <v>28</v>
      </c>
      <c r="M6449">
        <f t="shared" si="8833"/>
        <v>18.958333333333336</v>
      </c>
    </row>
    <row r="6450" spans="1:13">
      <c r="A6450" t="s">
        <v>6942</v>
      </c>
      <c r="B6450" t="s">
        <v>6924</v>
      </c>
      <c r="C6450" t="s">
        <v>51</v>
      </c>
      <c r="D6450" t="s">
        <v>21</v>
      </c>
      <c r="E6450" t="str">
        <f t="shared" si="8771"/>
        <v>rmo.opt</v>
      </c>
      <c r="F6450" t="s">
        <v>17</v>
      </c>
      <c r="G6450">
        <v>5.6363636363636402</v>
      </c>
      <c r="H6450">
        <v>0.11</v>
      </c>
      <c r="I6450" s="1">
        <v>0.62</v>
      </c>
      <c r="J6450" t="s">
        <v>8357</v>
      </c>
      <c r="K6450">
        <f t="shared" ref="K6450:K6513" si="8836">SUMIF(E6442:E6455,"rmo.oepc",I6442:I6455)</f>
        <v>1.2</v>
      </c>
      <c r="L6450" t="s">
        <v>29</v>
      </c>
      <c r="M6450">
        <f t="shared" si="8833"/>
        <v>22.881355932203391</v>
      </c>
    </row>
    <row r="6451" spans="1:13">
      <c r="A6451" t="s">
        <v>6943</v>
      </c>
      <c r="B6451" t="s">
        <v>6924</v>
      </c>
      <c r="C6451" t="s">
        <v>55</v>
      </c>
      <c r="D6451" t="s">
        <v>56</v>
      </c>
      <c r="E6451" t="str">
        <f t="shared" si="8771"/>
        <v>sc.none</v>
      </c>
      <c r="F6451" t="s">
        <v>24</v>
      </c>
      <c r="I6451" s="1">
        <v>0.11</v>
      </c>
      <c r="J6451" t="s">
        <v>8358</v>
      </c>
      <c r="K6451">
        <f t="shared" ref="K6451:K6514" si="8837">SUMIF(E6442:E6455,"power.oepc",I6442:I6455)</f>
        <v>1.18</v>
      </c>
    </row>
    <row r="6452" spans="1:13">
      <c r="A6452" t="s">
        <v>6944</v>
      </c>
      <c r="B6452" t="s">
        <v>6924</v>
      </c>
      <c r="C6452" t="s">
        <v>58</v>
      </c>
      <c r="D6452" t="s">
        <v>59</v>
      </c>
      <c r="E6452" t="str">
        <f t="shared" si="8771"/>
        <v>tso.cav11</v>
      </c>
      <c r="F6452" t="s">
        <v>17</v>
      </c>
      <c r="G6452">
        <v>210.636363636364</v>
      </c>
      <c r="H6452">
        <v>0.11</v>
      </c>
      <c r="I6452" s="1">
        <v>23.17</v>
      </c>
      <c r="J6452" t="s">
        <v>8359</v>
      </c>
      <c r="K6452">
        <f t="shared" ref="K6452:K6515" si="8838">SUMIF(E6442:E6455,"tso.opt",I6442:I6455)</f>
        <v>1.25</v>
      </c>
      <c r="L6452" t="s">
        <v>30</v>
      </c>
      <c r="M6452">
        <f t="shared" ref="M6452:M6515" si="8839">K6444/K6452</f>
        <v>18.791999999999998</v>
      </c>
    </row>
    <row r="6453" spans="1:13">
      <c r="A6453" t="s">
        <v>6945</v>
      </c>
      <c r="B6453" t="s">
        <v>6924</v>
      </c>
      <c r="C6453" t="s">
        <v>58</v>
      </c>
      <c r="D6453" t="s">
        <v>16</v>
      </c>
      <c r="E6453" t="str">
        <f t="shared" si="8771"/>
        <v>tso.full</v>
      </c>
      <c r="F6453" t="s">
        <v>17</v>
      </c>
      <c r="G6453">
        <v>213.54545454545499</v>
      </c>
      <c r="H6453">
        <v>0.11</v>
      </c>
      <c r="I6453" s="1">
        <v>23.49</v>
      </c>
      <c r="J6453" t="s">
        <v>8360</v>
      </c>
      <c r="K6453">
        <f t="shared" ref="K6453:K6516" si="8840">SUMIF(E6442:E6455,"pso.opt",I6442:I6455)</f>
        <v>0.99</v>
      </c>
      <c r="L6453" t="s">
        <v>33</v>
      </c>
      <c r="M6453">
        <f t="shared" si="8839"/>
        <v>22.070707070707073</v>
      </c>
    </row>
    <row r="6454" spans="1:13">
      <c r="A6454" t="s">
        <v>6946</v>
      </c>
      <c r="B6454" t="s">
        <v>6924</v>
      </c>
      <c r="C6454" t="s">
        <v>58</v>
      </c>
      <c r="D6454" t="s">
        <v>19</v>
      </c>
      <c r="E6454" t="str">
        <f t="shared" si="8771"/>
        <v>tso.oepc</v>
      </c>
      <c r="F6454" t="s">
        <v>17</v>
      </c>
      <c r="G6454">
        <v>12.181818181818199</v>
      </c>
      <c r="H6454">
        <v>0.11</v>
      </c>
      <c r="I6454" s="1">
        <v>1.34</v>
      </c>
      <c r="J6454" t="s">
        <v>8361</v>
      </c>
      <c r="K6454">
        <f t="shared" ref="K6454:K6517" si="8841">SUMIF(E6442:E6455,"rmo.opt",I6442:I6455)</f>
        <v>0.62</v>
      </c>
      <c r="L6454" t="s">
        <v>32</v>
      </c>
      <c r="M6454">
        <f t="shared" si="8839"/>
        <v>36.693548387096776</v>
      </c>
    </row>
    <row r="6455" spans="1:13">
      <c r="A6455" t="s">
        <v>6947</v>
      </c>
      <c r="B6455" t="s">
        <v>6924</v>
      </c>
      <c r="C6455" t="s">
        <v>58</v>
      </c>
      <c r="D6455" t="s">
        <v>21</v>
      </c>
      <c r="E6455" t="str">
        <f t="shared" si="8771"/>
        <v>tso.opt</v>
      </c>
      <c r="F6455" t="s">
        <v>17</v>
      </c>
      <c r="G6455">
        <v>11.363636363636401</v>
      </c>
      <c r="H6455">
        <v>0.11</v>
      </c>
      <c r="I6455" s="1">
        <v>1.25</v>
      </c>
      <c r="J6455" t="s">
        <v>8362</v>
      </c>
      <c r="K6455">
        <f t="shared" ref="K6455:K6518" si="8842">SUMIF(E6442:E6455,"power.opt",I6442:I6455)</f>
        <v>0.78</v>
      </c>
      <c r="L6455" t="s">
        <v>31</v>
      </c>
      <c r="M6455">
        <f t="shared" si="8839"/>
        <v>34.615384615384613</v>
      </c>
    </row>
    <row r="6456" spans="1:13">
      <c r="A6456" t="s">
        <v>6948</v>
      </c>
      <c r="B6456" t="s">
        <v>6949</v>
      </c>
      <c r="C6456" t="s">
        <v>15</v>
      </c>
      <c r="D6456" t="s">
        <v>16</v>
      </c>
      <c r="E6456" t="str">
        <f t="shared" si="8771"/>
        <v>power.full</v>
      </c>
      <c r="F6456" t="s">
        <v>17</v>
      </c>
      <c r="G6456">
        <v>254</v>
      </c>
      <c r="H6456">
        <v>0.15</v>
      </c>
      <c r="I6456" s="1">
        <v>38.1</v>
      </c>
      <c r="L6456" t="s">
        <v>8363</v>
      </c>
      <c r="M6456">
        <f t="shared" ref="M6456:M6519" si="8843">K6457/K6466</f>
        <v>14.089887640449437</v>
      </c>
    </row>
    <row r="6457" spans="1:13">
      <c r="A6457" t="s">
        <v>6960</v>
      </c>
      <c r="B6457" t="s">
        <v>6949</v>
      </c>
      <c r="C6457" t="s">
        <v>15</v>
      </c>
      <c r="D6457" t="s">
        <v>19</v>
      </c>
      <c r="E6457" t="str">
        <f t="shared" si="8771"/>
        <v>power.oepc</v>
      </c>
      <c r="F6457" t="s">
        <v>17</v>
      </c>
      <c r="G6457">
        <v>8.93333333333333</v>
      </c>
      <c r="H6457">
        <v>0.15</v>
      </c>
      <c r="I6457" s="1">
        <v>1.34</v>
      </c>
      <c r="J6457" t="s">
        <v>8333</v>
      </c>
      <c r="K6457">
        <f t="shared" ref="K6457:K6520" si="8844">SUMIF(E6456:E6469,"tso.cav11",I6456:I6469)</f>
        <v>12.54</v>
      </c>
      <c r="L6457" t="s">
        <v>8364</v>
      </c>
      <c r="M6457">
        <f t="shared" ref="M6457:M6520" si="8845">K6458/K6462+K6459/K6463+K6460/K6464+K6461/K6465</f>
        <v>85.069390707901448</v>
      </c>
    </row>
    <row r="6458" spans="1:13">
      <c r="A6458" t="s">
        <v>6961</v>
      </c>
      <c r="B6458" t="s">
        <v>6949</v>
      </c>
      <c r="C6458" t="s">
        <v>15</v>
      </c>
      <c r="D6458" t="s">
        <v>21</v>
      </c>
      <c r="E6458" t="str">
        <f t="shared" si="8771"/>
        <v>power.opt</v>
      </c>
      <c r="F6458" t="s">
        <v>17</v>
      </c>
      <c r="G6458">
        <v>6.5333333333333297</v>
      </c>
      <c r="H6458">
        <v>0.15</v>
      </c>
      <c r="I6458" s="1">
        <v>0.98</v>
      </c>
      <c r="J6458" t="s">
        <v>8335</v>
      </c>
      <c r="K6458">
        <f t="shared" ref="K6458:K6521" si="8846">SUMIF(E6456:E6469,"tso.full",I6456:I6469)</f>
        <v>11.53</v>
      </c>
      <c r="L6458" t="s">
        <v>8365</v>
      </c>
      <c r="M6458">
        <f t="shared" ref="M6458:M6521" si="8847">K6458/K6466+K6459/K6467+K6460/K6468+K6461/K6469</f>
        <v>116.36342347870614</v>
      </c>
    </row>
    <row r="6459" spans="1:13">
      <c r="A6459" t="s">
        <v>6962</v>
      </c>
      <c r="B6459" t="s">
        <v>6949</v>
      </c>
      <c r="C6459" t="s">
        <v>23</v>
      </c>
      <c r="D6459" t="s">
        <v>16</v>
      </c>
      <c r="E6459" t="str">
        <f t="shared" si="8771"/>
        <v>pso.full</v>
      </c>
      <c r="F6459" t="s">
        <v>17</v>
      </c>
      <c r="G6459">
        <v>238.53333333333299</v>
      </c>
      <c r="H6459">
        <v>0.15</v>
      </c>
      <c r="I6459" s="1">
        <v>35.78</v>
      </c>
      <c r="J6459" t="s">
        <v>8336</v>
      </c>
      <c r="K6459">
        <f t="shared" ref="K6459:K6522" si="8848">SUMIF(E6456:E6469,"pso.full",I6456:I6469)</f>
        <v>35.78</v>
      </c>
      <c r="L6459" t="s">
        <v>8369</v>
      </c>
      <c r="M6459">
        <f t="shared" ref="M6459:M6522" si="8849">K6462/K6466+K6463/K6467+K6464/K6468+K6465/K6469</f>
        <v>5.4491161986191949</v>
      </c>
    </row>
    <row r="6460" spans="1:13">
      <c r="A6460" t="s">
        <v>6963</v>
      </c>
      <c r="B6460" t="s">
        <v>6949</v>
      </c>
      <c r="C6460" t="s">
        <v>23</v>
      </c>
      <c r="D6460" t="s">
        <v>19</v>
      </c>
      <c r="E6460" t="str">
        <f t="shared" si="8771"/>
        <v>pso.oepc</v>
      </c>
      <c r="F6460" t="s">
        <v>17</v>
      </c>
      <c r="G6460">
        <v>9.2666666666666693</v>
      </c>
      <c r="H6460">
        <v>0.15</v>
      </c>
      <c r="I6460" s="1">
        <v>1.39</v>
      </c>
      <c r="J6460" t="s">
        <v>8353</v>
      </c>
      <c r="K6460">
        <f t="shared" ref="K6460:K6523" si="8850">SUMIF(E6456:E6469,"rmo.full",I6456:I6469)</f>
        <v>24.73</v>
      </c>
    </row>
    <row r="6461" spans="1:13">
      <c r="A6461" t="s">
        <v>6964</v>
      </c>
      <c r="B6461" t="s">
        <v>6949</v>
      </c>
      <c r="C6461" t="s">
        <v>23</v>
      </c>
      <c r="D6461" t="s">
        <v>21</v>
      </c>
      <c r="E6461" t="str">
        <f t="shared" si="8771"/>
        <v>pso.opt</v>
      </c>
      <c r="F6461" t="s">
        <v>17</v>
      </c>
      <c r="G6461">
        <v>7.2666666666666702</v>
      </c>
      <c r="H6461">
        <v>0.15</v>
      </c>
      <c r="I6461" s="1">
        <v>1.0900000000000001</v>
      </c>
      <c r="J6461" t="s">
        <v>8354</v>
      </c>
      <c r="K6461">
        <f t="shared" ref="K6461:K6524" si="8851">SUMIF(E6456:E6469,"power.full",I6456:I6469)</f>
        <v>38.1</v>
      </c>
      <c r="L6461" t="s">
        <v>26</v>
      </c>
      <c r="M6461">
        <f t="shared" ref="M6461:M6524" si="8852">K6458/K6462</f>
        <v>10.114035087719298</v>
      </c>
    </row>
    <row r="6462" spans="1:13">
      <c r="A6462" t="s">
        <v>6965</v>
      </c>
      <c r="B6462" t="s">
        <v>6949</v>
      </c>
      <c r="C6462" t="s">
        <v>51</v>
      </c>
      <c r="D6462" t="s">
        <v>16</v>
      </c>
      <c r="E6462" t="str">
        <f t="shared" si="8771"/>
        <v>rmo.full</v>
      </c>
      <c r="F6462" t="s">
        <v>17</v>
      </c>
      <c r="G6462">
        <v>164.86666666666699</v>
      </c>
      <c r="H6462">
        <v>0.15</v>
      </c>
      <c r="I6462" s="1">
        <v>24.73</v>
      </c>
      <c r="J6462" t="s">
        <v>8355</v>
      </c>
      <c r="K6462">
        <f t="shared" ref="K6462:K6525" si="8853">SUMIF(E6456:E6469,"tso.oepc",I6456:I6469)</f>
        <v>1.1399999999999999</v>
      </c>
      <c r="L6462" t="s">
        <v>27</v>
      </c>
      <c r="M6462">
        <f t="shared" si="8852"/>
        <v>25.741007194244606</v>
      </c>
    </row>
    <row r="6463" spans="1:13">
      <c r="A6463" t="s">
        <v>6966</v>
      </c>
      <c r="B6463" t="s">
        <v>6949</v>
      </c>
      <c r="C6463" t="s">
        <v>51</v>
      </c>
      <c r="D6463" t="s">
        <v>19</v>
      </c>
      <c r="E6463" t="str">
        <f t="shared" si="8771"/>
        <v>rmo.oepc</v>
      </c>
      <c r="F6463" t="s">
        <v>17</v>
      </c>
      <c r="G6463">
        <v>7.93333333333333</v>
      </c>
      <c r="H6463">
        <v>0.15</v>
      </c>
      <c r="I6463" s="1">
        <v>1.19</v>
      </c>
      <c r="J6463" t="s">
        <v>8356</v>
      </c>
      <c r="K6463">
        <f t="shared" ref="K6463:K6526" si="8854">SUMIF(E6456:E6469,"pso.oepc",I6456:I6469)</f>
        <v>1.39</v>
      </c>
      <c r="L6463" t="s">
        <v>28</v>
      </c>
      <c r="M6463">
        <f t="shared" si="8852"/>
        <v>20.781512605042018</v>
      </c>
    </row>
    <row r="6464" spans="1:13">
      <c r="A6464" t="s">
        <v>6967</v>
      </c>
      <c r="B6464" t="s">
        <v>6949</v>
      </c>
      <c r="C6464" t="s">
        <v>51</v>
      </c>
      <c r="D6464" t="s">
        <v>21</v>
      </c>
      <c r="E6464" t="str">
        <f t="shared" si="8771"/>
        <v>rmo.opt</v>
      </c>
      <c r="F6464" t="s">
        <v>17</v>
      </c>
      <c r="G6464">
        <v>5.2</v>
      </c>
      <c r="H6464">
        <v>0.15</v>
      </c>
      <c r="I6464" s="1">
        <v>0.78</v>
      </c>
      <c r="J6464" t="s">
        <v>8357</v>
      </c>
      <c r="K6464">
        <f t="shared" ref="K6464:K6527" si="8855">SUMIF(E6456:E6469,"rmo.oepc",I6456:I6469)</f>
        <v>1.19</v>
      </c>
      <c r="L6464" t="s">
        <v>29</v>
      </c>
      <c r="M6464">
        <f t="shared" si="8852"/>
        <v>28.432835820895523</v>
      </c>
    </row>
    <row r="6465" spans="1:13">
      <c r="A6465" t="s">
        <v>6968</v>
      </c>
      <c r="B6465" t="s">
        <v>6949</v>
      </c>
      <c r="C6465" t="s">
        <v>55</v>
      </c>
      <c r="D6465" t="s">
        <v>56</v>
      </c>
      <c r="E6465" t="str">
        <f t="shared" si="8771"/>
        <v>sc.none</v>
      </c>
      <c r="F6465" t="s">
        <v>24</v>
      </c>
      <c r="I6465" s="1">
        <v>0.15</v>
      </c>
      <c r="J6465" t="s">
        <v>8358</v>
      </c>
      <c r="K6465">
        <f t="shared" ref="K6465:K6528" si="8856">SUMIF(E6456:E6469,"power.oepc",I6456:I6469)</f>
        <v>1.34</v>
      </c>
    </row>
    <row r="6466" spans="1:13">
      <c r="A6466" t="s">
        <v>6969</v>
      </c>
      <c r="B6466" t="s">
        <v>6949</v>
      </c>
      <c r="C6466" t="s">
        <v>58</v>
      </c>
      <c r="D6466" t="s">
        <v>59</v>
      </c>
      <c r="E6466" t="str">
        <f t="shared" si="8771"/>
        <v>tso.cav11</v>
      </c>
      <c r="F6466" t="s">
        <v>17</v>
      </c>
      <c r="G6466">
        <v>83.6</v>
      </c>
      <c r="H6466">
        <v>0.15</v>
      </c>
      <c r="I6466" s="1">
        <v>12.54</v>
      </c>
      <c r="J6466" t="s">
        <v>8359</v>
      </c>
      <c r="K6466">
        <f t="shared" ref="K6466:K6529" si="8857">SUMIF(E6456:E6469,"tso.opt",I6456:I6469)</f>
        <v>0.89</v>
      </c>
      <c r="L6466" t="s">
        <v>30</v>
      </c>
      <c r="M6466">
        <f t="shared" ref="M6466:M6529" si="8858">K6458/K6466</f>
        <v>12.95505617977528</v>
      </c>
    </row>
    <row r="6467" spans="1:13">
      <c r="A6467" t="s">
        <v>6970</v>
      </c>
      <c r="B6467" t="s">
        <v>6949</v>
      </c>
      <c r="C6467" t="s">
        <v>58</v>
      </c>
      <c r="D6467" t="s">
        <v>16</v>
      </c>
      <c r="E6467" t="str">
        <f t="shared" ref="E6467:E6530" si="8859">CONCATENATE(C6467,".",D6467)</f>
        <v>tso.full</v>
      </c>
      <c r="F6467" t="s">
        <v>17</v>
      </c>
      <c r="G6467">
        <v>76.866666666666703</v>
      </c>
      <c r="H6467">
        <v>0.15</v>
      </c>
      <c r="I6467" s="1">
        <v>11.53</v>
      </c>
      <c r="J6467" t="s">
        <v>8360</v>
      </c>
      <c r="K6467">
        <f t="shared" ref="K6467:K6530" si="8860">SUMIF(E6456:E6469,"pso.opt",I6456:I6469)</f>
        <v>1.0900000000000001</v>
      </c>
      <c r="L6467" t="s">
        <v>33</v>
      </c>
      <c r="M6467">
        <f t="shared" si="8858"/>
        <v>32.825688073394495</v>
      </c>
    </row>
    <row r="6468" spans="1:13">
      <c r="A6468" t="s">
        <v>6971</v>
      </c>
      <c r="B6468" t="s">
        <v>6949</v>
      </c>
      <c r="C6468" t="s">
        <v>58</v>
      </c>
      <c r="D6468" t="s">
        <v>19</v>
      </c>
      <c r="E6468" t="str">
        <f t="shared" si="8859"/>
        <v>tso.oepc</v>
      </c>
      <c r="F6468" t="s">
        <v>17</v>
      </c>
      <c r="G6468">
        <v>7.6</v>
      </c>
      <c r="H6468">
        <v>0.15</v>
      </c>
      <c r="I6468" s="1">
        <v>1.1399999999999999</v>
      </c>
      <c r="J6468" t="s">
        <v>8361</v>
      </c>
      <c r="K6468">
        <f t="shared" ref="K6468:K6531" si="8861">SUMIF(E6456:E6469,"rmo.opt",I6456:I6469)</f>
        <v>0.78</v>
      </c>
      <c r="L6468" t="s">
        <v>32</v>
      </c>
      <c r="M6468">
        <f t="shared" si="8858"/>
        <v>31.705128205128204</v>
      </c>
    </row>
    <row r="6469" spans="1:13">
      <c r="A6469" t="s">
        <v>6935</v>
      </c>
      <c r="B6469" t="s">
        <v>6949</v>
      </c>
      <c r="C6469" t="s">
        <v>58</v>
      </c>
      <c r="D6469" t="s">
        <v>21</v>
      </c>
      <c r="E6469" t="str">
        <f t="shared" si="8859"/>
        <v>tso.opt</v>
      </c>
      <c r="F6469" t="s">
        <v>17</v>
      </c>
      <c r="G6469">
        <v>5.93333333333333</v>
      </c>
      <c r="H6469">
        <v>0.15</v>
      </c>
      <c r="I6469" s="1">
        <v>0.89</v>
      </c>
      <c r="J6469" t="s">
        <v>8362</v>
      </c>
      <c r="K6469">
        <f t="shared" ref="K6469:K6532" si="8862">SUMIF(E6456:E6469,"power.opt",I6456:I6469)</f>
        <v>0.98</v>
      </c>
      <c r="L6469" t="s">
        <v>31</v>
      </c>
      <c r="M6469">
        <f t="shared" si="8858"/>
        <v>38.877551020408163</v>
      </c>
    </row>
    <row r="6470" spans="1:13">
      <c r="A6470" t="s">
        <v>6983</v>
      </c>
      <c r="B6470" t="s">
        <v>6984</v>
      </c>
      <c r="C6470" t="s">
        <v>15</v>
      </c>
      <c r="D6470" t="s">
        <v>16</v>
      </c>
      <c r="E6470" t="str">
        <f t="shared" si="8859"/>
        <v>power.full</v>
      </c>
      <c r="F6470" t="s">
        <v>17</v>
      </c>
      <c r="G6470">
        <v>328.83333333333297</v>
      </c>
      <c r="H6470">
        <v>0.06</v>
      </c>
      <c r="I6470" s="1">
        <v>19.73</v>
      </c>
      <c r="L6470" t="s">
        <v>8363</v>
      </c>
      <c r="M6470">
        <f t="shared" ref="M6470:M6533" si="8863">K6471/K6480</f>
        <v>17.670454545454547</v>
      </c>
    </row>
    <row r="6471" spans="1:13">
      <c r="A6471" t="s">
        <v>6985</v>
      </c>
      <c r="B6471" t="s">
        <v>6984</v>
      </c>
      <c r="C6471" t="s">
        <v>15</v>
      </c>
      <c r="D6471" t="s">
        <v>19</v>
      </c>
      <c r="E6471" t="str">
        <f t="shared" si="8859"/>
        <v>power.oepc</v>
      </c>
      <c r="F6471" t="s">
        <v>17</v>
      </c>
      <c r="G6471">
        <v>11.1666666666667</v>
      </c>
      <c r="H6471">
        <v>0.06</v>
      </c>
      <c r="I6471" s="1">
        <v>0.67</v>
      </c>
      <c r="J6471" t="s">
        <v>8333</v>
      </c>
      <c r="K6471">
        <f t="shared" ref="K6471:K6534" si="8864">SUMIF(E6470:E6483,"tso.cav11",I6470:I6483)</f>
        <v>15.55</v>
      </c>
      <c r="L6471" t="s">
        <v>8364</v>
      </c>
      <c r="M6471">
        <f t="shared" ref="M6471:M6534" si="8865">K6472/K6476+K6473/K6477+K6474/K6478+K6475/K6479</f>
        <v>78.134895696953834</v>
      </c>
    </row>
    <row r="6472" spans="1:13">
      <c r="A6472" t="s">
        <v>6986</v>
      </c>
      <c r="B6472" t="s">
        <v>6984</v>
      </c>
      <c r="C6472" t="s">
        <v>15</v>
      </c>
      <c r="D6472" t="s">
        <v>21</v>
      </c>
      <c r="E6472" t="str">
        <f t="shared" si="8859"/>
        <v>power.opt</v>
      </c>
      <c r="F6472" t="s">
        <v>17</v>
      </c>
      <c r="G6472">
        <v>17.5</v>
      </c>
      <c r="H6472">
        <v>0.06</v>
      </c>
      <c r="I6472" s="1">
        <v>1.05</v>
      </c>
      <c r="J6472" t="s">
        <v>8335</v>
      </c>
      <c r="K6472">
        <f t="shared" ref="K6472:K6535" si="8866">SUMIF(E6470:E6483,"tso.full",I6470:I6483)</f>
        <v>8.44</v>
      </c>
      <c r="L6472" t="s">
        <v>8365</v>
      </c>
      <c r="M6472">
        <f t="shared" ref="M6472:M6535" si="8867">K6472/K6480+K6473/K6481+K6474/K6482+K6475/K6483</f>
        <v>51.850884330212175</v>
      </c>
    </row>
    <row r="6473" spans="1:13">
      <c r="A6473" t="s">
        <v>6987</v>
      </c>
      <c r="B6473" t="s">
        <v>6984</v>
      </c>
      <c r="C6473" t="s">
        <v>23</v>
      </c>
      <c r="D6473" t="s">
        <v>16</v>
      </c>
      <c r="E6473" t="str">
        <f t="shared" si="8859"/>
        <v>pso.full</v>
      </c>
      <c r="F6473" t="s">
        <v>17</v>
      </c>
      <c r="G6473">
        <v>141.333333333333</v>
      </c>
      <c r="H6473">
        <v>0.06</v>
      </c>
      <c r="I6473" s="1">
        <v>8.48</v>
      </c>
      <c r="J6473" t="s">
        <v>8336</v>
      </c>
      <c r="K6473">
        <f t="shared" ref="K6473:K6536" si="8868">SUMIF(E6470:E6483,"pso.full",I6470:I6483)</f>
        <v>8.48</v>
      </c>
      <c r="L6473" t="s">
        <v>8369</v>
      </c>
      <c r="M6473">
        <f t="shared" ref="M6473:M6536" si="8869">K6476/K6480+K6477/K6481+K6478/K6482+K6479/K6483</f>
        <v>2.7430240442288634</v>
      </c>
    </row>
    <row r="6474" spans="1:13">
      <c r="A6474" t="s">
        <v>6988</v>
      </c>
      <c r="B6474" t="s">
        <v>6984</v>
      </c>
      <c r="C6474" t="s">
        <v>23</v>
      </c>
      <c r="D6474" t="s">
        <v>19</v>
      </c>
      <c r="E6474" t="str">
        <f t="shared" si="8859"/>
        <v>pso.oepc</v>
      </c>
      <c r="F6474" t="s">
        <v>17</v>
      </c>
      <c r="G6474">
        <v>9.5</v>
      </c>
      <c r="H6474">
        <v>0.06</v>
      </c>
      <c r="I6474" s="1">
        <v>0.56999999999999995</v>
      </c>
      <c r="J6474" t="s">
        <v>8353</v>
      </c>
      <c r="K6474">
        <f t="shared" ref="K6474:K6537" si="8870">SUMIF(E6470:E6483,"rmo.full",I6470:I6483)</f>
        <v>12.59</v>
      </c>
    </row>
    <row r="6475" spans="1:13">
      <c r="A6475" t="s">
        <v>6989</v>
      </c>
      <c r="B6475" t="s">
        <v>6984</v>
      </c>
      <c r="C6475" t="s">
        <v>23</v>
      </c>
      <c r="D6475" t="s">
        <v>21</v>
      </c>
      <c r="E6475" t="str">
        <f t="shared" si="8859"/>
        <v>pso.opt</v>
      </c>
      <c r="F6475" t="s">
        <v>17</v>
      </c>
      <c r="G6475">
        <v>13.8333333333333</v>
      </c>
      <c r="H6475">
        <v>0.06</v>
      </c>
      <c r="I6475" s="1">
        <v>0.83</v>
      </c>
      <c r="J6475" t="s">
        <v>8354</v>
      </c>
      <c r="K6475">
        <f t="shared" ref="K6475:K6538" si="8871">SUMIF(E6470:E6483,"power.full",I6470:I6483)</f>
        <v>19.73</v>
      </c>
      <c r="L6475" t="s">
        <v>26</v>
      </c>
      <c r="M6475">
        <f t="shared" ref="M6475:M6538" si="8872">K6472/K6476</f>
        <v>11.722222222222221</v>
      </c>
    </row>
    <row r="6476" spans="1:13">
      <c r="A6476" t="s">
        <v>6990</v>
      </c>
      <c r="B6476" t="s">
        <v>6984</v>
      </c>
      <c r="C6476" t="s">
        <v>51</v>
      </c>
      <c r="D6476" t="s">
        <v>16</v>
      </c>
      <c r="E6476" t="str">
        <f t="shared" si="8859"/>
        <v>rmo.full</v>
      </c>
      <c r="F6476" t="s">
        <v>17</v>
      </c>
      <c r="G6476">
        <v>209.833333333333</v>
      </c>
      <c r="H6476">
        <v>0.06</v>
      </c>
      <c r="I6476" s="1">
        <v>12.59</v>
      </c>
      <c r="J6476" t="s">
        <v>8355</v>
      </c>
      <c r="K6476">
        <f t="shared" ref="K6476:K6539" si="8873">SUMIF(E6470:E6483,"tso.oepc",I6470:I6483)</f>
        <v>0.72</v>
      </c>
      <c r="L6476" t="s">
        <v>27</v>
      </c>
      <c r="M6476">
        <f t="shared" si="8872"/>
        <v>14.877192982456142</v>
      </c>
    </row>
    <row r="6477" spans="1:13">
      <c r="A6477" t="s">
        <v>6954</v>
      </c>
      <c r="B6477" t="s">
        <v>6984</v>
      </c>
      <c r="C6477" t="s">
        <v>51</v>
      </c>
      <c r="D6477" t="s">
        <v>19</v>
      </c>
      <c r="E6477" t="str">
        <f t="shared" si="8859"/>
        <v>rmo.oepc</v>
      </c>
      <c r="F6477" t="s">
        <v>17</v>
      </c>
      <c r="G6477">
        <v>9.5</v>
      </c>
      <c r="H6477">
        <v>0.06</v>
      </c>
      <c r="I6477" s="1">
        <v>0.56999999999999995</v>
      </c>
      <c r="J6477" t="s">
        <v>8356</v>
      </c>
      <c r="K6477">
        <f t="shared" ref="K6477:K6540" si="8874">SUMIF(E6470:E6483,"pso.oepc",I6470:I6483)</f>
        <v>0.56999999999999995</v>
      </c>
      <c r="L6477" t="s">
        <v>28</v>
      </c>
      <c r="M6477">
        <f t="shared" si="8872"/>
        <v>22.087719298245617</v>
      </c>
    </row>
    <row r="6478" spans="1:13">
      <c r="A6478" t="s">
        <v>6955</v>
      </c>
      <c r="B6478" t="s">
        <v>6984</v>
      </c>
      <c r="C6478" t="s">
        <v>51</v>
      </c>
      <c r="D6478" t="s">
        <v>21</v>
      </c>
      <c r="E6478" t="str">
        <f t="shared" si="8859"/>
        <v>rmo.opt</v>
      </c>
      <c r="F6478" t="s">
        <v>17</v>
      </c>
      <c r="G6478">
        <v>15.8333333333333</v>
      </c>
      <c r="H6478">
        <v>0.06</v>
      </c>
      <c r="I6478" s="1">
        <v>0.95</v>
      </c>
      <c r="J6478" t="s">
        <v>8357</v>
      </c>
      <c r="K6478">
        <f t="shared" ref="K6478:K6541" si="8875">SUMIF(E6470:E6483,"rmo.oepc",I6470:I6483)</f>
        <v>0.56999999999999995</v>
      </c>
      <c r="L6478" t="s">
        <v>29</v>
      </c>
      <c r="M6478">
        <f t="shared" si="8872"/>
        <v>29.447761194029848</v>
      </c>
    </row>
    <row r="6479" spans="1:13">
      <c r="A6479" t="s">
        <v>6956</v>
      </c>
      <c r="B6479" t="s">
        <v>6984</v>
      </c>
      <c r="C6479" t="s">
        <v>55</v>
      </c>
      <c r="D6479" t="s">
        <v>56</v>
      </c>
      <c r="E6479" t="str">
        <f t="shared" si="8859"/>
        <v>sc.none</v>
      </c>
      <c r="F6479" t="s">
        <v>24</v>
      </c>
      <c r="I6479" s="1">
        <v>0.06</v>
      </c>
      <c r="J6479" t="s">
        <v>8358</v>
      </c>
      <c r="K6479">
        <f t="shared" ref="K6479:K6542" si="8876">SUMIF(E6470:E6483,"power.oepc",I6470:I6483)</f>
        <v>0.67</v>
      </c>
    </row>
    <row r="6480" spans="1:13">
      <c r="A6480" t="s">
        <v>6957</v>
      </c>
      <c r="B6480" t="s">
        <v>6984</v>
      </c>
      <c r="C6480" t="s">
        <v>58</v>
      </c>
      <c r="D6480" t="s">
        <v>59</v>
      </c>
      <c r="E6480" t="str">
        <f t="shared" si="8859"/>
        <v>tso.cav11</v>
      </c>
      <c r="F6480" t="s">
        <v>17</v>
      </c>
      <c r="G6480">
        <v>259.16666666666703</v>
      </c>
      <c r="H6480">
        <v>0.06</v>
      </c>
      <c r="I6480" s="1">
        <v>15.55</v>
      </c>
      <c r="J6480" t="s">
        <v>8359</v>
      </c>
      <c r="K6480">
        <f t="shared" ref="K6480:K6543" si="8877">SUMIF(E6470:E6483,"tso.opt",I6470:I6483)</f>
        <v>0.88</v>
      </c>
      <c r="L6480" t="s">
        <v>30</v>
      </c>
      <c r="M6480">
        <f t="shared" ref="M6480:M6543" si="8878">K6472/K6480</f>
        <v>9.5909090909090899</v>
      </c>
    </row>
    <row r="6481" spans="1:13">
      <c r="A6481" t="s">
        <v>6958</v>
      </c>
      <c r="B6481" t="s">
        <v>6984</v>
      </c>
      <c r="C6481" t="s">
        <v>58</v>
      </c>
      <c r="D6481" t="s">
        <v>16</v>
      </c>
      <c r="E6481" t="str">
        <f t="shared" si="8859"/>
        <v>tso.full</v>
      </c>
      <c r="F6481" t="s">
        <v>17</v>
      </c>
      <c r="G6481">
        <v>140.666666666667</v>
      </c>
      <c r="H6481">
        <v>0.06</v>
      </c>
      <c r="I6481" s="1">
        <v>8.44</v>
      </c>
      <c r="J6481" t="s">
        <v>8360</v>
      </c>
      <c r="K6481">
        <f t="shared" ref="K6481:K6544" si="8879">SUMIF(E6470:E6483,"pso.opt",I6470:I6483)</f>
        <v>0.83</v>
      </c>
      <c r="L6481" t="s">
        <v>33</v>
      </c>
      <c r="M6481">
        <f t="shared" si="8878"/>
        <v>10.216867469879519</v>
      </c>
    </row>
    <row r="6482" spans="1:13">
      <c r="A6482" t="s">
        <v>6959</v>
      </c>
      <c r="B6482" t="s">
        <v>6984</v>
      </c>
      <c r="C6482" t="s">
        <v>58</v>
      </c>
      <c r="D6482" t="s">
        <v>19</v>
      </c>
      <c r="E6482" t="str">
        <f t="shared" si="8859"/>
        <v>tso.oepc</v>
      </c>
      <c r="F6482" t="s">
        <v>17</v>
      </c>
      <c r="G6482">
        <v>12</v>
      </c>
      <c r="H6482">
        <v>0.06</v>
      </c>
      <c r="I6482" s="1">
        <v>0.72</v>
      </c>
      <c r="J6482" t="s">
        <v>8361</v>
      </c>
      <c r="K6482">
        <f t="shared" ref="K6482:K6545" si="8880">SUMIF(E6470:E6483,"rmo.opt",I6470:I6483)</f>
        <v>0.95</v>
      </c>
      <c r="L6482" t="s">
        <v>32</v>
      </c>
      <c r="M6482">
        <f t="shared" si="8878"/>
        <v>13.252631578947369</v>
      </c>
    </row>
    <row r="6483" spans="1:13">
      <c r="A6483" t="s">
        <v>7007</v>
      </c>
      <c r="B6483" t="s">
        <v>6984</v>
      </c>
      <c r="C6483" t="s">
        <v>58</v>
      </c>
      <c r="D6483" t="s">
        <v>21</v>
      </c>
      <c r="E6483" t="str">
        <f t="shared" si="8859"/>
        <v>tso.opt</v>
      </c>
      <c r="F6483" t="s">
        <v>17</v>
      </c>
      <c r="G6483">
        <v>14.6666666666667</v>
      </c>
      <c r="H6483">
        <v>0.06</v>
      </c>
      <c r="I6483" s="1">
        <v>0.88</v>
      </c>
      <c r="J6483" t="s">
        <v>8362</v>
      </c>
      <c r="K6483">
        <f t="shared" ref="K6483:K6546" si="8881">SUMIF(E6470:E6483,"power.opt",I6470:I6483)</f>
        <v>1.05</v>
      </c>
      <c r="L6483" t="s">
        <v>31</v>
      </c>
      <c r="M6483">
        <f t="shared" si="8878"/>
        <v>18.790476190476191</v>
      </c>
    </row>
    <row r="6484" spans="1:13">
      <c r="A6484" t="s">
        <v>7008</v>
      </c>
      <c r="B6484" t="s">
        <v>7009</v>
      </c>
      <c r="C6484" t="s">
        <v>15</v>
      </c>
      <c r="D6484" t="s">
        <v>16</v>
      </c>
      <c r="E6484" t="str">
        <f t="shared" si="8859"/>
        <v>power.full</v>
      </c>
      <c r="F6484" t="s">
        <v>17</v>
      </c>
      <c r="G6484">
        <v>231.416666666667</v>
      </c>
      <c r="H6484">
        <v>0.12</v>
      </c>
      <c r="I6484" s="1">
        <v>27.77</v>
      </c>
      <c r="L6484" t="s">
        <v>8363</v>
      </c>
      <c r="M6484">
        <f t="shared" ref="M6484:M6547" si="8882">K6485/K6494</f>
        <v>25.592592592592592</v>
      </c>
    </row>
    <row r="6485" spans="1:13">
      <c r="A6485" t="s">
        <v>6972</v>
      </c>
      <c r="B6485" t="s">
        <v>7009</v>
      </c>
      <c r="C6485" t="s">
        <v>15</v>
      </c>
      <c r="D6485" t="s">
        <v>19</v>
      </c>
      <c r="E6485" t="str">
        <f t="shared" si="8859"/>
        <v>power.oepc</v>
      </c>
      <c r="F6485" t="s">
        <v>17</v>
      </c>
      <c r="G6485">
        <v>10.3333333333333</v>
      </c>
      <c r="H6485">
        <v>0.12</v>
      </c>
      <c r="I6485" s="1">
        <v>1.24</v>
      </c>
      <c r="J6485" t="s">
        <v>8333</v>
      </c>
      <c r="K6485">
        <f t="shared" ref="K6485:K6548" si="8883">SUMIF(E6484:E6497,"tso.cav11",I6484:I6497)</f>
        <v>20.73</v>
      </c>
      <c r="L6485" t="s">
        <v>8364</v>
      </c>
      <c r="M6485">
        <f t="shared" ref="M6485:M6548" si="8884">K6486/K6490+K6487/K6491+K6488/K6492+K6489/K6493</f>
        <v>75.491457586618878</v>
      </c>
    </row>
    <row r="6486" spans="1:13">
      <c r="A6486" t="s">
        <v>6973</v>
      </c>
      <c r="B6486" t="s">
        <v>7009</v>
      </c>
      <c r="C6486" t="s">
        <v>15</v>
      </c>
      <c r="D6486" t="s">
        <v>21</v>
      </c>
      <c r="E6486" t="str">
        <f t="shared" si="8859"/>
        <v>power.opt</v>
      </c>
      <c r="F6486" t="s">
        <v>17</v>
      </c>
      <c r="G6486">
        <v>9.8333333333333304</v>
      </c>
      <c r="H6486">
        <v>0.12</v>
      </c>
      <c r="I6486" s="1">
        <v>1.18</v>
      </c>
      <c r="J6486" t="s">
        <v>8335</v>
      </c>
      <c r="K6486">
        <f t="shared" ref="K6486:K6549" si="8885">SUMIF(E6484:E6497,"tso.full",I6484:I6497)</f>
        <v>13.9</v>
      </c>
      <c r="L6486" t="s">
        <v>8365</v>
      </c>
      <c r="M6486">
        <f t="shared" ref="M6486:M6549" si="8886">K6486/K6494+K6487/K6495+K6488/K6496+K6489/K6497</f>
        <v>89.736521761874869</v>
      </c>
    </row>
    <row r="6487" spans="1:13">
      <c r="A6487" t="s">
        <v>6974</v>
      </c>
      <c r="B6487" t="s">
        <v>7009</v>
      </c>
      <c r="C6487" t="s">
        <v>23</v>
      </c>
      <c r="D6487" t="s">
        <v>16</v>
      </c>
      <c r="E6487" t="str">
        <f t="shared" si="8859"/>
        <v>pso.full</v>
      </c>
      <c r="F6487" t="s">
        <v>17</v>
      </c>
      <c r="G6487">
        <v>183.416666666667</v>
      </c>
      <c r="H6487">
        <v>0.12</v>
      </c>
      <c r="I6487" s="1">
        <v>22.01</v>
      </c>
      <c r="J6487" t="s">
        <v>8336</v>
      </c>
      <c r="K6487">
        <f t="shared" ref="K6487:K6550" si="8887">SUMIF(E6484:E6497,"pso.full",I6484:I6497)</f>
        <v>22.01</v>
      </c>
      <c r="L6487" t="s">
        <v>8369</v>
      </c>
      <c r="M6487">
        <f t="shared" ref="M6487:M6550" si="8888">K6490/K6494+K6491/K6495+K6492/K6496+K6493/K6497</f>
        <v>5.0022363465160078</v>
      </c>
    </row>
    <row r="6488" spans="1:13">
      <c r="A6488" t="s">
        <v>6975</v>
      </c>
      <c r="B6488" t="s">
        <v>7009</v>
      </c>
      <c r="C6488" t="s">
        <v>23</v>
      </c>
      <c r="D6488" t="s">
        <v>19</v>
      </c>
      <c r="E6488" t="str">
        <f t="shared" si="8859"/>
        <v>pso.oepc</v>
      </c>
      <c r="F6488" t="s">
        <v>17</v>
      </c>
      <c r="G6488">
        <v>8.75</v>
      </c>
      <c r="H6488">
        <v>0.12</v>
      </c>
      <c r="I6488" s="1">
        <v>1.05</v>
      </c>
      <c r="J6488" t="s">
        <v>8353</v>
      </c>
      <c r="K6488">
        <f t="shared" ref="K6488:K6551" si="8889">SUMIF(E6484:E6497,"rmo.full",I6484:I6497)</f>
        <v>22.93</v>
      </c>
    </row>
    <row r="6489" spans="1:13">
      <c r="A6489" t="s">
        <v>6976</v>
      </c>
      <c r="B6489" t="s">
        <v>7009</v>
      </c>
      <c r="C6489" t="s">
        <v>23</v>
      </c>
      <c r="D6489" t="s">
        <v>21</v>
      </c>
      <c r="E6489" t="str">
        <f t="shared" si="8859"/>
        <v>pso.opt</v>
      </c>
      <c r="F6489" t="s">
        <v>17</v>
      </c>
      <c r="G6489">
        <v>9</v>
      </c>
      <c r="H6489">
        <v>0.12</v>
      </c>
      <c r="I6489" s="1">
        <v>1.08</v>
      </c>
      <c r="J6489" t="s">
        <v>8354</v>
      </c>
      <c r="K6489">
        <f t="shared" ref="K6489:K6552" si="8890">SUMIF(E6484:E6497,"power.full",I6484:I6497)</f>
        <v>27.77</v>
      </c>
      <c r="L6489" t="s">
        <v>26</v>
      </c>
      <c r="M6489">
        <f t="shared" ref="M6489:M6552" si="8891">K6486/K6490</f>
        <v>10.296296296296296</v>
      </c>
    </row>
    <row r="6490" spans="1:13">
      <c r="A6490" t="s">
        <v>6977</v>
      </c>
      <c r="B6490" t="s">
        <v>7009</v>
      </c>
      <c r="C6490" t="s">
        <v>51</v>
      </c>
      <c r="D6490" t="s">
        <v>16</v>
      </c>
      <c r="E6490" t="str">
        <f t="shared" si="8859"/>
        <v>rmo.full</v>
      </c>
      <c r="F6490" t="s">
        <v>17</v>
      </c>
      <c r="G6490">
        <v>191.083333333333</v>
      </c>
      <c r="H6490">
        <v>0.12</v>
      </c>
      <c r="I6490" s="1">
        <v>22.93</v>
      </c>
      <c r="J6490" t="s">
        <v>8355</v>
      </c>
      <c r="K6490">
        <f t="shared" ref="K6490:K6553" si="8892">SUMIF(E6484:E6497,"tso.oepc",I6484:I6497)</f>
        <v>1.35</v>
      </c>
      <c r="L6490" t="s">
        <v>27</v>
      </c>
      <c r="M6490">
        <f t="shared" si="8891"/>
        <v>20.961904761904762</v>
      </c>
    </row>
    <row r="6491" spans="1:13">
      <c r="A6491" t="s">
        <v>6978</v>
      </c>
      <c r="B6491" t="s">
        <v>7009</v>
      </c>
      <c r="C6491" t="s">
        <v>51</v>
      </c>
      <c r="D6491" t="s">
        <v>19</v>
      </c>
      <c r="E6491" t="str">
        <f t="shared" si="8859"/>
        <v>rmo.oepc</v>
      </c>
      <c r="F6491" t="s">
        <v>17</v>
      </c>
      <c r="G6491">
        <v>8.75</v>
      </c>
      <c r="H6491">
        <v>0.12</v>
      </c>
      <c r="I6491" s="1">
        <v>1.05</v>
      </c>
      <c r="J6491" t="s">
        <v>8356</v>
      </c>
      <c r="K6491">
        <f t="shared" ref="K6491:K6554" si="8893">SUMIF(E6484:E6497,"pso.oepc",I6484:I6497)</f>
        <v>1.05</v>
      </c>
      <c r="L6491" t="s">
        <v>28</v>
      </c>
      <c r="M6491">
        <f t="shared" si="8891"/>
        <v>21.838095238095239</v>
      </c>
    </row>
    <row r="6492" spans="1:13">
      <c r="A6492" t="s">
        <v>6979</v>
      </c>
      <c r="B6492" t="s">
        <v>7009</v>
      </c>
      <c r="C6492" t="s">
        <v>51</v>
      </c>
      <c r="D6492" t="s">
        <v>21</v>
      </c>
      <c r="E6492" t="str">
        <f t="shared" si="8859"/>
        <v>rmo.opt</v>
      </c>
      <c r="F6492" t="s">
        <v>17</v>
      </c>
      <c r="G6492">
        <v>6.6666666666666696</v>
      </c>
      <c r="H6492">
        <v>0.12</v>
      </c>
      <c r="I6492" s="1">
        <v>0.8</v>
      </c>
      <c r="J6492" t="s">
        <v>8357</v>
      </c>
      <c r="K6492">
        <f t="shared" ref="K6492:K6555" si="8894">SUMIF(E6484:E6497,"rmo.oepc",I6484:I6497)</f>
        <v>1.05</v>
      </c>
      <c r="L6492" t="s">
        <v>29</v>
      </c>
      <c r="M6492">
        <f t="shared" si="8891"/>
        <v>22.39516129032258</v>
      </c>
    </row>
    <row r="6493" spans="1:13">
      <c r="A6493" t="s">
        <v>6980</v>
      </c>
      <c r="B6493" t="s">
        <v>7009</v>
      </c>
      <c r="C6493" t="s">
        <v>55</v>
      </c>
      <c r="D6493" t="s">
        <v>56</v>
      </c>
      <c r="E6493" t="str">
        <f t="shared" si="8859"/>
        <v>sc.none</v>
      </c>
      <c r="F6493" t="s">
        <v>24</v>
      </c>
      <c r="I6493" s="1">
        <v>0.12</v>
      </c>
      <c r="J6493" t="s">
        <v>8358</v>
      </c>
      <c r="K6493">
        <f t="shared" ref="K6493:K6556" si="8895">SUMIF(E6484:E6497,"power.oepc",I6484:I6497)</f>
        <v>1.24</v>
      </c>
    </row>
    <row r="6494" spans="1:13">
      <c r="A6494" t="s">
        <v>6981</v>
      </c>
      <c r="B6494" t="s">
        <v>7009</v>
      </c>
      <c r="C6494" t="s">
        <v>58</v>
      </c>
      <c r="D6494" t="s">
        <v>59</v>
      </c>
      <c r="E6494" t="str">
        <f t="shared" si="8859"/>
        <v>tso.cav11</v>
      </c>
      <c r="F6494" t="s">
        <v>17</v>
      </c>
      <c r="G6494">
        <v>172.75</v>
      </c>
      <c r="H6494">
        <v>0.12</v>
      </c>
      <c r="I6494" s="1">
        <v>20.73</v>
      </c>
      <c r="J6494" t="s">
        <v>8359</v>
      </c>
      <c r="K6494">
        <f t="shared" ref="K6494:K6557" si="8896">SUMIF(E6484:E6497,"tso.opt",I6484:I6497)</f>
        <v>0.81</v>
      </c>
      <c r="L6494" t="s">
        <v>30</v>
      </c>
      <c r="M6494">
        <f t="shared" ref="M6494:M6557" si="8897">K6486/K6494</f>
        <v>17.160493827160494</v>
      </c>
    </row>
    <row r="6495" spans="1:13">
      <c r="A6495" t="s">
        <v>6982</v>
      </c>
      <c r="B6495" t="s">
        <v>7009</v>
      </c>
      <c r="C6495" t="s">
        <v>58</v>
      </c>
      <c r="D6495" t="s">
        <v>16</v>
      </c>
      <c r="E6495" t="str">
        <f t="shared" si="8859"/>
        <v>tso.full</v>
      </c>
      <c r="F6495" t="s">
        <v>17</v>
      </c>
      <c r="G6495">
        <v>115.833333333333</v>
      </c>
      <c r="H6495">
        <v>0.12</v>
      </c>
      <c r="I6495" s="1">
        <v>13.9</v>
      </c>
      <c r="J6495" t="s">
        <v>8360</v>
      </c>
      <c r="K6495">
        <f t="shared" ref="K6495:K6558" si="8898">SUMIF(E6484:E6497,"pso.opt",I6484:I6497)</f>
        <v>1.08</v>
      </c>
      <c r="L6495" t="s">
        <v>33</v>
      </c>
      <c r="M6495">
        <f t="shared" si="8897"/>
        <v>20.37962962962963</v>
      </c>
    </row>
    <row r="6496" spans="1:13">
      <c r="A6496" t="s">
        <v>6992</v>
      </c>
      <c r="B6496" t="s">
        <v>7009</v>
      </c>
      <c r="C6496" t="s">
        <v>58</v>
      </c>
      <c r="D6496" t="s">
        <v>19</v>
      </c>
      <c r="E6496" t="str">
        <f t="shared" si="8859"/>
        <v>tso.oepc</v>
      </c>
      <c r="F6496" t="s">
        <v>17</v>
      </c>
      <c r="G6496">
        <v>11.25</v>
      </c>
      <c r="H6496">
        <v>0.12</v>
      </c>
      <c r="I6496" s="1">
        <v>1.35</v>
      </c>
      <c r="J6496" t="s">
        <v>8361</v>
      </c>
      <c r="K6496">
        <f t="shared" ref="K6496:K6559" si="8899">SUMIF(E6484:E6497,"rmo.opt",I6484:I6497)</f>
        <v>0.8</v>
      </c>
      <c r="L6496" t="s">
        <v>32</v>
      </c>
      <c r="M6496">
        <f t="shared" si="8897"/>
        <v>28.662499999999998</v>
      </c>
    </row>
    <row r="6497" spans="1:13">
      <c r="A6497" t="s">
        <v>6993</v>
      </c>
      <c r="B6497" t="s">
        <v>7009</v>
      </c>
      <c r="C6497" t="s">
        <v>58</v>
      </c>
      <c r="D6497" t="s">
        <v>21</v>
      </c>
      <c r="E6497" t="str">
        <f t="shared" si="8859"/>
        <v>tso.opt</v>
      </c>
      <c r="F6497" t="s">
        <v>17</v>
      </c>
      <c r="G6497">
        <v>6.75</v>
      </c>
      <c r="H6497">
        <v>0.12</v>
      </c>
      <c r="I6497" s="1">
        <v>0.81</v>
      </c>
      <c r="J6497" t="s">
        <v>8362</v>
      </c>
      <c r="K6497">
        <f t="shared" ref="K6497:K6560" si="8900">SUMIF(E6484:E6497,"power.opt",I6484:I6497)</f>
        <v>1.18</v>
      </c>
      <c r="L6497" t="s">
        <v>31</v>
      </c>
      <c r="M6497">
        <f t="shared" si="8897"/>
        <v>23.533898305084747</v>
      </c>
    </row>
    <row r="6498" spans="1:13">
      <c r="A6498" t="s">
        <v>6994</v>
      </c>
      <c r="B6498" t="s">
        <v>6995</v>
      </c>
      <c r="C6498" t="s">
        <v>15</v>
      </c>
      <c r="D6498" t="s">
        <v>16</v>
      </c>
      <c r="E6498" t="str">
        <f t="shared" si="8859"/>
        <v>power.full</v>
      </c>
      <c r="F6498" t="s">
        <v>17</v>
      </c>
      <c r="G6498">
        <v>350.230769230769</v>
      </c>
      <c r="H6498">
        <v>0.13</v>
      </c>
      <c r="I6498" s="1">
        <v>45.53</v>
      </c>
      <c r="L6498" t="s">
        <v>8363</v>
      </c>
      <c r="M6498">
        <f t="shared" ref="M6498:M6561" si="8901">K6499/K6508</f>
        <v>32.275510204081634</v>
      </c>
    </row>
    <row r="6499" spans="1:13">
      <c r="A6499" t="s">
        <v>6996</v>
      </c>
      <c r="B6499" t="s">
        <v>6995</v>
      </c>
      <c r="C6499" t="s">
        <v>15</v>
      </c>
      <c r="D6499" t="s">
        <v>19</v>
      </c>
      <c r="E6499" t="str">
        <f t="shared" si="8859"/>
        <v>power.oepc</v>
      </c>
      <c r="F6499" t="s">
        <v>17</v>
      </c>
      <c r="G6499">
        <v>11.615384615384601</v>
      </c>
      <c r="H6499">
        <v>0.13</v>
      </c>
      <c r="I6499" s="1">
        <v>1.51</v>
      </c>
      <c r="J6499" t="s">
        <v>8333</v>
      </c>
      <c r="K6499">
        <f t="shared" ref="K6499:K6562" si="8902">SUMIF(E6498:E6511,"tso.cav11",I6498:I6511)</f>
        <v>31.63</v>
      </c>
      <c r="L6499" t="s">
        <v>8364</v>
      </c>
      <c r="M6499">
        <f t="shared" ref="M6499:M6562" si="8903">K6500/K6504+K6501/K6505+K6502/K6506+K6503/K6507</f>
        <v>86.079583352766832</v>
      </c>
    </row>
    <row r="6500" spans="1:13">
      <c r="A6500" t="s">
        <v>6997</v>
      </c>
      <c r="B6500" t="s">
        <v>6995</v>
      </c>
      <c r="C6500" t="s">
        <v>15</v>
      </c>
      <c r="D6500" t="s">
        <v>21</v>
      </c>
      <c r="E6500" t="str">
        <f t="shared" si="8859"/>
        <v>power.opt</v>
      </c>
      <c r="F6500" t="s">
        <v>17</v>
      </c>
      <c r="G6500">
        <v>5.4615384615384599</v>
      </c>
      <c r="H6500">
        <v>0.13</v>
      </c>
      <c r="I6500" s="1">
        <v>0.71</v>
      </c>
      <c r="J6500" t="s">
        <v>8335</v>
      </c>
      <c r="K6500">
        <f t="shared" ref="K6500:K6563" si="8904">SUMIF(E6498:E6511,"tso.full",I6498:I6511)</f>
        <v>7.42</v>
      </c>
      <c r="L6500" t="s">
        <v>8365</v>
      </c>
      <c r="M6500">
        <f t="shared" ref="M6500:M6563" si="8905">K6500/K6508+K6501/K6509+K6502/K6510+K6503/K6511</f>
        <v>151.46212171907851</v>
      </c>
    </row>
    <row r="6501" spans="1:13">
      <c r="A6501" t="s">
        <v>6998</v>
      </c>
      <c r="B6501" t="s">
        <v>6995</v>
      </c>
      <c r="C6501" t="s">
        <v>23</v>
      </c>
      <c r="D6501" t="s">
        <v>16</v>
      </c>
      <c r="E6501" t="str">
        <f t="shared" si="8859"/>
        <v>pso.full</v>
      </c>
      <c r="F6501" t="s">
        <v>17</v>
      </c>
      <c r="G6501">
        <v>260.84615384615398</v>
      </c>
      <c r="H6501">
        <v>0.13</v>
      </c>
      <c r="I6501" s="1">
        <v>33.909999999999997</v>
      </c>
      <c r="J6501" t="s">
        <v>8336</v>
      </c>
      <c r="K6501">
        <f t="shared" ref="K6501:K6564" si="8906">SUMIF(E6498:E6511,"pso.full",I6498:I6511)</f>
        <v>33.909999999999997</v>
      </c>
      <c r="L6501" t="s">
        <v>8369</v>
      </c>
      <c r="M6501">
        <f t="shared" ref="M6501:M6564" si="8907">K6504/K6508+K6505/K6509+K6506/K6510+K6507/K6511</f>
        <v>6.5540501758544849</v>
      </c>
    </row>
    <row r="6502" spans="1:13">
      <c r="A6502" t="s">
        <v>6999</v>
      </c>
      <c r="B6502" t="s">
        <v>6995</v>
      </c>
      <c r="C6502" t="s">
        <v>23</v>
      </c>
      <c r="D6502" t="s">
        <v>19</v>
      </c>
      <c r="E6502" t="str">
        <f t="shared" si="8859"/>
        <v>pso.oepc</v>
      </c>
      <c r="F6502" t="s">
        <v>17</v>
      </c>
      <c r="G6502">
        <v>10.0769230769231</v>
      </c>
      <c r="H6502">
        <v>0.13</v>
      </c>
      <c r="I6502" s="1">
        <v>1.31</v>
      </c>
      <c r="J6502" t="s">
        <v>8353</v>
      </c>
      <c r="K6502">
        <f t="shared" ref="K6502:K6565" si="8908">SUMIF(E6498:E6511,"rmo.full",I6498:I6511)</f>
        <v>40.81</v>
      </c>
    </row>
    <row r="6503" spans="1:13">
      <c r="A6503" t="s">
        <v>7000</v>
      </c>
      <c r="B6503" t="s">
        <v>6995</v>
      </c>
      <c r="C6503" t="s">
        <v>23</v>
      </c>
      <c r="D6503" t="s">
        <v>21</v>
      </c>
      <c r="E6503" t="str">
        <f t="shared" si="8859"/>
        <v>pso.opt</v>
      </c>
      <c r="F6503" t="s">
        <v>17</v>
      </c>
      <c r="G6503">
        <v>7.6923076923076898</v>
      </c>
      <c r="H6503">
        <v>0.13</v>
      </c>
      <c r="I6503" s="1">
        <v>1</v>
      </c>
      <c r="J6503" t="s">
        <v>8354</v>
      </c>
      <c r="K6503">
        <f t="shared" ref="K6503:K6566" si="8909">SUMIF(E6498:E6511,"power.full",I6498:I6511)</f>
        <v>45.53</v>
      </c>
      <c r="L6503" t="s">
        <v>26</v>
      </c>
      <c r="M6503">
        <f t="shared" ref="M6503:M6566" si="8910">K6500/K6504</f>
        <v>6.4521739130434783</v>
      </c>
    </row>
    <row r="6504" spans="1:13">
      <c r="A6504" t="s">
        <v>7001</v>
      </c>
      <c r="B6504" t="s">
        <v>6995</v>
      </c>
      <c r="C6504" t="s">
        <v>51</v>
      </c>
      <c r="D6504" t="s">
        <v>16</v>
      </c>
      <c r="E6504" t="str">
        <f t="shared" si="8859"/>
        <v>rmo.full</v>
      </c>
      <c r="F6504" t="s">
        <v>17</v>
      </c>
      <c r="G6504">
        <v>313.92307692307702</v>
      </c>
      <c r="H6504">
        <v>0.13</v>
      </c>
      <c r="I6504" s="1">
        <v>40.81</v>
      </c>
      <c r="J6504" t="s">
        <v>8355</v>
      </c>
      <c r="K6504">
        <f t="shared" ref="K6504:K6567" si="8911">SUMIF(E6498:E6511,"tso.oepc",I6498:I6511)</f>
        <v>1.1499999999999999</v>
      </c>
      <c r="L6504" t="s">
        <v>27</v>
      </c>
      <c r="M6504">
        <f t="shared" si="8910"/>
        <v>25.885496183206104</v>
      </c>
    </row>
    <row r="6505" spans="1:13">
      <c r="A6505" t="s">
        <v>7002</v>
      </c>
      <c r="B6505" t="s">
        <v>6995</v>
      </c>
      <c r="C6505" t="s">
        <v>51</v>
      </c>
      <c r="D6505" t="s">
        <v>19</v>
      </c>
      <c r="E6505" t="str">
        <f t="shared" si="8859"/>
        <v>rmo.oepc</v>
      </c>
      <c r="F6505" t="s">
        <v>17</v>
      </c>
      <c r="G6505">
        <v>13.307692307692299</v>
      </c>
      <c r="H6505">
        <v>0.13</v>
      </c>
      <c r="I6505" s="1">
        <v>1.73</v>
      </c>
      <c r="J6505" t="s">
        <v>8356</v>
      </c>
      <c r="K6505">
        <f t="shared" ref="K6505:K6568" si="8912">SUMIF(E6498:E6511,"pso.oepc",I6498:I6511)</f>
        <v>1.31</v>
      </c>
      <c r="L6505" t="s">
        <v>28</v>
      </c>
      <c r="M6505">
        <f t="shared" si="8910"/>
        <v>23.589595375722546</v>
      </c>
    </row>
    <row r="6506" spans="1:13">
      <c r="A6506" t="s">
        <v>7003</v>
      </c>
      <c r="B6506" t="s">
        <v>6995</v>
      </c>
      <c r="C6506" t="s">
        <v>51</v>
      </c>
      <c r="D6506" t="s">
        <v>21</v>
      </c>
      <c r="E6506" t="str">
        <f t="shared" si="8859"/>
        <v>rmo.opt</v>
      </c>
      <c r="F6506" t="s">
        <v>17</v>
      </c>
      <c r="G6506">
        <v>6.8461538461538503</v>
      </c>
      <c r="H6506">
        <v>0.13</v>
      </c>
      <c r="I6506" s="1">
        <v>0.89</v>
      </c>
      <c r="J6506" t="s">
        <v>8357</v>
      </c>
      <c r="K6506">
        <f t="shared" ref="K6506:K6569" si="8913">SUMIF(E6498:E6511,"rmo.oepc",I6498:I6511)</f>
        <v>1.73</v>
      </c>
      <c r="L6506" t="s">
        <v>29</v>
      </c>
      <c r="M6506">
        <f t="shared" si="8910"/>
        <v>30.152317880794701</v>
      </c>
    </row>
    <row r="6507" spans="1:13">
      <c r="A6507" t="s">
        <v>7004</v>
      </c>
      <c r="B6507" t="s">
        <v>6995</v>
      </c>
      <c r="C6507" t="s">
        <v>55</v>
      </c>
      <c r="D6507" t="s">
        <v>56</v>
      </c>
      <c r="E6507" t="str">
        <f t="shared" si="8859"/>
        <v>sc.none</v>
      </c>
      <c r="F6507" t="s">
        <v>24</v>
      </c>
      <c r="I6507" s="1">
        <v>0.13</v>
      </c>
      <c r="J6507" t="s">
        <v>8358</v>
      </c>
      <c r="K6507">
        <f t="shared" ref="K6507:K6570" si="8914">SUMIF(E6498:E6511,"power.oepc",I6498:I6511)</f>
        <v>1.51</v>
      </c>
    </row>
    <row r="6508" spans="1:13">
      <c r="A6508" t="s">
        <v>7005</v>
      </c>
      <c r="B6508" t="s">
        <v>6995</v>
      </c>
      <c r="C6508" t="s">
        <v>58</v>
      </c>
      <c r="D6508" t="s">
        <v>59</v>
      </c>
      <c r="E6508" t="str">
        <f t="shared" si="8859"/>
        <v>tso.cav11</v>
      </c>
      <c r="F6508" t="s">
        <v>17</v>
      </c>
      <c r="G6508">
        <v>243.30769230769201</v>
      </c>
      <c r="H6508">
        <v>0.13</v>
      </c>
      <c r="I6508" s="1">
        <v>31.63</v>
      </c>
      <c r="J6508" t="s">
        <v>8359</v>
      </c>
      <c r="K6508">
        <f t="shared" ref="K6508:K6571" si="8915">SUMIF(E6498:E6511,"tso.opt",I6498:I6511)</f>
        <v>0.98</v>
      </c>
      <c r="L6508" t="s">
        <v>30</v>
      </c>
      <c r="M6508">
        <f t="shared" ref="M6508:M6571" si="8916">K6500/K6508</f>
        <v>7.5714285714285712</v>
      </c>
    </row>
    <row r="6509" spans="1:13">
      <c r="A6509" t="s">
        <v>7006</v>
      </c>
      <c r="B6509" t="s">
        <v>6995</v>
      </c>
      <c r="C6509" t="s">
        <v>58</v>
      </c>
      <c r="D6509" t="s">
        <v>16</v>
      </c>
      <c r="E6509" t="str">
        <f t="shared" si="8859"/>
        <v>tso.full</v>
      </c>
      <c r="F6509" t="s">
        <v>17</v>
      </c>
      <c r="G6509">
        <v>57.076923076923102</v>
      </c>
      <c r="H6509">
        <v>0.13</v>
      </c>
      <c r="I6509" s="1">
        <v>7.42</v>
      </c>
      <c r="J6509" t="s">
        <v>8360</v>
      </c>
      <c r="K6509">
        <f t="shared" ref="K6509:K6572" si="8917">SUMIF(E6498:E6511,"pso.opt",I6498:I6511)</f>
        <v>1</v>
      </c>
      <c r="L6509" t="s">
        <v>33</v>
      </c>
      <c r="M6509">
        <f t="shared" si="8916"/>
        <v>33.909999999999997</v>
      </c>
    </row>
    <row r="6510" spans="1:13">
      <c r="A6510" t="s">
        <v>7015</v>
      </c>
      <c r="B6510" t="s">
        <v>6995</v>
      </c>
      <c r="C6510" t="s">
        <v>58</v>
      </c>
      <c r="D6510" t="s">
        <v>19</v>
      </c>
      <c r="E6510" t="str">
        <f t="shared" si="8859"/>
        <v>tso.oepc</v>
      </c>
      <c r="F6510" t="s">
        <v>17</v>
      </c>
      <c r="G6510">
        <v>8.8461538461538396</v>
      </c>
      <c r="H6510">
        <v>0.13</v>
      </c>
      <c r="I6510" s="1">
        <v>1.1499999999999999</v>
      </c>
      <c r="J6510" t="s">
        <v>8361</v>
      </c>
      <c r="K6510">
        <f t="shared" ref="K6510:K6573" si="8918">SUMIF(E6498:E6511,"rmo.opt",I6498:I6511)</f>
        <v>0.89</v>
      </c>
      <c r="L6510" t="s">
        <v>32</v>
      </c>
      <c r="M6510">
        <f t="shared" si="8916"/>
        <v>45.853932584269664</v>
      </c>
    </row>
    <row r="6511" spans="1:13">
      <c r="A6511" t="s">
        <v>7016</v>
      </c>
      <c r="B6511" t="s">
        <v>6995</v>
      </c>
      <c r="C6511" t="s">
        <v>58</v>
      </c>
      <c r="D6511" t="s">
        <v>21</v>
      </c>
      <c r="E6511" t="str">
        <f t="shared" si="8859"/>
        <v>tso.opt</v>
      </c>
      <c r="F6511" t="s">
        <v>17</v>
      </c>
      <c r="G6511">
        <v>7.5384615384615401</v>
      </c>
      <c r="H6511">
        <v>0.13</v>
      </c>
      <c r="I6511" s="1">
        <v>0.98</v>
      </c>
      <c r="J6511" t="s">
        <v>8362</v>
      </c>
      <c r="K6511">
        <f t="shared" ref="K6511:K6574" si="8919">SUMIF(E6498:E6511,"power.opt",I6498:I6511)</f>
        <v>0.71</v>
      </c>
      <c r="L6511" t="s">
        <v>31</v>
      </c>
      <c r="M6511">
        <f t="shared" si="8916"/>
        <v>64.126760563380287</v>
      </c>
    </row>
    <row r="6512" spans="1:13">
      <c r="A6512" t="s">
        <v>7017</v>
      </c>
      <c r="B6512" t="s">
        <v>7018</v>
      </c>
      <c r="C6512" t="s">
        <v>15</v>
      </c>
      <c r="D6512" t="s">
        <v>16</v>
      </c>
      <c r="E6512" t="str">
        <f t="shared" si="8859"/>
        <v>power.full</v>
      </c>
      <c r="F6512" t="s">
        <v>17</v>
      </c>
      <c r="G6512">
        <v>286.5</v>
      </c>
      <c r="H6512">
        <v>0.04</v>
      </c>
      <c r="I6512" s="1">
        <v>11.46</v>
      </c>
      <c r="L6512" t="s">
        <v>8363</v>
      </c>
      <c r="M6512">
        <f t="shared" ref="M6512:M6575" si="8920">K6513/K6522</f>
        <v>10.122448979591837</v>
      </c>
    </row>
    <row r="6513" spans="1:13">
      <c r="A6513" t="s">
        <v>7019</v>
      </c>
      <c r="B6513" t="s">
        <v>7018</v>
      </c>
      <c r="C6513" t="s">
        <v>15</v>
      </c>
      <c r="D6513" t="s">
        <v>19</v>
      </c>
      <c r="E6513" t="str">
        <f t="shared" si="8859"/>
        <v>power.oepc</v>
      </c>
      <c r="F6513" t="s">
        <v>17</v>
      </c>
      <c r="G6513">
        <v>15.25</v>
      </c>
      <c r="H6513">
        <v>0.04</v>
      </c>
      <c r="I6513" s="1">
        <v>0.61</v>
      </c>
      <c r="J6513" t="s">
        <v>8333</v>
      </c>
      <c r="K6513">
        <f t="shared" ref="K6513:K6576" si="8921">SUMIF(E6512:E6525,"tso.cav11",I6512:I6525)</f>
        <v>9.92</v>
      </c>
      <c r="L6513" t="s">
        <v>8364</v>
      </c>
      <c r="M6513">
        <f t="shared" ref="M6513:M6576" si="8922">K6514/K6518+K6515/K6519+K6516/K6520+K6517/K6521</f>
        <v>43.092215133650974</v>
      </c>
    </row>
    <row r="6514" spans="1:13">
      <c r="A6514" t="s">
        <v>7020</v>
      </c>
      <c r="B6514" t="s">
        <v>7018</v>
      </c>
      <c r="C6514" t="s">
        <v>15</v>
      </c>
      <c r="D6514" t="s">
        <v>21</v>
      </c>
      <c r="E6514" t="str">
        <f t="shared" si="8859"/>
        <v>power.opt</v>
      </c>
      <c r="F6514" t="s">
        <v>17</v>
      </c>
      <c r="G6514">
        <v>15.25</v>
      </c>
      <c r="H6514">
        <v>0.04</v>
      </c>
      <c r="I6514" s="1">
        <v>0.61</v>
      </c>
      <c r="J6514" t="s">
        <v>8335</v>
      </c>
      <c r="K6514">
        <f t="shared" ref="K6514:K6577" si="8923">SUMIF(E6512:E6525,"tso.full",I6512:I6525)</f>
        <v>1.1399999999999999</v>
      </c>
      <c r="L6514" t="s">
        <v>8365</v>
      </c>
      <c r="M6514">
        <f t="shared" ref="M6514:M6577" si="8924">K6514/K6522+K6515/K6523+K6516/K6524+K6517/K6525</f>
        <v>43.583405958219302</v>
      </c>
    </row>
    <row r="6515" spans="1:13">
      <c r="A6515" t="s">
        <v>7021</v>
      </c>
      <c r="B6515" t="s">
        <v>7018</v>
      </c>
      <c r="C6515" t="s">
        <v>23</v>
      </c>
      <c r="D6515" t="s">
        <v>16</v>
      </c>
      <c r="E6515" t="str">
        <f t="shared" si="8859"/>
        <v>pso.full</v>
      </c>
      <c r="F6515" t="s">
        <v>17</v>
      </c>
      <c r="G6515">
        <v>179.25</v>
      </c>
      <c r="H6515">
        <v>0.04</v>
      </c>
      <c r="I6515" s="1">
        <v>7.17</v>
      </c>
      <c r="J6515" t="s">
        <v>8336</v>
      </c>
      <c r="K6515">
        <f t="shared" ref="K6515:K6578" si="8925">SUMIF(E6512:E6525,"pso.full",I6512:I6525)</f>
        <v>7.17</v>
      </c>
      <c r="L6515" t="s">
        <v>8369</v>
      </c>
      <c r="M6515">
        <f t="shared" ref="M6515:M6578" si="8926">K6518/K6522+K6519/K6523+K6520/K6524+K6521/K6525</f>
        <v>4.106203556817233</v>
      </c>
    </row>
    <row r="6516" spans="1:13">
      <c r="A6516" t="s">
        <v>7022</v>
      </c>
      <c r="B6516" t="s">
        <v>7018</v>
      </c>
      <c r="C6516" t="s">
        <v>23</v>
      </c>
      <c r="D6516" t="s">
        <v>19</v>
      </c>
      <c r="E6516" t="str">
        <f t="shared" si="8859"/>
        <v>pso.oepc</v>
      </c>
      <c r="F6516" t="s">
        <v>17</v>
      </c>
      <c r="G6516">
        <v>15.25</v>
      </c>
      <c r="H6516">
        <v>0.04</v>
      </c>
      <c r="I6516" s="1">
        <v>0.61</v>
      </c>
      <c r="J6516" t="s">
        <v>8353</v>
      </c>
      <c r="K6516">
        <f t="shared" ref="K6516:K6579" si="8927">SUMIF(E6512:E6525,"rmo.full",I6512:I6525)</f>
        <v>6.65</v>
      </c>
    </row>
    <row r="6517" spans="1:13">
      <c r="A6517" t="s">
        <v>7023</v>
      </c>
      <c r="B6517" t="s">
        <v>7018</v>
      </c>
      <c r="C6517" t="s">
        <v>23</v>
      </c>
      <c r="D6517" t="s">
        <v>21</v>
      </c>
      <c r="E6517" t="str">
        <f t="shared" si="8859"/>
        <v>pso.opt</v>
      </c>
      <c r="F6517" t="s">
        <v>17</v>
      </c>
      <c r="G6517">
        <v>14.5</v>
      </c>
      <c r="H6517">
        <v>0.04</v>
      </c>
      <c r="I6517" s="1">
        <v>0.57999999999999996</v>
      </c>
      <c r="J6517" t="s">
        <v>8354</v>
      </c>
      <c r="K6517">
        <f t="shared" ref="K6517:K6580" si="8928">SUMIF(E6512:E6525,"power.full",I6512:I6525)</f>
        <v>11.46</v>
      </c>
      <c r="L6517" t="s">
        <v>26</v>
      </c>
      <c r="M6517">
        <f t="shared" ref="M6517:M6580" si="8929">K6514/K6518</f>
        <v>1.0857142857142856</v>
      </c>
    </row>
    <row r="6518" spans="1:13">
      <c r="A6518" t="s">
        <v>7024</v>
      </c>
      <c r="B6518" t="s">
        <v>7018</v>
      </c>
      <c r="C6518" t="s">
        <v>51</v>
      </c>
      <c r="D6518" t="s">
        <v>16</v>
      </c>
      <c r="E6518" t="str">
        <f t="shared" si="8859"/>
        <v>rmo.full</v>
      </c>
      <c r="F6518" t="s">
        <v>17</v>
      </c>
      <c r="G6518">
        <v>166.25</v>
      </c>
      <c r="H6518">
        <v>0.04</v>
      </c>
      <c r="I6518" s="1">
        <v>6.65</v>
      </c>
      <c r="J6518" t="s">
        <v>8355</v>
      </c>
      <c r="K6518">
        <f t="shared" ref="K6518:K6581" si="8930">SUMIF(E6512:E6525,"tso.oepc",I6512:I6525)</f>
        <v>1.05</v>
      </c>
      <c r="L6518" t="s">
        <v>27</v>
      </c>
      <c r="M6518">
        <f t="shared" si="8929"/>
        <v>11.754098360655737</v>
      </c>
    </row>
    <row r="6519" spans="1:13">
      <c r="A6519" t="s">
        <v>7025</v>
      </c>
      <c r="B6519" t="s">
        <v>7018</v>
      </c>
      <c r="C6519" t="s">
        <v>51</v>
      </c>
      <c r="D6519" t="s">
        <v>19</v>
      </c>
      <c r="E6519" t="str">
        <f t="shared" si="8859"/>
        <v>rmo.oepc</v>
      </c>
      <c r="F6519" t="s">
        <v>17</v>
      </c>
      <c r="G6519">
        <v>14.5</v>
      </c>
      <c r="H6519">
        <v>0.04</v>
      </c>
      <c r="I6519" s="1">
        <v>0.57999999999999996</v>
      </c>
      <c r="J6519" t="s">
        <v>8356</v>
      </c>
      <c r="K6519">
        <f t="shared" ref="K6519:K6582" si="8931">SUMIF(E6512:E6525,"pso.oepc",I6512:I6525)</f>
        <v>0.61</v>
      </c>
      <c r="L6519" t="s">
        <v>28</v>
      </c>
      <c r="M6519">
        <f t="shared" si="8929"/>
        <v>11.465517241379311</v>
      </c>
    </row>
    <row r="6520" spans="1:13">
      <c r="A6520" t="s">
        <v>7026</v>
      </c>
      <c r="B6520" t="s">
        <v>7018</v>
      </c>
      <c r="C6520" t="s">
        <v>51</v>
      </c>
      <c r="D6520" t="s">
        <v>21</v>
      </c>
      <c r="E6520" t="str">
        <f t="shared" si="8859"/>
        <v>rmo.opt</v>
      </c>
      <c r="F6520" t="s">
        <v>17</v>
      </c>
      <c r="G6520">
        <v>14.75</v>
      </c>
      <c r="H6520">
        <v>0.04</v>
      </c>
      <c r="I6520" s="1">
        <v>0.59</v>
      </c>
      <c r="J6520" t="s">
        <v>8357</v>
      </c>
      <c r="K6520">
        <f t="shared" ref="K6520:K6583" si="8932">SUMIF(E6512:E6525,"rmo.oepc",I6512:I6525)</f>
        <v>0.57999999999999996</v>
      </c>
      <c r="L6520" t="s">
        <v>29</v>
      </c>
      <c r="M6520">
        <f t="shared" si="8929"/>
        <v>18.78688524590164</v>
      </c>
    </row>
    <row r="6521" spans="1:13">
      <c r="A6521" t="s">
        <v>7027</v>
      </c>
      <c r="B6521" t="s">
        <v>7018</v>
      </c>
      <c r="C6521" t="s">
        <v>55</v>
      </c>
      <c r="D6521" t="s">
        <v>56</v>
      </c>
      <c r="E6521" t="str">
        <f t="shared" si="8859"/>
        <v>sc.none</v>
      </c>
      <c r="F6521" t="s">
        <v>24</v>
      </c>
      <c r="I6521" s="1">
        <v>0.04</v>
      </c>
      <c r="J6521" t="s">
        <v>8358</v>
      </c>
      <c r="K6521">
        <f t="shared" ref="K6521:K6584" si="8933">SUMIF(E6512:E6525,"power.oepc",I6512:I6525)</f>
        <v>0.61</v>
      </c>
    </row>
    <row r="6522" spans="1:13">
      <c r="A6522" t="s">
        <v>7028</v>
      </c>
      <c r="B6522" t="s">
        <v>7018</v>
      </c>
      <c r="C6522" t="s">
        <v>58</v>
      </c>
      <c r="D6522" t="s">
        <v>59</v>
      </c>
      <c r="E6522" t="str">
        <f t="shared" si="8859"/>
        <v>tso.cav11</v>
      </c>
      <c r="F6522" t="s">
        <v>17</v>
      </c>
      <c r="G6522">
        <v>248</v>
      </c>
      <c r="H6522">
        <v>0.04</v>
      </c>
      <c r="I6522" s="1">
        <v>9.92</v>
      </c>
      <c r="J6522" t="s">
        <v>8359</v>
      </c>
      <c r="K6522">
        <f t="shared" ref="K6522:K6585" si="8934">SUMIF(E6512:E6525,"tso.opt",I6512:I6525)</f>
        <v>0.98</v>
      </c>
      <c r="L6522" t="s">
        <v>30</v>
      </c>
      <c r="M6522">
        <f t="shared" ref="M6522:M6585" si="8935">K6514/K6522</f>
        <v>1.1632653061224489</v>
      </c>
    </row>
    <row r="6523" spans="1:13">
      <c r="A6523" t="s">
        <v>6991</v>
      </c>
      <c r="B6523" t="s">
        <v>7018</v>
      </c>
      <c r="C6523" t="s">
        <v>58</v>
      </c>
      <c r="D6523" t="s">
        <v>16</v>
      </c>
      <c r="E6523" t="str">
        <f t="shared" si="8859"/>
        <v>tso.full</v>
      </c>
      <c r="F6523" t="s">
        <v>17</v>
      </c>
      <c r="G6523">
        <v>28.5</v>
      </c>
      <c r="H6523">
        <v>0.04</v>
      </c>
      <c r="I6523" s="1">
        <v>1.1399999999999999</v>
      </c>
      <c r="J6523" t="s">
        <v>8360</v>
      </c>
      <c r="K6523">
        <f t="shared" ref="K6523:K6586" si="8936">SUMIF(E6512:E6525,"pso.opt",I6512:I6525)</f>
        <v>0.57999999999999996</v>
      </c>
      <c r="L6523" t="s">
        <v>33</v>
      </c>
      <c r="M6523">
        <f t="shared" si="8935"/>
        <v>12.362068965517242</v>
      </c>
    </row>
    <row r="6524" spans="1:13">
      <c r="A6524" t="s">
        <v>7038</v>
      </c>
      <c r="B6524" t="s">
        <v>7018</v>
      </c>
      <c r="C6524" t="s">
        <v>58</v>
      </c>
      <c r="D6524" t="s">
        <v>19</v>
      </c>
      <c r="E6524" t="str">
        <f t="shared" si="8859"/>
        <v>tso.oepc</v>
      </c>
      <c r="F6524" t="s">
        <v>17</v>
      </c>
      <c r="G6524">
        <v>26.25</v>
      </c>
      <c r="H6524">
        <v>0.04</v>
      </c>
      <c r="I6524" s="1">
        <v>1.05</v>
      </c>
      <c r="J6524" t="s">
        <v>8361</v>
      </c>
      <c r="K6524">
        <f t="shared" ref="K6524:K6587" si="8937">SUMIF(E6512:E6525,"rmo.opt",I6512:I6525)</f>
        <v>0.59</v>
      </c>
      <c r="L6524" t="s">
        <v>32</v>
      </c>
      <c r="M6524">
        <f t="shared" si="8935"/>
        <v>11.271186440677967</v>
      </c>
    </row>
    <row r="6525" spans="1:13">
      <c r="A6525" t="s">
        <v>7039</v>
      </c>
      <c r="B6525" t="s">
        <v>7018</v>
      </c>
      <c r="C6525" t="s">
        <v>58</v>
      </c>
      <c r="D6525" t="s">
        <v>21</v>
      </c>
      <c r="E6525" t="str">
        <f t="shared" si="8859"/>
        <v>tso.opt</v>
      </c>
      <c r="F6525" t="s">
        <v>17</v>
      </c>
      <c r="G6525">
        <v>24.5</v>
      </c>
      <c r="H6525">
        <v>0.04</v>
      </c>
      <c r="I6525" s="1">
        <v>0.98</v>
      </c>
      <c r="J6525" t="s">
        <v>8362</v>
      </c>
      <c r="K6525">
        <f t="shared" ref="K6525:K6588" si="8938">SUMIF(E6512:E6525,"power.opt",I6512:I6525)</f>
        <v>0.61</v>
      </c>
      <c r="L6525" t="s">
        <v>31</v>
      </c>
      <c r="M6525">
        <f t="shared" si="8935"/>
        <v>18.78688524590164</v>
      </c>
    </row>
    <row r="6526" spans="1:13">
      <c r="A6526" t="s">
        <v>7040</v>
      </c>
      <c r="B6526" t="s">
        <v>7041</v>
      </c>
      <c r="C6526" t="s">
        <v>15</v>
      </c>
      <c r="D6526" t="s">
        <v>16</v>
      </c>
      <c r="E6526" t="str">
        <f t="shared" si="8859"/>
        <v>power.full</v>
      </c>
      <c r="F6526" t="s">
        <v>17</v>
      </c>
      <c r="G6526">
        <v>941.61538461538498</v>
      </c>
      <c r="H6526">
        <v>0.13</v>
      </c>
      <c r="I6526" s="1">
        <v>122.41</v>
      </c>
      <c r="L6526" t="s">
        <v>8363</v>
      </c>
      <c r="M6526">
        <f t="shared" ref="M6526:M6589" si="8939">K6527/K6536</f>
        <v>2.4554848966613672</v>
      </c>
    </row>
    <row r="6527" spans="1:13">
      <c r="A6527" t="s">
        <v>7042</v>
      </c>
      <c r="B6527" t="s">
        <v>7041</v>
      </c>
      <c r="C6527" t="s">
        <v>15</v>
      </c>
      <c r="D6527" t="s">
        <v>19</v>
      </c>
      <c r="E6527" t="str">
        <f t="shared" si="8859"/>
        <v>power.oepc</v>
      </c>
      <c r="F6527" t="s">
        <v>17</v>
      </c>
      <c r="G6527">
        <v>10.461538461538501</v>
      </c>
      <c r="H6527">
        <v>0.13</v>
      </c>
      <c r="I6527" s="1">
        <v>1.36</v>
      </c>
      <c r="J6527" t="s">
        <v>8333</v>
      </c>
      <c r="K6527">
        <f t="shared" ref="K6527:K6590" si="8940">SUMIF(E6526:E6539,"tso.cav11",I6526:I6539)</f>
        <v>30.89</v>
      </c>
      <c r="L6527" t="s">
        <v>8364</v>
      </c>
      <c r="M6527">
        <f t="shared" ref="M6527:M6590" si="8941">K6528/K6532+K6529/K6533+K6530/K6534+K6531/K6535</f>
        <v>138.05163748618068</v>
      </c>
    </row>
    <row r="6528" spans="1:13">
      <c r="A6528" t="s">
        <v>7043</v>
      </c>
      <c r="B6528" t="s">
        <v>7041</v>
      </c>
      <c r="C6528" t="s">
        <v>15</v>
      </c>
      <c r="D6528" t="s">
        <v>21</v>
      </c>
      <c r="E6528" t="str">
        <f t="shared" si="8859"/>
        <v>power.opt</v>
      </c>
      <c r="F6528" t="s">
        <v>17</v>
      </c>
      <c r="G6528">
        <v>4.0769230769230802</v>
      </c>
      <c r="H6528">
        <v>0.13</v>
      </c>
      <c r="I6528" s="1">
        <v>0.53</v>
      </c>
      <c r="J6528" t="s">
        <v>8335</v>
      </c>
      <c r="K6528">
        <f t="shared" ref="K6528:K6591" si="8942">SUMIF(E6526:E6539,"tso.full",I6526:I6539)</f>
        <v>12.48</v>
      </c>
      <c r="L6528" t="s">
        <v>8365</v>
      </c>
      <c r="M6528">
        <f t="shared" ref="M6528:M6591" si="8943">K6528/K6536+K6529/K6537+K6530/K6538+K6531/K6539</f>
        <v>345.64393766685663</v>
      </c>
    </row>
    <row r="6529" spans="1:13">
      <c r="A6529" t="s">
        <v>7044</v>
      </c>
      <c r="B6529" t="s">
        <v>7041</v>
      </c>
      <c r="C6529" t="s">
        <v>23</v>
      </c>
      <c r="D6529" t="s">
        <v>16</v>
      </c>
      <c r="E6529" t="str">
        <f t="shared" si="8859"/>
        <v>pso.full</v>
      </c>
      <c r="F6529" t="s">
        <v>17</v>
      </c>
      <c r="G6529">
        <v>315.30769230769198</v>
      </c>
      <c r="H6529">
        <v>0.13</v>
      </c>
      <c r="I6529" s="1">
        <v>40.99</v>
      </c>
      <c r="J6529" t="s">
        <v>8336</v>
      </c>
      <c r="K6529">
        <f t="shared" ref="K6529:K6592" si="8944">SUMIF(E6526:E6539,"pso.full",I6526:I6539)</f>
        <v>40.99</v>
      </c>
      <c r="L6529" t="s">
        <v>8369</v>
      </c>
      <c r="M6529">
        <f t="shared" ref="M6529:M6592" si="8945">K6532/K6536+K6533/K6537+K6534/K6538+K6535/K6539</f>
        <v>8.2765110837807843</v>
      </c>
    </row>
    <row r="6530" spans="1:13">
      <c r="A6530" t="s">
        <v>7045</v>
      </c>
      <c r="B6530" t="s">
        <v>7041</v>
      </c>
      <c r="C6530" t="s">
        <v>23</v>
      </c>
      <c r="D6530" t="s">
        <v>19</v>
      </c>
      <c r="E6530" t="str">
        <f t="shared" si="8859"/>
        <v>pso.oepc</v>
      </c>
      <c r="F6530" t="s">
        <v>17</v>
      </c>
      <c r="G6530">
        <v>10.461538461538501</v>
      </c>
      <c r="H6530">
        <v>0.13</v>
      </c>
      <c r="I6530" s="1">
        <v>1.36</v>
      </c>
      <c r="J6530" t="s">
        <v>8353</v>
      </c>
      <c r="K6530">
        <f t="shared" ref="K6530:K6593" si="8946">SUMIF(E6526:E6539,"rmo.full",I6526:I6539)</f>
        <v>21.81</v>
      </c>
    </row>
    <row r="6531" spans="1:13">
      <c r="A6531" t="s">
        <v>7046</v>
      </c>
      <c r="B6531" t="s">
        <v>7041</v>
      </c>
      <c r="C6531" t="s">
        <v>23</v>
      </c>
      <c r="D6531" t="s">
        <v>21</v>
      </c>
      <c r="E6531" t="str">
        <f t="shared" ref="E6531:E6594" si="8947">CONCATENATE(C6531,".",D6531)</f>
        <v>pso.opt</v>
      </c>
      <c r="F6531" t="s">
        <v>17</v>
      </c>
      <c r="G6531">
        <v>4.0769230769230802</v>
      </c>
      <c r="H6531">
        <v>0.13</v>
      </c>
      <c r="I6531" s="1">
        <v>0.53</v>
      </c>
      <c r="J6531" t="s">
        <v>8354</v>
      </c>
      <c r="K6531">
        <f t="shared" ref="K6531:K6594" si="8948">SUMIF(E6526:E6539,"power.full",I6526:I6539)</f>
        <v>122.41</v>
      </c>
      <c r="L6531" t="s">
        <v>26</v>
      </c>
      <c r="M6531">
        <f t="shared" ref="M6531:M6594" si="8949">K6528/K6532</f>
        <v>0.99760191846522783</v>
      </c>
    </row>
    <row r="6532" spans="1:13">
      <c r="A6532" t="s">
        <v>7047</v>
      </c>
      <c r="B6532" t="s">
        <v>7041</v>
      </c>
      <c r="C6532" t="s">
        <v>51</v>
      </c>
      <c r="D6532" t="s">
        <v>16</v>
      </c>
      <c r="E6532" t="str">
        <f t="shared" si="8947"/>
        <v>rmo.full</v>
      </c>
      <c r="F6532" t="s">
        <v>17</v>
      </c>
      <c r="G6532">
        <v>167.769230769231</v>
      </c>
      <c r="H6532">
        <v>0.13</v>
      </c>
      <c r="I6532" s="1">
        <v>21.81</v>
      </c>
      <c r="J6532" t="s">
        <v>8355</v>
      </c>
      <c r="K6532">
        <f t="shared" ref="K6532:K6595" si="8950">SUMIF(E6526:E6539,"tso.oepc",I6526:I6539)</f>
        <v>12.51</v>
      </c>
      <c r="L6532" t="s">
        <v>27</v>
      </c>
      <c r="M6532">
        <f t="shared" si="8949"/>
        <v>30.139705882352942</v>
      </c>
    </row>
    <row r="6533" spans="1:13">
      <c r="A6533" t="s">
        <v>7010</v>
      </c>
      <c r="B6533" t="s">
        <v>7041</v>
      </c>
      <c r="C6533" t="s">
        <v>51</v>
      </c>
      <c r="D6533" t="s">
        <v>19</v>
      </c>
      <c r="E6533" t="str">
        <f t="shared" si="8947"/>
        <v>rmo.oepc</v>
      </c>
      <c r="F6533" t="s">
        <v>17</v>
      </c>
      <c r="G6533">
        <v>9.9230769230769198</v>
      </c>
      <c r="H6533">
        <v>0.13</v>
      </c>
      <c r="I6533" s="1">
        <v>1.29</v>
      </c>
      <c r="J6533" t="s">
        <v>8356</v>
      </c>
      <c r="K6533">
        <f t="shared" ref="K6533:K6596" si="8951">SUMIF(E6526:E6539,"pso.oepc",I6526:I6539)</f>
        <v>1.36</v>
      </c>
      <c r="L6533" t="s">
        <v>28</v>
      </c>
      <c r="M6533">
        <f t="shared" si="8949"/>
        <v>16.906976744186046</v>
      </c>
    </row>
    <row r="6534" spans="1:13">
      <c r="A6534" t="s">
        <v>7011</v>
      </c>
      <c r="B6534" t="s">
        <v>7041</v>
      </c>
      <c r="C6534" t="s">
        <v>51</v>
      </c>
      <c r="D6534" t="s">
        <v>21</v>
      </c>
      <c r="E6534" t="str">
        <f t="shared" si="8947"/>
        <v>rmo.opt</v>
      </c>
      <c r="F6534" t="s">
        <v>17</v>
      </c>
      <c r="G6534">
        <v>4.6153846153846096</v>
      </c>
      <c r="H6534">
        <v>0.13</v>
      </c>
      <c r="I6534" s="1">
        <v>0.6</v>
      </c>
      <c r="J6534" t="s">
        <v>8357</v>
      </c>
      <c r="K6534">
        <f t="shared" ref="K6534:K6597" si="8952">SUMIF(E6526:E6539,"rmo.oepc",I6526:I6539)</f>
        <v>1.29</v>
      </c>
      <c r="L6534" t="s">
        <v>29</v>
      </c>
      <c r="M6534">
        <f t="shared" si="8949"/>
        <v>90.007352941176464</v>
      </c>
    </row>
    <row r="6535" spans="1:13">
      <c r="A6535" t="s">
        <v>7012</v>
      </c>
      <c r="B6535" t="s">
        <v>7041</v>
      </c>
      <c r="C6535" t="s">
        <v>55</v>
      </c>
      <c r="D6535" t="s">
        <v>56</v>
      </c>
      <c r="E6535" t="str">
        <f t="shared" si="8947"/>
        <v>sc.none</v>
      </c>
      <c r="F6535" t="s">
        <v>24</v>
      </c>
      <c r="I6535" s="1">
        <v>0.13</v>
      </c>
      <c r="J6535" t="s">
        <v>8358</v>
      </c>
      <c r="K6535">
        <f t="shared" ref="K6535:K6598" si="8953">SUMIF(E6526:E6539,"power.oepc",I6526:I6539)</f>
        <v>1.36</v>
      </c>
    </row>
    <row r="6536" spans="1:13">
      <c r="A6536" t="s">
        <v>7013</v>
      </c>
      <c r="B6536" t="s">
        <v>7041</v>
      </c>
      <c r="C6536" t="s">
        <v>58</v>
      </c>
      <c r="D6536" t="s">
        <v>59</v>
      </c>
      <c r="E6536" t="str">
        <f t="shared" si="8947"/>
        <v>tso.cav11</v>
      </c>
      <c r="F6536" t="s">
        <v>17</v>
      </c>
      <c r="G6536">
        <v>237.61538461538501</v>
      </c>
      <c r="H6536">
        <v>0.13</v>
      </c>
      <c r="I6536" s="1">
        <v>30.89</v>
      </c>
      <c r="J6536" t="s">
        <v>8359</v>
      </c>
      <c r="K6536">
        <f t="shared" ref="K6536:K6599" si="8954">SUMIF(E6526:E6539,"tso.opt",I6526:I6539)</f>
        <v>12.58</v>
      </c>
      <c r="L6536" t="s">
        <v>30</v>
      </c>
      <c r="M6536">
        <f t="shared" ref="M6536:M6599" si="8955">K6528/K6536</f>
        <v>0.99205087440381556</v>
      </c>
    </row>
    <row r="6537" spans="1:13">
      <c r="A6537" t="s">
        <v>7014</v>
      </c>
      <c r="B6537" t="s">
        <v>7041</v>
      </c>
      <c r="C6537" t="s">
        <v>58</v>
      </c>
      <c r="D6537" t="s">
        <v>16</v>
      </c>
      <c r="E6537" t="str">
        <f t="shared" si="8947"/>
        <v>tso.full</v>
      </c>
      <c r="F6537" t="s">
        <v>17</v>
      </c>
      <c r="G6537">
        <v>96</v>
      </c>
      <c r="H6537">
        <v>0.13</v>
      </c>
      <c r="I6537" s="1">
        <v>12.48</v>
      </c>
      <c r="J6537" t="s">
        <v>8360</v>
      </c>
      <c r="K6537">
        <f t="shared" ref="K6537:K6600" si="8956">SUMIF(E6526:E6539,"pso.opt",I6526:I6539)</f>
        <v>0.53</v>
      </c>
      <c r="L6537" t="s">
        <v>33</v>
      </c>
      <c r="M6537">
        <f t="shared" si="8955"/>
        <v>77.339622641509436</v>
      </c>
    </row>
    <row r="6538" spans="1:13">
      <c r="A6538" t="s">
        <v>7062</v>
      </c>
      <c r="B6538" t="s">
        <v>7041</v>
      </c>
      <c r="C6538" t="s">
        <v>58</v>
      </c>
      <c r="D6538" t="s">
        <v>19</v>
      </c>
      <c r="E6538" t="str">
        <f t="shared" si="8947"/>
        <v>tso.oepc</v>
      </c>
      <c r="F6538" t="s">
        <v>17</v>
      </c>
      <c r="G6538">
        <v>96.230769230769198</v>
      </c>
      <c r="H6538">
        <v>0.13</v>
      </c>
      <c r="I6538" s="1">
        <v>12.51</v>
      </c>
      <c r="J6538" t="s">
        <v>8361</v>
      </c>
      <c r="K6538">
        <f t="shared" ref="K6538:K6601" si="8957">SUMIF(E6526:E6539,"rmo.opt",I6526:I6539)</f>
        <v>0.6</v>
      </c>
      <c r="L6538" t="s">
        <v>32</v>
      </c>
      <c r="M6538">
        <f t="shared" si="8955"/>
        <v>36.35</v>
      </c>
    </row>
    <row r="6539" spans="1:13">
      <c r="A6539" t="s">
        <v>7063</v>
      </c>
      <c r="B6539" t="s">
        <v>7041</v>
      </c>
      <c r="C6539" t="s">
        <v>58</v>
      </c>
      <c r="D6539" t="s">
        <v>21</v>
      </c>
      <c r="E6539" t="str">
        <f t="shared" si="8947"/>
        <v>tso.opt</v>
      </c>
      <c r="F6539" t="s">
        <v>17</v>
      </c>
      <c r="G6539">
        <v>96.769230769230802</v>
      </c>
      <c r="H6539">
        <v>0.13</v>
      </c>
      <c r="I6539" s="1">
        <v>12.58</v>
      </c>
      <c r="J6539" t="s">
        <v>8362</v>
      </c>
      <c r="K6539">
        <f t="shared" ref="K6539:K6602" si="8958">SUMIF(E6526:E6539,"power.opt",I6526:I6539)</f>
        <v>0.53</v>
      </c>
      <c r="L6539" t="s">
        <v>31</v>
      </c>
      <c r="M6539">
        <f t="shared" si="8955"/>
        <v>230.96226415094338</v>
      </c>
    </row>
    <row r="6540" spans="1:13">
      <c r="A6540" t="s">
        <v>7064</v>
      </c>
      <c r="B6540" t="s">
        <v>7065</v>
      </c>
      <c r="C6540" t="s">
        <v>15</v>
      </c>
      <c r="D6540" t="s">
        <v>16</v>
      </c>
      <c r="E6540" t="str">
        <f t="shared" si="8947"/>
        <v>power.full</v>
      </c>
      <c r="F6540" t="s">
        <v>17</v>
      </c>
      <c r="G6540">
        <v>388.142857142857</v>
      </c>
      <c r="H6540">
        <v>7.0000000000000007E-2</v>
      </c>
      <c r="I6540" s="1">
        <v>27.17</v>
      </c>
      <c r="L6540" t="s">
        <v>8363</v>
      </c>
      <c r="M6540">
        <f t="shared" ref="M6540:M6603" si="8959">K6541/K6550</f>
        <v>25.551282051282051</v>
      </c>
    </row>
    <row r="6541" spans="1:13">
      <c r="A6541" t="s">
        <v>7066</v>
      </c>
      <c r="B6541" t="s">
        <v>7065</v>
      </c>
      <c r="C6541" t="s">
        <v>15</v>
      </c>
      <c r="D6541" t="s">
        <v>19</v>
      </c>
      <c r="E6541" t="str">
        <f t="shared" si="8947"/>
        <v>power.oepc</v>
      </c>
      <c r="F6541" t="s">
        <v>17</v>
      </c>
      <c r="G6541">
        <v>11.5714285714286</v>
      </c>
      <c r="H6541">
        <v>7.0000000000000007E-2</v>
      </c>
      <c r="I6541" s="1">
        <v>0.81</v>
      </c>
      <c r="J6541" t="s">
        <v>8333</v>
      </c>
      <c r="K6541">
        <f t="shared" ref="K6541:K6604" si="8960">SUMIF(E6540:E6553,"tso.cav11",I6540:I6553)</f>
        <v>19.93</v>
      </c>
      <c r="L6541" t="s">
        <v>8364</v>
      </c>
      <c r="M6541">
        <f t="shared" ref="M6541:M6604" si="8961">K6542/K6546+K6543/K6547+K6544/K6548+K6545/K6549</f>
        <v>99.363166966237145</v>
      </c>
    </row>
    <row r="6542" spans="1:13">
      <c r="A6542" t="s">
        <v>7029</v>
      </c>
      <c r="B6542" t="s">
        <v>7065</v>
      </c>
      <c r="C6542" t="s">
        <v>15</v>
      </c>
      <c r="D6542" t="s">
        <v>21</v>
      </c>
      <c r="E6542" t="str">
        <f t="shared" si="8947"/>
        <v>power.opt</v>
      </c>
      <c r="F6542" t="s">
        <v>17</v>
      </c>
      <c r="G6542">
        <v>8.2857142857142794</v>
      </c>
      <c r="H6542">
        <v>7.0000000000000007E-2</v>
      </c>
      <c r="I6542" s="1">
        <v>0.57999999999999996</v>
      </c>
      <c r="J6542" t="s">
        <v>8335</v>
      </c>
      <c r="K6542">
        <f t="shared" ref="K6542:K6605" si="8962">SUMIF(E6540:E6553,"tso.full",I6540:I6553)</f>
        <v>10.75</v>
      </c>
      <c r="L6542" t="s">
        <v>8365</v>
      </c>
      <c r="M6542">
        <f t="shared" ref="M6542:M6605" si="8963">K6542/K6550+K6543/K6551+K6544/K6552+K6545/K6553</f>
        <v>126.50355917217404</v>
      </c>
    </row>
    <row r="6543" spans="1:13">
      <c r="A6543" t="s">
        <v>7030</v>
      </c>
      <c r="B6543" t="s">
        <v>7065</v>
      </c>
      <c r="C6543" t="s">
        <v>23</v>
      </c>
      <c r="D6543" t="s">
        <v>16</v>
      </c>
      <c r="E6543" t="str">
        <f t="shared" si="8947"/>
        <v>pso.full</v>
      </c>
      <c r="F6543" t="s">
        <v>17</v>
      </c>
      <c r="G6543">
        <v>237.28571428571399</v>
      </c>
      <c r="H6543">
        <v>7.0000000000000007E-2</v>
      </c>
      <c r="I6543" s="1">
        <v>16.61</v>
      </c>
      <c r="J6543" t="s">
        <v>8336</v>
      </c>
      <c r="K6543">
        <f t="shared" ref="K6543:K6606" si="8964">SUMIF(E6540:E6553,"pso.full",I6540:I6553)</f>
        <v>16.61</v>
      </c>
      <c r="L6543" t="s">
        <v>8369</v>
      </c>
      <c r="M6543">
        <f t="shared" ref="M6543:M6606" si="8965">K6546/K6550+K6547/K6551+K6548/K6552+K6549/K6553</f>
        <v>4.9144150219544729</v>
      </c>
    </row>
    <row r="6544" spans="1:13">
      <c r="A6544" t="s">
        <v>7031</v>
      </c>
      <c r="B6544" t="s">
        <v>7065</v>
      </c>
      <c r="C6544" t="s">
        <v>23</v>
      </c>
      <c r="D6544" t="s">
        <v>19</v>
      </c>
      <c r="E6544" t="str">
        <f t="shared" si="8947"/>
        <v>pso.oepc</v>
      </c>
      <c r="F6544" t="s">
        <v>17</v>
      </c>
      <c r="G6544">
        <v>10.285714285714301</v>
      </c>
      <c r="H6544">
        <v>7.0000000000000007E-2</v>
      </c>
      <c r="I6544" s="1">
        <v>0.72</v>
      </c>
      <c r="J6544" t="s">
        <v>8353</v>
      </c>
      <c r="K6544">
        <f t="shared" ref="K6544:K6607" si="8966">SUMIF(E6540:E6553,"rmo.full",I6540:I6553)</f>
        <v>21.88</v>
      </c>
    </row>
    <row r="6545" spans="1:13">
      <c r="A6545" t="s">
        <v>7032</v>
      </c>
      <c r="B6545" t="s">
        <v>7065</v>
      </c>
      <c r="C6545" t="s">
        <v>23</v>
      </c>
      <c r="D6545" t="s">
        <v>21</v>
      </c>
      <c r="E6545" t="str">
        <f t="shared" si="8947"/>
        <v>pso.opt</v>
      </c>
      <c r="F6545" t="s">
        <v>17</v>
      </c>
      <c r="G6545">
        <v>8.4285714285714306</v>
      </c>
      <c r="H6545">
        <v>7.0000000000000007E-2</v>
      </c>
      <c r="I6545" s="1">
        <v>0.59</v>
      </c>
      <c r="J6545" t="s">
        <v>8354</v>
      </c>
      <c r="K6545">
        <f t="shared" ref="K6545:K6608" si="8967">SUMIF(E6540:E6553,"power.full",I6540:I6553)</f>
        <v>27.17</v>
      </c>
      <c r="L6545" t="s">
        <v>26</v>
      </c>
      <c r="M6545">
        <f t="shared" ref="M6545:M6608" si="8968">K6542/K6546</f>
        <v>13.961038961038961</v>
      </c>
    </row>
    <row r="6546" spans="1:13">
      <c r="A6546" t="s">
        <v>7033</v>
      </c>
      <c r="B6546" t="s">
        <v>7065</v>
      </c>
      <c r="C6546" t="s">
        <v>51</v>
      </c>
      <c r="D6546" t="s">
        <v>16</v>
      </c>
      <c r="E6546" t="str">
        <f t="shared" si="8947"/>
        <v>rmo.full</v>
      </c>
      <c r="F6546" t="s">
        <v>17</v>
      </c>
      <c r="G6546">
        <v>312.57142857142901</v>
      </c>
      <c r="H6546">
        <v>7.0000000000000007E-2</v>
      </c>
      <c r="I6546" s="1">
        <v>21.88</v>
      </c>
      <c r="J6546" t="s">
        <v>8355</v>
      </c>
      <c r="K6546">
        <f t="shared" ref="K6546:K6609" si="8969">SUMIF(E6540:E6553,"tso.oepc",I6540:I6553)</f>
        <v>0.77</v>
      </c>
      <c r="L6546" t="s">
        <v>27</v>
      </c>
      <c r="M6546">
        <f t="shared" si="8968"/>
        <v>23.069444444444443</v>
      </c>
    </row>
    <row r="6547" spans="1:13">
      <c r="A6547" t="s">
        <v>7034</v>
      </c>
      <c r="B6547" t="s">
        <v>7065</v>
      </c>
      <c r="C6547" t="s">
        <v>51</v>
      </c>
      <c r="D6547" t="s">
        <v>19</v>
      </c>
      <c r="E6547" t="str">
        <f t="shared" si="8947"/>
        <v>rmo.oepc</v>
      </c>
      <c r="F6547" t="s">
        <v>17</v>
      </c>
      <c r="G6547">
        <v>10.8571428571429</v>
      </c>
      <c r="H6547">
        <v>7.0000000000000007E-2</v>
      </c>
      <c r="I6547" s="1">
        <v>0.76</v>
      </c>
      <c r="J6547" t="s">
        <v>8356</v>
      </c>
      <c r="K6547">
        <f t="shared" ref="K6547:K6610" si="8970">SUMIF(E6540:E6553,"pso.oepc",I6540:I6553)</f>
        <v>0.72</v>
      </c>
      <c r="L6547" t="s">
        <v>28</v>
      </c>
      <c r="M6547">
        <f t="shared" si="8968"/>
        <v>28.789473684210524</v>
      </c>
    </row>
    <row r="6548" spans="1:13">
      <c r="A6548" t="s">
        <v>7035</v>
      </c>
      <c r="B6548" t="s">
        <v>7065</v>
      </c>
      <c r="C6548" t="s">
        <v>51</v>
      </c>
      <c r="D6548" t="s">
        <v>21</v>
      </c>
      <c r="E6548" t="str">
        <f t="shared" si="8947"/>
        <v>rmo.opt</v>
      </c>
      <c r="F6548" t="s">
        <v>17</v>
      </c>
      <c r="G6548">
        <v>8.2857142857142794</v>
      </c>
      <c r="H6548">
        <v>7.0000000000000007E-2</v>
      </c>
      <c r="I6548" s="1">
        <v>0.57999999999999996</v>
      </c>
      <c r="J6548" t="s">
        <v>8357</v>
      </c>
      <c r="K6548">
        <f t="shared" ref="K6548:K6611" si="8971">SUMIF(E6540:E6553,"rmo.oepc",I6540:I6553)</f>
        <v>0.76</v>
      </c>
      <c r="L6548" t="s">
        <v>29</v>
      </c>
      <c r="M6548">
        <f t="shared" si="8968"/>
        <v>33.543209876543209</v>
      </c>
    </row>
    <row r="6549" spans="1:13">
      <c r="A6549" t="s">
        <v>7036</v>
      </c>
      <c r="B6549" t="s">
        <v>7065</v>
      </c>
      <c r="C6549" t="s">
        <v>55</v>
      </c>
      <c r="D6549" t="s">
        <v>56</v>
      </c>
      <c r="E6549" t="str">
        <f t="shared" si="8947"/>
        <v>sc.none</v>
      </c>
      <c r="F6549" t="s">
        <v>24</v>
      </c>
      <c r="I6549" s="1">
        <v>7.0000000000000007E-2</v>
      </c>
      <c r="J6549" t="s">
        <v>8358</v>
      </c>
      <c r="K6549">
        <f t="shared" ref="K6549:K6612" si="8972">SUMIF(E6540:E6553,"power.oepc",I6540:I6553)</f>
        <v>0.81</v>
      </c>
    </row>
    <row r="6550" spans="1:13">
      <c r="A6550" t="s">
        <v>7037</v>
      </c>
      <c r="B6550" t="s">
        <v>7065</v>
      </c>
      <c r="C6550" t="s">
        <v>58</v>
      </c>
      <c r="D6550" t="s">
        <v>59</v>
      </c>
      <c r="E6550" t="str">
        <f t="shared" si="8947"/>
        <v>tso.cav11</v>
      </c>
      <c r="F6550" t="s">
        <v>17</v>
      </c>
      <c r="G6550">
        <v>284.71428571428601</v>
      </c>
      <c r="H6550">
        <v>7.0000000000000007E-2</v>
      </c>
      <c r="I6550" s="1">
        <v>19.93</v>
      </c>
      <c r="J6550" t="s">
        <v>8359</v>
      </c>
      <c r="K6550">
        <f t="shared" ref="K6550:K6613" si="8973">SUMIF(E6540:E6553,"tso.opt",I6540:I6553)</f>
        <v>0.78</v>
      </c>
      <c r="L6550" t="s">
        <v>30</v>
      </c>
      <c r="M6550">
        <f t="shared" ref="M6550:M6613" si="8974">K6542/K6550</f>
        <v>13.782051282051281</v>
      </c>
    </row>
    <row r="6551" spans="1:13">
      <c r="A6551" t="s">
        <v>7048</v>
      </c>
      <c r="B6551" t="s">
        <v>7065</v>
      </c>
      <c r="C6551" t="s">
        <v>58</v>
      </c>
      <c r="D6551" t="s">
        <v>16</v>
      </c>
      <c r="E6551" t="str">
        <f t="shared" si="8947"/>
        <v>tso.full</v>
      </c>
      <c r="F6551" t="s">
        <v>17</v>
      </c>
      <c r="G6551">
        <v>153.57142857142901</v>
      </c>
      <c r="H6551">
        <v>7.0000000000000007E-2</v>
      </c>
      <c r="I6551" s="1">
        <v>10.75</v>
      </c>
      <c r="J6551" t="s">
        <v>8360</v>
      </c>
      <c r="K6551">
        <f t="shared" ref="K6551:K6614" si="8975">SUMIF(E6540:E6553,"pso.opt",I6540:I6553)</f>
        <v>0.59</v>
      </c>
      <c r="L6551" t="s">
        <v>33</v>
      </c>
      <c r="M6551">
        <f t="shared" si="8974"/>
        <v>28.152542372881356</v>
      </c>
    </row>
    <row r="6552" spans="1:13">
      <c r="A6552" t="s">
        <v>7049</v>
      </c>
      <c r="B6552" t="s">
        <v>7065</v>
      </c>
      <c r="C6552" t="s">
        <v>58</v>
      </c>
      <c r="D6552" t="s">
        <v>19</v>
      </c>
      <c r="E6552" t="str">
        <f t="shared" si="8947"/>
        <v>tso.oepc</v>
      </c>
      <c r="F6552" t="s">
        <v>17</v>
      </c>
      <c r="G6552">
        <v>11</v>
      </c>
      <c r="H6552">
        <v>7.0000000000000007E-2</v>
      </c>
      <c r="I6552" s="1">
        <v>0.77</v>
      </c>
      <c r="J6552" t="s">
        <v>8361</v>
      </c>
      <c r="K6552">
        <f t="shared" ref="K6552:K6615" si="8976">SUMIF(E6540:E6553,"rmo.opt",I6540:I6553)</f>
        <v>0.57999999999999996</v>
      </c>
      <c r="L6552" t="s">
        <v>32</v>
      </c>
      <c r="M6552">
        <f t="shared" si="8974"/>
        <v>37.724137931034484</v>
      </c>
    </row>
    <row r="6553" spans="1:13">
      <c r="A6553" t="s">
        <v>7050</v>
      </c>
      <c r="B6553" t="s">
        <v>7065</v>
      </c>
      <c r="C6553" t="s">
        <v>58</v>
      </c>
      <c r="D6553" t="s">
        <v>21</v>
      </c>
      <c r="E6553" t="str">
        <f t="shared" si="8947"/>
        <v>tso.opt</v>
      </c>
      <c r="F6553" t="s">
        <v>17</v>
      </c>
      <c r="G6553">
        <v>11.1428571428571</v>
      </c>
      <c r="H6553">
        <v>7.0000000000000007E-2</v>
      </c>
      <c r="I6553" s="1">
        <v>0.78</v>
      </c>
      <c r="J6553" t="s">
        <v>8362</v>
      </c>
      <c r="K6553">
        <f t="shared" ref="K6553:K6616" si="8977">SUMIF(E6540:E6553,"power.opt",I6540:I6553)</f>
        <v>0.57999999999999996</v>
      </c>
      <c r="L6553" t="s">
        <v>31</v>
      </c>
      <c r="M6553">
        <f t="shared" si="8974"/>
        <v>46.844827586206904</v>
      </c>
    </row>
    <row r="6554" spans="1:13">
      <c r="A6554" t="s">
        <v>7051</v>
      </c>
      <c r="B6554" t="s">
        <v>7052</v>
      </c>
      <c r="C6554" t="s">
        <v>15</v>
      </c>
      <c r="D6554" t="s">
        <v>16</v>
      </c>
      <c r="E6554" t="str">
        <f t="shared" si="8947"/>
        <v>power.full</v>
      </c>
      <c r="F6554" t="s">
        <v>17</v>
      </c>
      <c r="G6554">
        <v>717</v>
      </c>
      <c r="H6554">
        <v>0.05</v>
      </c>
      <c r="I6554" s="1">
        <v>35.85</v>
      </c>
      <c r="L6554" t="s">
        <v>8363</v>
      </c>
      <c r="M6554">
        <f t="shared" ref="M6554:M6617" si="8978">K6555/K6564</f>
        <v>30.117647058823529</v>
      </c>
    </row>
    <row r="6555" spans="1:13">
      <c r="A6555" t="s">
        <v>7053</v>
      </c>
      <c r="B6555" t="s">
        <v>7052</v>
      </c>
      <c r="C6555" t="s">
        <v>15</v>
      </c>
      <c r="D6555" t="s">
        <v>19</v>
      </c>
      <c r="E6555" t="str">
        <f t="shared" si="8947"/>
        <v>power.oepc</v>
      </c>
      <c r="F6555" t="s">
        <v>17</v>
      </c>
      <c r="G6555">
        <v>18.2</v>
      </c>
      <c r="H6555">
        <v>0.05</v>
      </c>
      <c r="I6555" s="1">
        <v>0.91</v>
      </c>
      <c r="J6555" t="s">
        <v>8333</v>
      </c>
      <c r="K6555">
        <f t="shared" ref="K6555:K6618" si="8979">SUMIF(E6554:E6567,"tso.cav11",I6554:I6567)</f>
        <v>20.48</v>
      </c>
      <c r="L6555" t="s">
        <v>8364</v>
      </c>
      <c r="M6555">
        <f t="shared" ref="M6555:M6618" si="8980">K6556/K6560+K6557/K6561+K6558/K6562+K6559/K6563</f>
        <v>83.163043911733425</v>
      </c>
    </row>
    <row r="6556" spans="1:13">
      <c r="A6556" t="s">
        <v>7054</v>
      </c>
      <c r="B6556" t="s">
        <v>7052</v>
      </c>
      <c r="C6556" t="s">
        <v>15</v>
      </c>
      <c r="D6556" t="s">
        <v>21</v>
      </c>
      <c r="E6556" t="str">
        <f t="shared" si="8947"/>
        <v>power.opt</v>
      </c>
      <c r="F6556" t="s">
        <v>17</v>
      </c>
      <c r="G6556">
        <v>13.8</v>
      </c>
      <c r="H6556">
        <v>0.05</v>
      </c>
      <c r="I6556" s="1">
        <v>0.69</v>
      </c>
      <c r="J6556" t="s">
        <v>8335</v>
      </c>
      <c r="K6556">
        <f t="shared" ref="K6556:K6619" si="8981">SUMIF(E6554:E6567,"tso.full",I6554:I6567)</f>
        <v>8.77</v>
      </c>
      <c r="L6556" t="s">
        <v>8365</v>
      </c>
      <c r="M6556">
        <f t="shared" ref="M6556:M6619" si="8982">K6556/K6564+K6557/K6565+K6558/K6566+K6559/K6567</f>
        <v>95.470390907487428</v>
      </c>
    </row>
    <row r="6557" spans="1:13">
      <c r="A6557" t="s">
        <v>7055</v>
      </c>
      <c r="B6557" t="s">
        <v>7052</v>
      </c>
      <c r="C6557" t="s">
        <v>23</v>
      </c>
      <c r="D6557" t="s">
        <v>16</v>
      </c>
      <c r="E6557" t="str">
        <f t="shared" si="8947"/>
        <v>pso.full</v>
      </c>
      <c r="F6557" t="s">
        <v>17</v>
      </c>
      <c r="G6557">
        <v>302.39999999999998</v>
      </c>
      <c r="H6557">
        <v>0.05</v>
      </c>
      <c r="I6557" s="1">
        <v>15.12</v>
      </c>
      <c r="J6557" t="s">
        <v>8336</v>
      </c>
      <c r="K6557">
        <f t="shared" ref="K6557:K6620" si="8983">SUMIF(E6554:E6567,"pso.full",I6554:I6567)</f>
        <v>15.12</v>
      </c>
      <c r="L6557" t="s">
        <v>8369</v>
      </c>
      <c r="M6557">
        <f t="shared" ref="M6557:M6620" si="8984">K6560/K6564+K6561/K6565+K6562/K6566+K6563/K6567</f>
        <v>4.3642766851868178</v>
      </c>
    </row>
    <row r="6558" spans="1:13">
      <c r="A6558" t="s">
        <v>7056</v>
      </c>
      <c r="B6558" t="s">
        <v>7052</v>
      </c>
      <c r="C6558" t="s">
        <v>23</v>
      </c>
      <c r="D6558" t="s">
        <v>19</v>
      </c>
      <c r="E6558" t="str">
        <f t="shared" si="8947"/>
        <v>pso.oepc</v>
      </c>
      <c r="F6558" t="s">
        <v>17</v>
      </c>
      <c r="G6558">
        <v>18.600000000000001</v>
      </c>
      <c r="H6558">
        <v>0.05</v>
      </c>
      <c r="I6558" s="1">
        <v>0.93</v>
      </c>
      <c r="J6558" t="s">
        <v>8353</v>
      </c>
      <c r="K6558">
        <f t="shared" ref="K6558:K6621" si="8985">SUMIF(E6554:E6567,"rmo.full",I6554:I6567)</f>
        <v>10.59</v>
      </c>
    </row>
    <row r="6559" spans="1:13">
      <c r="A6559" t="s">
        <v>7057</v>
      </c>
      <c r="B6559" t="s">
        <v>7052</v>
      </c>
      <c r="C6559" t="s">
        <v>23</v>
      </c>
      <c r="D6559" t="s">
        <v>21</v>
      </c>
      <c r="E6559" t="str">
        <f t="shared" si="8947"/>
        <v>pso.opt</v>
      </c>
      <c r="F6559" t="s">
        <v>17</v>
      </c>
      <c r="G6559">
        <v>17.399999999999999</v>
      </c>
      <c r="H6559">
        <v>0.05</v>
      </c>
      <c r="I6559" s="1">
        <v>0.87</v>
      </c>
      <c r="J6559" t="s">
        <v>8354</v>
      </c>
      <c r="K6559">
        <f t="shared" ref="K6559:K6622" si="8986">SUMIF(E6554:E6567,"power.full",I6554:I6567)</f>
        <v>35.85</v>
      </c>
      <c r="L6559" t="s">
        <v>26</v>
      </c>
      <c r="M6559">
        <f t="shared" ref="M6559:M6622" si="8987">K6556/K6560</f>
        <v>10.962499999999999</v>
      </c>
    </row>
    <row r="6560" spans="1:13">
      <c r="A6560" t="s">
        <v>7058</v>
      </c>
      <c r="B6560" t="s">
        <v>7052</v>
      </c>
      <c r="C6560" t="s">
        <v>51</v>
      </c>
      <c r="D6560" t="s">
        <v>16</v>
      </c>
      <c r="E6560" t="str">
        <f t="shared" si="8947"/>
        <v>rmo.full</v>
      </c>
      <c r="F6560" t="s">
        <v>17</v>
      </c>
      <c r="G6560">
        <v>211.8</v>
      </c>
      <c r="H6560">
        <v>0.05</v>
      </c>
      <c r="I6560" s="1">
        <v>10.59</v>
      </c>
      <c r="J6560" t="s">
        <v>8355</v>
      </c>
      <c r="K6560">
        <f t="shared" ref="K6560:K6623" si="8988">SUMIF(E6554:E6567,"tso.oepc",I6554:I6567)</f>
        <v>0.8</v>
      </c>
      <c r="L6560" t="s">
        <v>27</v>
      </c>
      <c r="M6560">
        <f t="shared" si="8987"/>
        <v>16.258064516129032</v>
      </c>
    </row>
    <row r="6561" spans="1:13">
      <c r="A6561" t="s">
        <v>7059</v>
      </c>
      <c r="B6561" t="s">
        <v>7052</v>
      </c>
      <c r="C6561" t="s">
        <v>51</v>
      </c>
      <c r="D6561" t="s">
        <v>19</v>
      </c>
      <c r="E6561" t="str">
        <f t="shared" si="8947"/>
        <v>rmo.oepc</v>
      </c>
      <c r="F6561" t="s">
        <v>17</v>
      </c>
      <c r="G6561">
        <v>12.8</v>
      </c>
      <c r="H6561">
        <v>0.05</v>
      </c>
      <c r="I6561" s="1">
        <v>0.64</v>
      </c>
      <c r="J6561" t="s">
        <v>8356</v>
      </c>
      <c r="K6561">
        <f t="shared" ref="K6561:K6624" si="8989">SUMIF(E6554:E6567,"pso.oepc",I6554:I6567)</f>
        <v>0.93</v>
      </c>
      <c r="L6561" t="s">
        <v>28</v>
      </c>
      <c r="M6561">
        <f t="shared" si="8987"/>
        <v>16.546875</v>
      </c>
    </row>
    <row r="6562" spans="1:13">
      <c r="A6562" t="s">
        <v>7060</v>
      </c>
      <c r="B6562" t="s">
        <v>7052</v>
      </c>
      <c r="C6562" t="s">
        <v>51</v>
      </c>
      <c r="D6562" t="s">
        <v>21</v>
      </c>
      <c r="E6562" t="str">
        <f t="shared" si="8947"/>
        <v>rmo.opt</v>
      </c>
      <c r="F6562" t="s">
        <v>17</v>
      </c>
      <c r="G6562">
        <v>16</v>
      </c>
      <c r="H6562">
        <v>0.05</v>
      </c>
      <c r="I6562" s="1">
        <v>0.8</v>
      </c>
      <c r="J6562" t="s">
        <v>8357</v>
      </c>
      <c r="K6562">
        <f t="shared" ref="K6562:K6625" si="8990">SUMIF(E6554:E6567,"rmo.oepc",I6554:I6567)</f>
        <v>0.64</v>
      </c>
      <c r="L6562" t="s">
        <v>29</v>
      </c>
      <c r="M6562">
        <f t="shared" si="8987"/>
        <v>39.395604395604394</v>
      </c>
    </row>
    <row r="6563" spans="1:13">
      <c r="A6563" t="s">
        <v>7061</v>
      </c>
      <c r="B6563" t="s">
        <v>7052</v>
      </c>
      <c r="C6563" t="s">
        <v>55</v>
      </c>
      <c r="D6563" t="s">
        <v>56</v>
      </c>
      <c r="E6563" t="str">
        <f t="shared" si="8947"/>
        <v>sc.none</v>
      </c>
      <c r="F6563" t="s">
        <v>24</v>
      </c>
      <c r="I6563" s="1">
        <v>0.05</v>
      </c>
      <c r="J6563" t="s">
        <v>8358</v>
      </c>
      <c r="K6563">
        <f t="shared" ref="K6563:K6626" si="8991">SUMIF(E6554:E6567,"power.oepc",I6554:I6567)</f>
        <v>0.91</v>
      </c>
    </row>
    <row r="6564" spans="1:13">
      <c r="A6564" t="s">
        <v>7072</v>
      </c>
      <c r="B6564" t="s">
        <v>7052</v>
      </c>
      <c r="C6564" t="s">
        <v>58</v>
      </c>
      <c r="D6564" t="s">
        <v>59</v>
      </c>
      <c r="E6564" t="str">
        <f t="shared" si="8947"/>
        <v>tso.cav11</v>
      </c>
      <c r="F6564" t="s">
        <v>17</v>
      </c>
      <c r="G6564">
        <v>409.6</v>
      </c>
      <c r="H6564">
        <v>0.05</v>
      </c>
      <c r="I6564" s="1">
        <v>20.48</v>
      </c>
      <c r="J6564" t="s">
        <v>8359</v>
      </c>
      <c r="K6564">
        <f t="shared" ref="K6564:K6627" si="8992">SUMIF(E6554:E6567,"tso.opt",I6554:I6567)</f>
        <v>0.68</v>
      </c>
      <c r="L6564" t="s">
        <v>30</v>
      </c>
      <c r="M6564">
        <f t="shared" ref="M6564:M6627" si="8993">K6556/K6564</f>
        <v>12.897058823529409</v>
      </c>
    </row>
    <row r="6565" spans="1:13">
      <c r="A6565" t="s">
        <v>7073</v>
      </c>
      <c r="B6565" t="s">
        <v>7052</v>
      </c>
      <c r="C6565" t="s">
        <v>58</v>
      </c>
      <c r="D6565" t="s">
        <v>16</v>
      </c>
      <c r="E6565" t="str">
        <f t="shared" si="8947"/>
        <v>tso.full</v>
      </c>
      <c r="F6565" t="s">
        <v>17</v>
      </c>
      <c r="G6565">
        <v>175.4</v>
      </c>
      <c r="H6565">
        <v>0.05</v>
      </c>
      <c r="I6565" s="1">
        <v>8.77</v>
      </c>
      <c r="J6565" t="s">
        <v>8360</v>
      </c>
      <c r="K6565">
        <f t="shared" ref="K6565:K6628" si="8994">SUMIF(E6554:E6567,"pso.opt",I6554:I6567)</f>
        <v>0.87</v>
      </c>
      <c r="L6565" t="s">
        <v>33</v>
      </c>
      <c r="M6565">
        <f t="shared" si="8993"/>
        <v>17.379310344827584</v>
      </c>
    </row>
    <row r="6566" spans="1:13">
      <c r="A6566" t="s">
        <v>7074</v>
      </c>
      <c r="B6566" t="s">
        <v>7052</v>
      </c>
      <c r="C6566" t="s">
        <v>58</v>
      </c>
      <c r="D6566" t="s">
        <v>19</v>
      </c>
      <c r="E6566" t="str">
        <f t="shared" si="8947"/>
        <v>tso.oepc</v>
      </c>
      <c r="F6566" t="s">
        <v>17</v>
      </c>
      <c r="G6566">
        <v>16</v>
      </c>
      <c r="H6566">
        <v>0.05</v>
      </c>
      <c r="I6566" s="1">
        <v>0.8</v>
      </c>
      <c r="J6566" t="s">
        <v>8361</v>
      </c>
      <c r="K6566">
        <f t="shared" ref="K6566:K6629" si="8995">SUMIF(E6554:E6567,"rmo.opt",I6554:I6567)</f>
        <v>0.8</v>
      </c>
      <c r="L6566" t="s">
        <v>32</v>
      </c>
      <c r="M6566">
        <f t="shared" si="8993"/>
        <v>13.237499999999999</v>
      </c>
    </row>
    <row r="6567" spans="1:13">
      <c r="A6567" t="s">
        <v>7075</v>
      </c>
      <c r="B6567" t="s">
        <v>7052</v>
      </c>
      <c r="C6567" t="s">
        <v>58</v>
      </c>
      <c r="D6567" t="s">
        <v>21</v>
      </c>
      <c r="E6567" t="str">
        <f t="shared" si="8947"/>
        <v>tso.opt</v>
      </c>
      <c r="F6567" t="s">
        <v>17</v>
      </c>
      <c r="G6567">
        <v>13.6</v>
      </c>
      <c r="H6567">
        <v>0.05</v>
      </c>
      <c r="I6567" s="1">
        <v>0.68</v>
      </c>
      <c r="J6567" t="s">
        <v>8362</v>
      </c>
      <c r="K6567">
        <f t="shared" ref="K6567:K6630" si="8996">SUMIF(E6554:E6567,"power.opt",I6554:I6567)</f>
        <v>0.69</v>
      </c>
      <c r="L6567" t="s">
        <v>31</v>
      </c>
      <c r="M6567">
        <f t="shared" si="8993"/>
        <v>51.956521739130444</v>
      </c>
    </row>
    <row r="6568" spans="1:13">
      <c r="A6568" t="s">
        <v>7076</v>
      </c>
      <c r="B6568" t="s">
        <v>7077</v>
      </c>
      <c r="C6568" t="s">
        <v>15</v>
      </c>
      <c r="D6568" t="s">
        <v>16</v>
      </c>
      <c r="E6568" t="str">
        <f t="shared" si="8947"/>
        <v>power.full</v>
      </c>
      <c r="F6568" t="s">
        <v>17</v>
      </c>
      <c r="G6568">
        <v>201.38461538461499</v>
      </c>
      <c r="H6568">
        <v>0.13</v>
      </c>
      <c r="I6568" s="1">
        <v>26.18</v>
      </c>
      <c r="L6568" t="s">
        <v>8363</v>
      </c>
      <c r="M6568">
        <f t="shared" ref="M6568:M6631" si="8997">K6569/K6578</f>
        <v>20.490384615384613</v>
      </c>
    </row>
    <row r="6569" spans="1:13">
      <c r="A6569" t="s">
        <v>7078</v>
      </c>
      <c r="B6569" t="s">
        <v>7077</v>
      </c>
      <c r="C6569" t="s">
        <v>15</v>
      </c>
      <c r="D6569" t="s">
        <v>19</v>
      </c>
      <c r="E6569" t="str">
        <f t="shared" si="8947"/>
        <v>power.oepc</v>
      </c>
      <c r="F6569" t="s">
        <v>17</v>
      </c>
      <c r="G6569">
        <v>15.846153846153801</v>
      </c>
      <c r="H6569">
        <v>0.13</v>
      </c>
      <c r="I6569" s="1">
        <v>2.06</v>
      </c>
      <c r="J6569" t="s">
        <v>8333</v>
      </c>
      <c r="K6569">
        <f t="shared" ref="K6569:K6632" si="8998">SUMIF(E6568:E6581,"tso.cav11",I6568:I6581)</f>
        <v>21.31</v>
      </c>
      <c r="L6569" t="s">
        <v>8364</v>
      </c>
      <c r="M6569">
        <f t="shared" ref="M6569:M6632" si="8999">K6570/K6574+K6571/K6575+K6572/K6576+K6573/K6577</f>
        <v>44.197103756973398</v>
      </c>
    </row>
    <row r="6570" spans="1:13">
      <c r="A6570" t="s">
        <v>7079</v>
      </c>
      <c r="B6570" t="s">
        <v>7077</v>
      </c>
      <c r="C6570" t="s">
        <v>15</v>
      </c>
      <c r="D6570" t="s">
        <v>21</v>
      </c>
      <c r="E6570" t="str">
        <f t="shared" si="8947"/>
        <v>power.opt</v>
      </c>
      <c r="F6570" t="s">
        <v>17</v>
      </c>
      <c r="G6570">
        <v>9.0769230769230802</v>
      </c>
      <c r="H6570">
        <v>0.13</v>
      </c>
      <c r="I6570" s="1">
        <v>1.18</v>
      </c>
      <c r="J6570" t="s">
        <v>8335</v>
      </c>
      <c r="K6570">
        <f t="shared" ref="K6570:K6633" si="9000">SUMIF(E6568:E6581,"tso.full",I6568:I6581)</f>
        <v>14.63</v>
      </c>
      <c r="L6570" t="s">
        <v>8365</v>
      </c>
      <c r="M6570">
        <f t="shared" ref="M6570:M6633" si="9001">K6570/K6578+K6571/K6579+K6572/K6580+K6573/K6581</f>
        <v>89.381455614485887</v>
      </c>
    </row>
    <row r="6571" spans="1:13">
      <c r="A6571" t="s">
        <v>7080</v>
      </c>
      <c r="B6571" t="s">
        <v>7077</v>
      </c>
      <c r="C6571" t="s">
        <v>23</v>
      </c>
      <c r="D6571" t="s">
        <v>16</v>
      </c>
      <c r="E6571" t="str">
        <f t="shared" si="8947"/>
        <v>pso.full</v>
      </c>
      <c r="F6571" t="s">
        <v>17</v>
      </c>
      <c r="G6571">
        <v>216.15384615384599</v>
      </c>
      <c r="H6571">
        <v>0.13</v>
      </c>
      <c r="I6571" s="1">
        <v>28.1</v>
      </c>
      <c r="J6571" t="s">
        <v>8336</v>
      </c>
      <c r="K6571">
        <f t="shared" ref="K6571:K6634" si="9002">SUMIF(E6568:E6581,"pso.full",I6568:I6581)</f>
        <v>28.1</v>
      </c>
      <c r="L6571" t="s">
        <v>8369</v>
      </c>
      <c r="M6571">
        <f t="shared" ref="M6571:M6634" si="9003">K6574/K6578+K6575/K6579+K6576/K6580+K6577/K6581</f>
        <v>8.2451092391235559</v>
      </c>
    </row>
    <row r="6572" spans="1:13">
      <c r="A6572" t="s">
        <v>7081</v>
      </c>
      <c r="B6572" t="s">
        <v>7077</v>
      </c>
      <c r="C6572" t="s">
        <v>23</v>
      </c>
      <c r="D6572" t="s">
        <v>19</v>
      </c>
      <c r="E6572" t="str">
        <f t="shared" si="8947"/>
        <v>pso.oepc</v>
      </c>
      <c r="F6572" t="s">
        <v>17</v>
      </c>
      <c r="G6572">
        <v>15.307692307692299</v>
      </c>
      <c r="H6572">
        <v>0.13</v>
      </c>
      <c r="I6572" s="1">
        <v>1.99</v>
      </c>
      <c r="J6572" t="s">
        <v>8353</v>
      </c>
      <c r="K6572">
        <f t="shared" ref="K6572:K6635" si="9004">SUMIF(E6568:E6581,"rmo.full",I6568:I6581)</f>
        <v>26.88</v>
      </c>
    </row>
    <row r="6573" spans="1:13">
      <c r="A6573" t="s">
        <v>7082</v>
      </c>
      <c r="B6573" t="s">
        <v>7077</v>
      </c>
      <c r="C6573" t="s">
        <v>23</v>
      </c>
      <c r="D6573" t="s">
        <v>21</v>
      </c>
      <c r="E6573" t="str">
        <f t="shared" si="8947"/>
        <v>pso.opt</v>
      </c>
      <c r="F6573" t="s">
        <v>17</v>
      </c>
      <c r="G6573">
        <v>7.9230769230769198</v>
      </c>
      <c r="H6573">
        <v>0.13</v>
      </c>
      <c r="I6573" s="1">
        <v>1.03</v>
      </c>
      <c r="J6573" t="s">
        <v>8354</v>
      </c>
      <c r="K6573">
        <f t="shared" ref="K6573:K6636" si="9005">SUMIF(E6568:E6581,"power.full",I6568:I6581)</f>
        <v>26.18</v>
      </c>
      <c r="L6573" t="s">
        <v>26</v>
      </c>
      <c r="M6573">
        <f t="shared" ref="M6573:M6636" si="9006">K6570/K6574</f>
        <v>6.3060344827586219</v>
      </c>
    </row>
    <row r="6574" spans="1:13">
      <c r="A6574" t="s">
        <v>7083</v>
      </c>
      <c r="B6574" t="s">
        <v>7077</v>
      </c>
      <c r="C6574" t="s">
        <v>51</v>
      </c>
      <c r="D6574" t="s">
        <v>16</v>
      </c>
      <c r="E6574" t="str">
        <f t="shared" si="8947"/>
        <v>rmo.full</v>
      </c>
      <c r="F6574" t="s">
        <v>17</v>
      </c>
      <c r="G6574">
        <v>206.769230769231</v>
      </c>
      <c r="H6574">
        <v>0.13</v>
      </c>
      <c r="I6574" s="1">
        <v>26.88</v>
      </c>
      <c r="J6574" t="s">
        <v>8355</v>
      </c>
      <c r="K6574">
        <f t="shared" ref="K6574:K6637" si="9007">SUMIF(E6568:E6581,"tso.oepc",I6568:I6581)</f>
        <v>2.3199999999999998</v>
      </c>
      <c r="L6574" t="s">
        <v>27</v>
      </c>
      <c r="M6574">
        <f t="shared" si="9006"/>
        <v>14.120603015075378</v>
      </c>
    </row>
    <row r="6575" spans="1:13">
      <c r="A6575" t="s">
        <v>7084</v>
      </c>
      <c r="B6575" t="s">
        <v>7077</v>
      </c>
      <c r="C6575" t="s">
        <v>51</v>
      </c>
      <c r="D6575" t="s">
        <v>19</v>
      </c>
      <c r="E6575" t="str">
        <f t="shared" si="8947"/>
        <v>rmo.oepc</v>
      </c>
      <c r="F6575" t="s">
        <v>17</v>
      </c>
      <c r="G6575">
        <v>18.692307692307701</v>
      </c>
      <c r="H6575">
        <v>0.13</v>
      </c>
      <c r="I6575" s="1">
        <v>2.4300000000000002</v>
      </c>
      <c r="J6575" t="s">
        <v>8356</v>
      </c>
      <c r="K6575">
        <f t="shared" ref="K6575:K6638" si="9008">SUMIF(E6568:E6581,"pso.oepc",I6568:I6581)</f>
        <v>1.99</v>
      </c>
      <c r="L6575" t="s">
        <v>28</v>
      </c>
      <c r="M6575">
        <f t="shared" si="9006"/>
        <v>11.061728395061728</v>
      </c>
    </row>
    <row r="6576" spans="1:13">
      <c r="A6576" t="s">
        <v>7085</v>
      </c>
      <c r="B6576" t="s">
        <v>7077</v>
      </c>
      <c r="C6576" t="s">
        <v>51</v>
      </c>
      <c r="D6576" t="s">
        <v>21</v>
      </c>
      <c r="E6576" t="str">
        <f t="shared" si="8947"/>
        <v>rmo.opt</v>
      </c>
      <c r="F6576" t="s">
        <v>17</v>
      </c>
      <c r="G6576">
        <v>8</v>
      </c>
      <c r="H6576">
        <v>0.13</v>
      </c>
      <c r="I6576" s="1">
        <v>1.04</v>
      </c>
      <c r="J6576" t="s">
        <v>8357</v>
      </c>
      <c r="K6576">
        <f t="shared" ref="K6576:K6639" si="9009">SUMIF(E6568:E6581,"rmo.oepc",I6568:I6581)</f>
        <v>2.4300000000000002</v>
      </c>
      <c r="L6576" t="s">
        <v>29</v>
      </c>
      <c r="M6576">
        <f t="shared" si="9006"/>
        <v>12.708737864077669</v>
      </c>
    </row>
    <row r="6577" spans="1:13">
      <c r="A6577" t="s">
        <v>7096</v>
      </c>
      <c r="B6577" t="s">
        <v>7077</v>
      </c>
      <c r="C6577" t="s">
        <v>55</v>
      </c>
      <c r="D6577" t="s">
        <v>56</v>
      </c>
      <c r="E6577" t="str">
        <f t="shared" si="8947"/>
        <v>sc.none</v>
      </c>
      <c r="F6577" t="s">
        <v>24</v>
      </c>
      <c r="I6577" s="1">
        <v>0.13</v>
      </c>
      <c r="J6577" t="s">
        <v>8358</v>
      </c>
      <c r="K6577">
        <f t="shared" ref="K6577:K6640" si="9010">SUMIF(E6568:E6581,"power.oepc",I6568:I6581)</f>
        <v>2.06</v>
      </c>
    </row>
    <row r="6578" spans="1:13">
      <c r="A6578" t="s">
        <v>7097</v>
      </c>
      <c r="B6578" t="s">
        <v>7077</v>
      </c>
      <c r="C6578" t="s">
        <v>58</v>
      </c>
      <c r="D6578" t="s">
        <v>59</v>
      </c>
      <c r="E6578" t="str">
        <f t="shared" si="8947"/>
        <v>tso.cav11</v>
      </c>
      <c r="F6578" t="s">
        <v>17</v>
      </c>
      <c r="G6578">
        <v>163.92307692307699</v>
      </c>
      <c r="H6578">
        <v>0.13</v>
      </c>
      <c r="I6578" s="1">
        <v>21.31</v>
      </c>
      <c r="J6578" t="s">
        <v>8359</v>
      </c>
      <c r="K6578">
        <f t="shared" ref="K6578:K6641" si="9011">SUMIF(E6568:E6581,"tso.opt",I6568:I6581)</f>
        <v>1.04</v>
      </c>
      <c r="L6578" t="s">
        <v>30</v>
      </c>
      <c r="M6578">
        <f t="shared" ref="M6578:M6641" si="9012">K6570/K6578</f>
        <v>14.067307692307693</v>
      </c>
    </row>
    <row r="6579" spans="1:13">
      <c r="A6579" t="s">
        <v>7098</v>
      </c>
      <c r="B6579" t="s">
        <v>7077</v>
      </c>
      <c r="C6579" t="s">
        <v>58</v>
      </c>
      <c r="D6579" t="s">
        <v>16</v>
      </c>
      <c r="E6579" t="str">
        <f t="shared" si="8947"/>
        <v>tso.full</v>
      </c>
      <c r="F6579" t="s">
        <v>17</v>
      </c>
      <c r="G6579">
        <v>112.538461538462</v>
      </c>
      <c r="H6579">
        <v>0.13</v>
      </c>
      <c r="I6579" s="1">
        <v>14.63</v>
      </c>
      <c r="J6579" t="s">
        <v>8360</v>
      </c>
      <c r="K6579">
        <f t="shared" ref="K6579:K6642" si="9013">SUMIF(E6568:E6581,"pso.opt",I6568:I6581)</f>
        <v>1.03</v>
      </c>
      <c r="L6579" t="s">
        <v>33</v>
      </c>
      <c r="M6579">
        <f t="shared" si="9012"/>
        <v>27.281553398058254</v>
      </c>
    </row>
    <row r="6580" spans="1:13">
      <c r="A6580" t="s">
        <v>7099</v>
      </c>
      <c r="B6580" t="s">
        <v>7077</v>
      </c>
      <c r="C6580" t="s">
        <v>58</v>
      </c>
      <c r="D6580" t="s">
        <v>19</v>
      </c>
      <c r="E6580" t="str">
        <f t="shared" si="8947"/>
        <v>tso.oepc</v>
      </c>
      <c r="F6580" t="s">
        <v>17</v>
      </c>
      <c r="G6580">
        <v>17.846153846153801</v>
      </c>
      <c r="H6580">
        <v>0.13</v>
      </c>
      <c r="I6580" s="1">
        <v>2.3199999999999998</v>
      </c>
      <c r="J6580" t="s">
        <v>8361</v>
      </c>
      <c r="K6580">
        <f t="shared" ref="K6580:K6643" si="9014">SUMIF(E6568:E6581,"rmo.opt",I6568:I6581)</f>
        <v>1.04</v>
      </c>
      <c r="L6580" t="s">
        <v>32</v>
      </c>
      <c r="M6580">
        <f t="shared" si="9012"/>
        <v>25.846153846153843</v>
      </c>
    </row>
    <row r="6581" spans="1:13">
      <c r="A6581" t="s">
        <v>7100</v>
      </c>
      <c r="B6581" t="s">
        <v>7077</v>
      </c>
      <c r="C6581" t="s">
        <v>58</v>
      </c>
      <c r="D6581" t="s">
        <v>21</v>
      </c>
      <c r="E6581" t="str">
        <f t="shared" si="8947"/>
        <v>tso.opt</v>
      </c>
      <c r="F6581" t="s">
        <v>17</v>
      </c>
      <c r="G6581">
        <v>8</v>
      </c>
      <c r="H6581">
        <v>0.13</v>
      </c>
      <c r="I6581" s="1">
        <v>1.04</v>
      </c>
      <c r="J6581" t="s">
        <v>8362</v>
      </c>
      <c r="K6581">
        <f t="shared" ref="K6581:K6644" si="9015">SUMIF(E6568:E6581,"power.opt",I6568:I6581)</f>
        <v>1.18</v>
      </c>
      <c r="L6581" t="s">
        <v>31</v>
      </c>
      <c r="M6581">
        <f t="shared" si="9012"/>
        <v>22.186440677966104</v>
      </c>
    </row>
    <row r="6582" spans="1:13">
      <c r="A6582" t="s">
        <v>7101</v>
      </c>
      <c r="B6582" t="s">
        <v>7102</v>
      </c>
      <c r="C6582" t="s">
        <v>15</v>
      </c>
      <c r="D6582" t="s">
        <v>16</v>
      </c>
      <c r="E6582" t="str">
        <f t="shared" si="8947"/>
        <v>power.full</v>
      </c>
      <c r="F6582" t="s">
        <v>17</v>
      </c>
      <c r="G6582">
        <v>510.4</v>
      </c>
      <c r="H6582">
        <v>0.15</v>
      </c>
      <c r="I6582" s="1">
        <v>76.56</v>
      </c>
      <c r="L6582" t="s">
        <v>8363</v>
      </c>
      <c r="M6582">
        <f t="shared" ref="M6582:M6645" si="9016">K6583/K6592</f>
        <v>51.697674418604656</v>
      </c>
    </row>
    <row r="6583" spans="1:13">
      <c r="A6583" t="s">
        <v>7103</v>
      </c>
      <c r="B6583" t="s">
        <v>7102</v>
      </c>
      <c r="C6583" t="s">
        <v>15</v>
      </c>
      <c r="D6583" t="s">
        <v>19</v>
      </c>
      <c r="E6583" t="str">
        <f t="shared" si="8947"/>
        <v>power.oepc</v>
      </c>
      <c r="F6583" t="s">
        <v>17</v>
      </c>
      <c r="G6583">
        <v>5.8666666666666698</v>
      </c>
      <c r="H6583">
        <v>0.15</v>
      </c>
      <c r="I6583" s="1">
        <v>0.88</v>
      </c>
      <c r="J6583" t="s">
        <v>8333</v>
      </c>
      <c r="K6583">
        <f t="shared" ref="K6583:K6646" si="9017">SUMIF(E6582:E6595,"tso.cav11",I6582:I6595)</f>
        <v>44.46</v>
      </c>
      <c r="L6583" t="s">
        <v>8364</v>
      </c>
      <c r="M6583">
        <f t="shared" ref="M6583:M6646" si="9018">K6584/K6588+K6585/K6589+K6586/K6590+K6587/K6591</f>
        <v>181.70141662622717</v>
      </c>
    </row>
    <row r="6584" spans="1:13">
      <c r="A6584" t="s">
        <v>7104</v>
      </c>
      <c r="B6584" t="s">
        <v>7102</v>
      </c>
      <c r="C6584" t="s">
        <v>15</v>
      </c>
      <c r="D6584" t="s">
        <v>21</v>
      </c>
      <c r="E6584" t="str">
        <f t="shared" si="8947"/>
        <v>power.opt</v>
      </c>
      <c r="F6584" t="s">
        <v>17</v>
      </c>
      <c r="G6584">
        <v>3.4</v>
      </c>
      <c r="H6584">
        <v>0.15</v>
      </c>
      <c r="I6584" s="1">
        <v>0.51</v>
      </c>
      <c r="J6584" t="s">
        <v>8335</v>
      </c>
      <c r="K6584">
        <f t="shared" ref="K6584:K6647" si="9019">SUMIF(E6582:E6595,"tso.full",I6582:I6595)</f>
        <v>6.27</v>
      </c>
      <c r="L6584" t="s">
        <v>8365</v>
      </c>
      <c r="M6584">
        <f t="shared" ref="M6584:M6647" si="9020">K6584/K6592+K6585/K6593+K6586/K6594+K6587/K6595</f>
        <v>307.11422708618329</v>
      </c>
    </row>
    <row r="6585" spans="1:13">
      <c r="A6585" t="s">
        <v>7067</v>
      </c>
      <c r="B6585" t="s">
        <v>7102</v>
      </c>
      <c r="C6585" t="s">
        <v>23</v>
      </c>
      <c r="D6585" t="s">
        <v>16</v>
      </c>
      <c r="E6585" t="str">
        <f t="shared" si="8947"/>
        <v>pso.full</v>
      </c>
      <c r="F6585" t="s">
        <v>17</v>
      </c>
      <c r="G6585">
        <v>262.26666666666699</v>
      </c>
      <c r="H6585">
        <v>0.15</v>
      </c>
      <c r="I6585" s="1">
        <v>39.340000000000003</v>
      </c>
      <c r="J6585" t="s">
        <v>8336</v>
      </c>
      <c r="K6585">
        <f t="shared" ref="K6585:K6648" si="9021">SUMIF(E6582:E6595,"pso.full",I6582:I6595)</f>
        <v>39.340000000000003</v>
      </c>
      <c r="L6585" t="s">
        <v>8369</v>
      </c>
      <c r="M6585">
        <f t="shared" ref="M6585:M6648" si="9022">K6588/K6592+K6589/K6593+K6590/K6594+K6591/K6595</f>
        <v>6.1336069311445511</v>
      </c>
    </row>
    <row r="6586" spans="1:13">
      <c r="A6586" t="s">
        <v>7068</v>
      </c>
      <c r="B6586" t="s">
        <v>7102</v>
      </c>
      <c r="C6586" t="s">
        <v>23</v>
      </c>
      <c r="D6586" t="s">
        <v>19</v>
      </c>
      <c r="E6586" t="str">
        <f t="shared" si="8947"/>
        <v>pso.oepc</v>
      </c>
      <c r="F6586" t="s">
        <v>17</v>
      </c>
      <c r="G6586">
        <v>5.93333333333333</v>
      </c>
      <c r="H6586">
        <v>0.15</v>
      </c>
      <c r="I6586" s="1">
        <v>0.89</v>
      </c>
      <c r="J6586" t="s">
        <v>8353</v>
      </c>
      <c r="K6586">
        <f t="shared" ref="K6586:K6649" si="9023">SUMIF(E6582:E6595,"rmo.full",I6582:I6595)</f>
        <v>37.01</v>
      </c>
    </row>
    <row r="6587" spans="1:13">
      <c r="A6587" t="s">
        <v>7069</v>
      </c>
      <c r="B6587" t="s">
        <v>7102</v>
      </c>
      <c r="C6587" t="s">
        <v>23</v>
      </c>
      <c r="D6587" t="s">
        <v>21</v>
      </c>
      <c r="E6587" t="str">
        <f t="shared" si="8947"/>
        <v>pso.opt</v>
      </c>
      <c r="F6587" t="s">
        <v>17</v>
      </c>
      <c r="G6587">
        <v>3.4</v>
      </c>
      <c r="H6587">
        <v>0.15</v>
      </c>
      <c r="I6587" s="1">
        <v>0.51</v>
      </c>
      <c r="J6587" t="s">
        <v>8354</v>
      </c>
      <c r="K6587">
        <f t="shared" ref="K6587:K6650" si="9024">SUMIF(E6582:E6595,"power.full",I6582:I6595)</f>
        <v>76.56</v>
      </c>
      <c r="L6587" t="s">
        <v>26</v>
      </c>
      <c r="M6587">
        <f t="shared" ref="M6587:M6650" si="9025">K6584/K6588</f>
        <v>7.4642857142857144</v>
      </c>
    </row>
    <row r="6588" spans="1:13">
      <c r="A6588" t="s">
        <v>7070</v>
      </c>
      <c r="B6588" t="s">
        <v>7102</v>
      </c>
      <c r="C6588" t="s">
        <v>51</v>
      </c>
      <c r="D6588" t="s">
        <v>16</v>
      </c>
      <c r="E6588" t="str">
        <f t="shared" si="8947"/>
        <v>rmo.full</v>
      </c>
      <c r="F6588" t="s">
        <v>17</v>
      </c>
      <c r="G6588">
        <v>246.73333333333301</v>
      </c>
      <c r="H6588">
        <v>0.15</v>
      </c>
      <c r="I6588" s="1">
        <v>37.01</v>
      </c>
      <c r="J6588" t="s">
        <v>8355</v>
      </c>
      <c r="K6588">
        <f t="shared" ref="K6588:K6651" si="9026">SUMIF(E6582:E6595,"tso.oepc",I6582:I6595)</f>
        <v>0.84</v>
      </c>
      <c r="L6588" t="s">
        <v>27</v>
      </c>
      <c r="M6588">
        <f t="shared" si="9025"/>
        <v>44.202247191011239</v>
      </c>
    </row>
    <row r="6589" spans="1:13">
      <c r="A6589" t="s">
        <v>7071</v>
      </c>
      <c r="B6589" t="s">
        <v>7102</v>
      </c>
      <c r="C6589" t="s">
        <v>51</v>
      </c>
      <c r="D6589" t="s">
        <v>19</v>
      </c>
      <c r="E6589" t="str">
        <f t="shared" si="8947"/>
        <v>rmo.oepc</v>
      </c>
      <c r="F6589" t="s">
        <v>17</v>
      </c>
      <c r="G6589">
        <v>5.7333333333333298</v>
      </c>
      <c r="H6589">
        <v>0.15</v>
      </c>
      <c r="I6589" s="1">
        <v>0.86</v>
      </c>
      <c r="J6589" t="s">
        <v>8356</v>
      </c>
      <c r="K6589">
        <f t="shared" ref="K6589:K6652" si="9027">SUMIF(E6582:E6595,"pso.oepc",I6582:I6595)</f>
        <v>0.89</v>
      </c>
      <c r="L6589" t="s">
        <v>28</v>
      </c>
      <c r="M6589">
        <f t="shared" si="9025"/>
        <v>43.034883720930232</v>
      </c>
    </row>
    <row r="6590" spans="1:13">
      <c r="A6590" t="s">
        <v>7120</v>
      </c>
      <c r="B6590" t="s">
        <v>7102</v>
      </c>
      <c r="C6590" t="s">
        <v>51</v>
      </c>
      <c r="D6590" t="s">
        <v>21</v>
      </c>
      <c r="E6590" t="str">
        <f t="shared" si="8947"/>
        <v>rmo.opt</v>
      </c>
      <c r="F6590" t="s">
        <v>17</v>
      </c>
      <c r="G6590">
        <v>3.4</v>
      </c>
      <c r="H6590">
        <v>0.15</v>
      </c>
      <c r="I6590" s="1">
        <v>0.51</v>
      </c>
      <c r="J6590" t="s">
        <v>8357</v>
      </c>
      <c r="K6590">
        <f t="shared" ref="K6590:K6653" si="9028">SUMIF(E6582:E6595,"rmo.oepc",I6582:I6595)</f>
        <v>0.86</v>
      </c>
      <c r="L6590" t="s">
        <v>29</v>
      </c>
      <c r="M6590">
        <f t="shared" si="9025"/>
        <v>87</v>
      </c>
    </row>
    <row r="6591" spans="1:13">
      <c r="A6591" t="s">
        <v>7121</v>
      </c>
      <c r="B6591" t="s">
        <v>7102</v>
      </c>
      <c r="C6591" t="s">
        <v>55</v>
      </c>
      <c r="D6591" t="s">
        <v>56</v>
      </c>
      <c r="E6591" t="str">
        <f t="shared" si="8947"/>
        <v>sc.none</v>
      </c>
      <c r="F6591" t="s">
        <v>24</v>
      </c>
      <c r="I6591" s="1">
        <v>0.15</v>
      </c>
      <c r="J6591" t="s">
        <v>8358</v>
      </c>
      <c r="K6591">
        <f t="shared" ref="K6591:K6654" si="9029">SUMIF(E6582:E6595,"power.oepc",I6582:I6595)</f>
        <v>0.88</v>
      </c>
    </row>
    <row r="6592" spans="1:13">
      <c r="A6592" t="s">
        <v>7122</v>
      </c>
      <c r="B6592" t="s">
        <v>7102</v>
      </c>
      <c r="C6592" t="s">
        <v>58</v>
      </c>
      <c r="D6592" t="s">
        <v>59</v>
      </c>
      <c r="E6592" t="str">
        <f t="shared" si="8947"/>
        <v>tso.cav11</v>
      </c>
      <c r="F6592" t="s">
        <v>17</v>
      </c>
      <c r="G6592">
        <v>296.39999999999998</v>
      </c>
      <c r="H6592">
        <v>0.15</v>
      </c>
      <c r="I6592" s="1">
        <v>44.46</v>
      </c>
      <c r="J6592" t="s">
        <v>8359</v>
      </c>
      <c r="K6592">
        <f t="shared" ref="K6592:K6655" si="9030">SUMIF(E6582:E6595,"tso.opt",I6582:I6595)</f>
        <v>0.86</v>
      </c>
      <c r="L6592" t="s">
        <v>30</v>
      </c>
      <c r="M6592">
        <f t="shared" ref="M6592:M6655" si="9031">K6584/K6592</f>
        <v>7.2906976744186043</v>
      </c>
    </row>
    <row r="6593" spans="1:13">
      <c r="A6593" t="s">
        <v>7123</v>
      </c>
      <c r="B6593" t="s">
        <v>7102</v>
      </c>
      <c r="C6593" t="s">
        <v>58</v>
      </c>
      <c r="D6593" t="s">
        <v>16</v>
      </c>
      <c r="E6593" t="str">
        <f t="shared" si="8947"/>
        <v>tso.full</v>
      </c>
      <c r="F6593" t="s">
        <v>17</v>
      </c>
      <c r="G6593">
        <v>41.8</v>
      </c>
      <c r="H6593">
        <v>0.15</v>
      </c>
      <c r="I6593" s="1">
        <v>6.27</v>
      </c>
      <c r="J6593" t="s">
        <v>8360</v>
      </c>
      <c r="K6593">
        <f t="shared" ref="K6593:K6656" si="9032">SUMIF(E6582:E6595,"pso.opt",I6582:I6595)</f>
        <v>0.51</v>
      </c>
      <c r="L6593" t="s">
        <v>33</v>
      </c>
      <c r="M6593">
        <f t="shared" si="9031"/>
        <v>77.137254901960787</v>
      </c>
    </row>
    <row r="6594" spans="1:13">
      <c r="A6594" t="s">
        <v>7086</v>
      </c>
      <c r="B6594" t="s">
        <v>7102</v>
      </c>
      <c r="C6594" t="s">
        <v>58</v>
      </c>
      <c r="D6594" t="s">
        <v>19</v>
      </c>
      <c r="E6594" t="str">
        <f t="shared" si="8947"/>
        <v>tso.oepc</v>
      </c>
      <c r="F6594" t="s">
        <v>17</v>
      </c>
      <c r="G6594">
        <v>5.6</v>
      </c>
      <c r="H6594">
        <v>0.15</v>
      </c>
      <c r="I6594" s="1">
        <v>0.84</v>
      </c>
      <c r="J6594" t="s">
        <v>8361</v>
      </c>
      <c r="K6594">
        <f t="shared" ref="K6594:K6657" si="9033">SUMIF(E6582:E6595,"rmo.opt",I6582:I6595)</f>
        <v>0.51</v>
      </c>
      <c r="L6594" t="s">
        <v>32</v>
      </c>
      <c r="M6594">
        <f t="shared" si="9031"/>
        <v>72.568627450980387</v>
      </c>
    </row>
    <row r="6595" spans="1:13">
      <c r="A6595" t="s">
        <v>7087</v>
      </c>
      <c r="B6595" t="s">
        <v>7102</v>
      </c>
      <c r="C6595" t="s">
        <v>58</v>
      </c>
      <c r="D6595" t="s">
        <v>21</v>
      </c>
      <c r="E6595" t="str">
        <f t="shared" ref="E6595:E6658" si="9034">CONCATENATE(C6595,".",D6595)</f>
        <v>tso.opt</v>
      </c>
      <c r="F6595" t="s">
        <v>17</v>
      </c>
      <c r="G6595">
        <v>5.7333333333333298</v>
      </c>
      <c r="H6595">
        <v>0.15</v>
      </c>
      <c r="I6595" s="1">
        <v>0.86</v>
      </c>
      <c r="J6595" t="s">
        <v>8362</v>
      </c>
      <c r="K6595">
        <f t="shared" ref="K6595:K6658" si="9035">SUMIF(E6582:E6595,"power.opt",I6582:I6595)</f>
        <v>0.51</v>
      </c>
      <c r="L6595" t="s">
        <v>31</v>
      </c>
      <c r="M6595">
        <f t="shared" si="9031"/>
        <v>150.11764705882354</v>
      </c>
    </row>
    <row r="6596" spans="1:13">
      <c r="A6596" t="s">
        <v>7088</v>
      </c>
      <c r="B6596" t="s">
        <v>7089</v>
      </c>
      <c r="C6596" t="s">
        <v>15</v>
      </c>
      <c r="D6596" t="s">
        <v>16</v>
      </c>
      <c r="E6596" t="str">
        <f t="shared" si="9034"/>
        <v>power.full</v>
      </c>
      <c r="F6596" t="s">
        <v>17</v>
      </c>
      <c r="G6596">
        <v>1134</v>
      </c>
      <c r="H6596">
        <v>0.04</v>
      </c>
      <c r="I6596" s="1">
        <v>45.36</v>
      </c>
      <c r="L6596" t="s">
        <v>8363</v>
      </c>
      <c r="M6596">
        <f t="shared" ref="M6596:M6659" si="9036">K6597/K6606</f>
        <v>13.033707865168539</v>
      </c>
    </row>
    <row r="6597" spans="1:13">
      <c r="A6597" t="s">
        <v>7090</v>
      </c>
      <c r="B6597" t="s">
        <v>7089</v>
      </c>
      <c r="C6597" t="s">
        <v>15</v>
      </c>
      <c r="D6597" t="s">
        <v>19</v>
      </c>
      <c r="E6597" t="str">
        <f t="shared" si="9034"/>
        <v>power.oepc</v>
      </c>
      <c r="F6597" t="s">
        <v>17</v>
      </c>
      <c r="G6597">
        <v>21.25</v>
      </c>
      <c r="H6597">
        <v>0.04</v>
      </c>
      <c r="I6597" s="1">
        <v>0.85</v>
      </c>
      <c r="J6597" t="s">
        <v>8333</v>
      </c>
      <c r="K6597">
        <f t="shared" ref="K6597:K6660" si="9037">SUMIF(E6596:E6609,"tso.cav11",I6596:I6609)</f>
        <v>11.6</v>
      </c>
      <c r="L6597" t="s">
        <v>8364</v>
      </c>
      <c r="M6597">
        <f t="shared" ref="M6597:M6660" si="9038">K6598/K6602+K6599/K6603+K6600/K6604+K6601/K6605</f>
        <v>110.16217423678333</v>
      </c>
    </row>
    <row r="6598" spans="1:13">
      <c r="A6598" t="s">
        <v>7091</v>
      </c>
      <c r="B6598" t="s">
        <v>7089</v>
      </c>
      <c r="C6598" t="s">
        <v>15</v>
      </c>
      <c r="D6598" t="s">
        <v>21</v>
      </c>
      <c r="E6598" t="str">
        <f t="shared" si="9034"/>
        <v>power.opt</v>
      </c>
      <c r="F6598" t="s">
        <v>17</v>
      </c>
      <c r="G6598">
        <v>23.75</v>
      </c>
      <c r="H6598">
        <v>0.04</v>
      </c>
      <c r="I6598" s="1">
        <v>0.95</v>
      </c>
      <c r="J6598" t="s">
        <v>8335</v>
      </c>
      <c r="K6598">
        <f t="shared" ref="K6598:K6661" si="9039">SUMIF(E6596:E6609,"tso.full",I6596:I6609)</f>
        <v>0.96</v>
      </c>
      <c r="L6598" t="s">
        <v>8365</v>
      </c>
      <c r="M6598">
        <f t="shared" ref="M6598:M6661" si="9040">K6598/K6606+K6599/K6607+K6600/K6608+K6601/K6609</f>
        <v>92.983366597673964</v>
      </c>
    </row>
    <row r="6599" spans="1:13">
      <c r="A6599" t="s">
        <v>7092</v>
      </c>
      <c r="B6599" t="s">
        <v>7089</v>
      </c>
      <c r="C6599" t="s">
        <v>23</v>
      </c>
      <c r="D6599" t="s">
        <v>16</v>
      </c>
      <c r="E6599" t="str">
        <f t="shared" si="9034"/>
        <v>pso.full</v>
      </c>
      <c r="F6599" t="s">
        <v>17</v>
      </c>
      <c r="G6599">
        <v>525</v>
      </c>
      <c r="H6599">
        <v>0.04</v>
      </c>
      <c r="I6599" s="1">
        <v>21</v>
      </c>
      <c r="J6599" t="s">
        <v>8336</v>
      </c>
      <c r="K6599">
        <f t="shared" ref="K6599:K6662" si="9041">SUMIF(E6596:E6609,"pso.full",I6596:I6609)</f>
        <v>21</v>
      </c>
      <c r="L6599" t="s">
        <v>8369</v>
      </c>
      <c r="M6599">
        <f t="shared" ref="M6599:M6662" si="9042">K6602/K6606+K6603/K6607+K6604/K6608+K6605/K6609</f>
        <v>3.3743729055785532</v>
      </c>
    </row>
    <row r="6600" spans="1:13">
      <c r="A6600" t="s">
        <v>7093</v>
      </c>
      <c r="B6600" t="s">
        <v>7089</v>
      </c>
      <c r="C6600" t="s">
        <v>23</v>
      </c>
      <c r="D6600" t="s">
        <v>19</v>
      </c>
      <c r="E6600" t="str">
        <f t="shared" si="9034"/>
        <v>pso.oepc</v>
      </c>
      <c r="F6600" t="s">
        <v>17</v>
      </c>
      <c r="G6600">
        <v>19.75</v>
      </c>
      <c r="H6600">
        <v>0.04</v>
      </c>
      <c r="I6600" s="1">
        <v>0.79</v>
      </c>
      <c r="J6600" t="s">
        <v>8353</v>
      </c>
      <c r="K6600">
        <f t="shared" ref="K6600:K6663" si="9043">SUMIF(E6596:E6609,"rmo.full",I6596:I6609)</f>
        <v>21.17</v>
      </c>
    </row>
    <row r="6601" spans="1:13">
      <c r="A6601" t="s">
        <v>7094</v>
      </c>
      <c r="B6601" t="s">
        <v>7089</v>
      </c>
      <c r="C6601" t="s">
        <v>23</v>
      </c>
      <c r="D6601" t="s">
        <v>21</v>
      </c>
      <c r="E6601" t="str">
        <f t="shared" si="9034"/>
        <v>pso.opt</v>
      </c>
      <c r="F6601" t="s">
        <v>17</v>
      </c>
      <c r="G6601">
        <v>23.75</v>
      </c>
      <c r="H6601">
        <v>0.04</v>
      </c>
      <c r="I6601" s="1">
        <v>0.95</v>
      </c>
      <c r="J6601" t="s">
        <v>8354</v>
      </c>
      <c r="K6601">
        <f t="shared" ref="K6601:K6664" si="9044">SUMIF(E6596:E6609,"power.full",I6596:I6609)</f>
        <v>45.36</v>
      </c>
      <c r="L6601" t="s">
        <v>26</v>
      </c>
      <c r="M6601">
        <f t="shared" ref="M6601:M6664" si="9045">K6598/K6602</f>
        <v>1.2151898734177213</v>
      </c>
    </row>
    <row r="6602" spans="1:13">
      <c r="A6602" t="s">
        <v>7095</v>
      </c>
      <c r="B6602" t="s">
        <v>7089</v>
      </c>
      <c r="C6602" t="s">
        <v>51</v>
      </c>
      <c r="D6602" t="s">
        <v>16</v>
      </c>
      <c r="E6602" t="str">
        <f t="shared" si="9034"/>
        <v>rmo.full</v>
      </c>
      <c r="F6602" t="s">
        <v>17</v>
      </c>
      <c r="G6602">
        <v>529.25</v>
      </c>
      <c r="H6602">
        <v>0.04</v>
      </c>
      <c r="I6602" s="1">
        <v>21.17</v>
      </c>
      <c r="J6602" t="s">
        <v>8355</v>
      </c>
      <c r="K6602">
        <f t="shared" ref="K6602:K6665" si="9046">SUMIF(E6596:E6609,"tso.oepc",I6596:I6609)</f>
        <v>0.79</v>
      </c>
      <c r="L6602" t="s">
        <v>27</v>
      </c>
      <c r="M6602">
        <f t="shared" si="9045"/>
        <v>26.582278481012658</v>
      </c>
    </row>
    <row r="6603" spans="1:13">
      <c r="A6603" t="s">
        <v>7105</v>
      </c>
      <c r="B6603" t="s">
        <v>7089</v>
      </c>
      <c r="C6603" t="s">
        <v>51</v>
      </c>
      <c r="D6603" t="s">
        <v>19</v>
      </c>
      <c r="E6603" t="str">
        <f t="shared" si="9034"/>
        <v>rmo.oepc</v>
      </c>
      <c r="F6603" t="s">
        <v>17</v>
      </c>
      <c r="G6603">
        <v>18.25</v>
      </c>
      <c r="H6603">
        <v>0.04</v>
      </c>
      <c r="I6603" s="1">
        <v>0.73</v>
      </c>
      <c r="J6603" t="s">
        <v>8356</v>
      </c>
      <c r="K6603">
        <f t="shared" ref="K6603:K6666" si="9047">SUMIF(E6596:E6609,"pso.oepc",I6596:I6609)</f>
        <v>0.79</v>
      </c>
      <c r="L6603" t="s">
        <v>28</v>
      </c>
      <c r="M6603">
        <f t="shared" si="9045"/>
        <v>29.000000000000004</v>
      </c>
    </row>
    <row r="6604" spans="1:13">
      <c r="A6604" t="s">
        <v>7106</v>
      </c>
      <c r="B6604" t="s">
        <v>7089</v>
      </c>
      <c r="C6604" t="s">
        <v>51</v>
      </c>
      <c r="D6604" t="s">
        <v>21</v>
      </c>
      <c r="E6604" t="str">
        <f t="shared" si="9034"/>
        <v>rmo.opt</v>
      </c>
      <c r="F6604" t="s">
        <v>17</v>
      </c>
      <c r="G6604">
        <v>24</v>
      </c>
      <c r="H6604">
        <v>0.04</v>
      </c>
      <c r="I6604" s="1">
        <v>0.96</v>
      </c>
      <c r="J6604" t="s">
        <v>8357</v>
      </c>
      <c r="K6604">
        <f t="shared" ref="K6604:K6667" si="9048">SUMIF(E6596:E6609,"rmo.oepc",I6596:I6609)</f>
        <v>0.73</v>
      </c>
      <c r="L6604" t="s">
        <v>29</v>
      </c>
      <c r="M6604">
        <f t="shared" si="9045"/>
        <v>53.364705882352943</v>
      </c>
    </row>
    <row r="6605" spans="1:13">
      <c r="A6605" t="s">
        <v>7107</v>
      </c>
      <c r="B6605" t="s">
        <v>7089</v>
      </c>
      <c r="C6605" t="s">
        <v>55</v>
      </c>
      <c r="D6605" t="s">
        <v>56</v>
      </c>
      <c r="E6605" t="str">
        <f t="shared" si="9034"/>
        <v>sc.none</v>
      </c>
      <c r="F6605" t="s">
        <v>24</v>
      </c>
      <c r="I6605" s="1">
        <v>0.04</v>
      </c>
      <c r="J6605" t="s">
        <v>8358</v>
      </c>
      <c r="K6605">
        <f t="shared" ref="K6605:K6668" si="9049">SUMIF(E6596:E6609,"power.oepc",I6596:I6609)</f>
        <v>0.85</v>
      </c>
    </row>
    <row r="6606" spans="1:13">
      <c r="A6606" t="s">
        <v>7108</v>
      </c>
      <c r="B6606" t="s">
        <v>7089</v>
      </c>
      <c r="C6606" t="s">
        <v>58</v>
      </c>
      <c r="D6606" t="s">
        <v>59</v>
      </c>
      <c r="E6606" t="str">
        <f t="shared" si="9034"/>
        <v>tso.cav11</v>
      </c>
      <c r="F6606" t="s">
        <v>17</v>
      </c>
      <c r="G6606">
        <v>290</v>
      </c>
      <c r="H6606">
        <v>0.04</v>
      </c>
      <c r="I6606" s="1">
        <v>11.6</v>
      </c>
      <c r="J6606" t="s">
        <v>8359</v>
      </c>
      <c r="K6606">
        <f t="shared" ref="K6606:K6669" si="9050">SUMIF(E6596:E6609,"tso.opt",I6596:I6609)</f>
        <v>0.89</v>
      </c>
      <c r="L6606" t="s">
        <v>30</v>
      </c>
      <c r="M6606">
        <f t="shared" ref="M6606:M6669" si="9051">K6598/K6606</f>
        <v>1.0786516853932584</v>
      </c>
    </row>
    <row r="6607" spans="1:13">
      <c r="A6607" t="s">
        <v>7109</v>
      </c>
      <c r="B6607" t="s">
        <v>7089</v>
      </c>
      <c r="C6607" t="s">
        <v>58</v>
      </c>
      <c r="D6607" t="s">
        <v>16</v>
      </c>
      <c r="E6607" t="str">
        <f t="shared" si="9034"/>
        <v>tso.full</v>
      </c>
      <c r="F6607" t="s">
        <v>17</v>
      </c>
      <c r="G6607">
        <v>24</v>
      </c>
      <c r="H6607">
        <v>0.04</v>
      </c>
      <c r="I6607" s="1">
        <v>0.96</v>
      </c>
      <c r="J6607" t="s">
        <v>8360</v>
      </c>
      <c r="K6607">
        <f t="shared" ref="K6607:K6670" si="9052">SUMIF(E6596:E6609,"pso.opt",I6596:I6609)</f>
        <v>0.95</v>
      </c>
      <c r="L6607" t="s">
        <v>33</v>
      </c>
      <c r="M6607">
        <f t="shared" si="9051"/>
        <v>22.105263157894736</v>
      </c>
    </row>
    <row r="6608" spans="1:13">
      <c r="A6608" t="s">
        <v>7110</v>
      </c>
      <c r="B6608" t="s">
        <v>7089</v>
      </c>
      <c r="C6608" t="s">
        <v>58</v>
      </c>
      <c r="D6608" t="s">
        <v>19</v>
      </c>
      <c r="E6608" t="str">
        <f t="shared" si="9034"/>
        <v>tso.oepc</v>
      </c>
      <c r="F6608" t="s">
        <v>17</v>
      </c>
      <c r="G6608">
        <v>19.75</v>
      </c>
      <c r="H6608">
        <v>0.04</v>
      </c>
      <c r="I6608" s="1">
        <v>0.79</v>
      </c>
      <c r="J6608" t="s">
        <v>8361</v>
      </c>
      <c r="K6608">
        <f t="shared" ref="K6608:K6671" si="9053">SUMIF(E6596:E6609,"rmo.opt",I6596:I6609)</f>
        <v>0.96</v>
      </c>
      <c r="L6608" t="s">
        <v>32</v>
      </c>
      <c r="M6608">
        <f t="shared" si="9051"/>
        <v>22.052083333333336</v>
      </c>
    </row>
    <row r="6609" spans="1:13">
      <c r="A6609" t="s">
        <v>7111</v>
      </c>
      <c r="B6609" t="s">
        <v>7089</v>
      </c>
      <c r="C6609" t="s">
        <v>58</v>
      </c>
      <c r="D6609" t="s">
        <v>21</v>
      </c>
      <c r="E6609" t="str">
        <f t="shared" si="9034"/>
        <v>tso.opt</v>
      </c>
      <c r="F6609" t="s">
        <v>17</v>
      </c>
      <c r="G6609">
        <v>22.25</v>
      </c>
      <c r="H6609">
        <v>0.04</v>
      </c>
      <c r="I6609" s="1">
        <v>0.89</v>
      </c>
      <c r="J6609" t="s">
        <v>8362</v>
      </c>
      <c r="K6609">
        <f t="shared" ref="K6609:K6672" si="9054">SUMIF(E6596:E6609,"power.opt",I6596:I6609)</f>
        <v>0.95</v>
      </c>
      <c r="L6609" t="s">
        <v>31</v>
      </c>
      <c r="M6609">
        <f t="shared" si="9051"/>
        <v>47.747368421052634</v>
      </c>
    </row>
    <row r="6610" spans="1:13">
      <c r="A6610" t="s">
        <v>7112</v>
      </c>
      <c r="B6610" t="s">
        <v>7113</v>
      </c>
      <c r="C6610" t="s">
        <v>15</v>
      </c>
      <c r="D6610" t="s">
        <v>16</v>
      </c>
      <c r="E6610" t="str">
        <f t="shared" si="9034"/>
        <v>power.full</v>
      </c>
      <c r="F6610" t="s">
        <v>17</v>
      </c>
      <c r="G6610">
        <v>241.78571428571399</v>
      </c>
      <c r="H6610">
        <v>0.14000000000000001</v>
      </c>
      <c r="I6610" s="1">
        <v>33.85</v>
      </c>
      <c r="L6610" t="s">
        <v>8363</v>
      </c>
      <c r="M6610">
        <f t="shared" ref="M6610:M6673" si="9055">K6611/K6620</f>
        <v>18.983193277310924</v>
      </c>
    </row>
    <row r="6611" spans="1:13">
      <c r="A6611" t="s">
        <v>7114</v>
      </c>
      <c r="B6611" t="s">
        <v>7113</v>
      </c>
      <c r="C6611" t="s">
        <v>15</v>
      </c>
      <c r="D6611" t="s">
        <v>19</v>
      </c>
      <c r="E6611" t="str">
        <f t="shared" si="9034"/>
        <v>power.oepc</v>
      </c>
      <c r="F6611" t="s">
        <v>17</v>
      </c>
      <c r="G6611">
        <v>8.8571428571428594</v>
      </c>
      <c r="H6611">
        <v>0.14000000000000001</v>
      </c>
      <c r="I6611" s="1">
        <v>1.24</v>
      </c>
      <c r="J6611" t="s">
        <v>8333</v>
      </c>
      <c r="K6611">
        <f t="shared" ref="K6611:K6674" si="9056">SUMIF(E6610:E6623,"tso.cav11",I6610:I6623)</f>
        <v>22.59</v>
      </c>
      <c r="L6611" t="s">
        <v>8364</v>
      </c>
      <c r="M6611">
        <f t="shared" ref="M6611:M6674" si="9057">K6612/K6616+K6613/K6617+K6614/K6618+K6615/K6619</f>
        <v>76.119866771570941</v>
      </c>
    </row>
    <row r="6612" spans="1:13">
      <c r="A6612" t="s">
        <v>7115</v>
      </c>
      <c r="B6612" t="s">
        <v>7113</v>
      </c>
      <c r="C6612" t="s">
        <v>15</v>
      </c>
      <c r="D6612" t="s">
        <v>21</v>
      </c>
      <c r="E6612" t="str">
        <f t="shared" si="9034"/>
        <v>power.opt</v>
      </c>
      <c r="F6612" t="s">
        <v>17</v>
      </c>
      <c r="G6612">
        <v>4.21428571428571</v>
      </c>
      <c r="H6612">
        <v>0.14000000000000001</v>
      </c>
      <c r="I6612" s="1">
        <v>0.59</v>
      </c>
      <c r="J6612" t="s">
        <v>8335</v>
      </c>
      <c r="K6612">
        <f t="shared" ref="K6612:K6675" si="9058">SUMIF(E6610:E6623,"tso.full",I6610:I6623)</f>
        <v>7.94</v>
      </c>
      <c r="L6612" t="s">
        <v>8365</v>
      </c>
      <c r="M6612">
        <f t="shared" ref="M6612:M6675" si="9059">K6612/K6620+K6613/K6621+K6614/K6622+K6615/K6623</f>
        <v>141.18229064852659</v>
      </c>
    </row>
    <row r="6613" spans="1:13">
      <c r="A6613" t="s">
        <v>7116</v>
      </c>
      <c r="B6613" t="s">
        <v>7113</v>
      </c>
      <c r="C6613" t="s">
        <v>23</v>
      </c>
      <c r="D6613" t="s">
        <v>16</v>
      </c>
      <c r="E6613" t="str">
        <f t="shared" si="9034"/>
        <v>pso.full</v>
      </c>
      <c r="F6613" t="s">
        <v>17</v>
      </c>
      <c r="G6613">
        <v>204.5</v>
      </c>
      <c r="H6613">
        <v>0.14000000000000001</v>
      </c>
      <c r="I6613" s="1">
        <v>28.63</v>
      </c>
      <c r="J6613" t="s">
        <v>8336</v>
      </c>
      <c r="K6613">
        <f t="shared" ref="K6613:K6676" si="9060">SUMIF(E6610:E6623,"pso.full",I6610:I6623)</f>
        <v>28.63</v>
      </c>
      <c r="L6613" t="s">
        <v>8369</v>
      </c>
      <c r="M6613">
        <f t="shared" ref="M6613:M6676" si="9061">K6616/K6620+K6617/K6621+K6618/K6622+K6619/K6623</f>
        <v>6.7583786140419946</v>
      </c>
    </row>
    <row r="6614" spans="1:13">
      <c r="A6614" t="s">
        <v>7117</v>
      </c>
      <c r="B6614" t="s">
        <v>7113</v>
      </c>
      <c r="C6614" t="s">
        <v>23</v>
      </c>
      <c r="D6614" t="s">
        <v>19</v>
      </c>
      <c r="E6614" t="str">
        <f t="shared" si="9034"/>
        <v>pso.oepc</v>
      </c>
      <c r="F6614" t="s">
        <v>17</v>
      </c>
      <c r="G6614">
        <v>8.9285714285714306</v>
      </c>
      <c r="H6614">
        <v>0.14000000000000001</v>
      </c>
      <c r="I6614" s="1">
        <v>1.25</v>
      </c>
      <c r="J6614" t="s">
        <v>8353</v>
      </c>
      <c r="K6614">
        <f t="shared" ref="K6614:K6677" si="9062">SUMIF(E6610:E6623,"rmo.full",I6610:I6623)</f>
        <v>23.74</v>
      </c>
    </row>
    <row r="6615" spans="1:13">
      <c r="A6615" t="s">
        <v>7118</v>
      </c>
      <c r="B6615" t="s">
        <v>7113</v>
      </c>
      <c r="C6615" t="s">
        <v>23</v>
      </c>
      <c r="D6615" t="s">
        <v>21</v>
      </c>
      <c r="E6615" t="str">
        <f t="shared" si="9034"/>
        <v>pso.opt</v>
      </c>
      <c r="F6615" t="s">
        <v>17</v>
      </c>
      <c r="G6615">
        <v>4.78571428571429</v>
      </c>
      <c r="H6615">
        <v>0.14000000000000001</v>
      </c>
      <c r="I6615" s="1">
        <v>0.67</v>
      </c>
      <c r="J6615" t="s">
        <v>8354</v>
      </c>
      <c r="K6615">
        <f t="shared" ref="K6615:K6678" si="9063">SUMIF(E6610:E6623,"power.full",I6610:I6623)</f>
        <v>33.85</v>
      </c>
      <c r="L6615" t="s">
        <v>26</v>
      </c>
      <c r="M6615">
        <f t="shared" ref="M6615:M6678" si="9064">K6612/K6616</f>
        <v>6.6166666666666671</v>
      </c>
    </row>
    <row r="6616" spans="1:13">
      <c r="A6616" t="s">
        <v>7119</v>
      </c>
      <c r="B6616" t="s">
        <v>7113</v>
      </c>
      <c r="C6616" t="s">
        <v>51</v>
      </c>
      <c r="D6616" t="s">
        <v>16</v>
      </c>
      <c r="E6616" t="str">
        <f t="shared" si="9034"/>
        <v>rmo.full</v>
      </c>
      <c r="F6616" t="s">
        <v>17</v>
      </c>
      <c r="G6616">
        <v>169.57142857142901</v>
      </c>
      <c r="H6616">
        <v>0.14000000000000001</v>
      </c>
      <c r="I6616" s="1">
        <v>23.74</v>
      </c>
      <c r="J6616" t="s">
        <v>8355</v>
      </c>
      <c r="K6616">
        <f t="shared" ref="K6616:K6679" si="9065">SUMIF(E6610:E6623,"tso.oepc",I6610:I6623)</f>
        <v>1.2</v>
      </c>
      <c r="L6616" t="s">
        <v>27</v>
      </c>
      <c r="M6616">
        <f t="shared" si="9064"/>
        <v>22.904</v>
      </c>
    </row>
    <row r="6617" spans="1:13">
      <c r="A6617" t="s">
        <v>7129</v>
      </c>
      <c r="B6617" t="s">
        <v>7113</v>
      </c>
      <c r="C6617" t="s">
        <v>51</v>
      </c>
      <c r="D6617" t="s">
        <v>19</v>
      </c>
      <c r="E6617" t="str">
        <f t="shared" si="9034"/>
        <v>rmo.oepc</v>
      </c>
      <c r="F6617" t="s">
        <v>17</v>
      </c>
      <c r="G6617">
        <v>8.7857142857142794</v>
      </c>
      <c r="H6617">
        <v>0.14000000000000001</v>
      </c>
      <c r="I6617" s="1">
        <v>1.23</v>
      </c>
      <c r="J6617" t="s">
        <v>8356</v>
      </c>
      <c r="K6617">
        <f t="shared" ref="K6617:K6680" si="9066">SUMIF(E6610:E6623,"pso.oepc",I6610:I6623)</f>
        <v>1.25</v>
      </c>
      <c r="L6617" t="s">
        <v>28</v>
      </c>
      <c r="M6617">
        <f t="shared" si="9064"/>
        <v>19.300813008130081</v>
      </c>
    </row>
    <row r="6618" spans="1:13">
      <c r="A6618" t="s">
        <v>7130</v>
      </c>
      <c r="B6618" t="s">
        <v>7113</v>
      </c>
      <c r="C6618" t="s">
        <v>51</v>
      </c>
      <c r="D6618" t="s">
        <v>21</v>
      </c>
      <c r="E6618" t="str">
        <f t="shared" si="9034"/>
        <v>rmo.opt</v>
      </c>
      <c r="F6618" t="s">
        <v>17</v>
      </c>
      <c r="G6618">
        <v>4.9285714285714297</v>
      </c>
      <c r="H6618">
        <v>0.14000000000000001</v>
      </c>
      <c r="I6618" s="1">
        <v>0.69</v>
      </c>
      <c r="J6618" t="s">
        <v>8357</v>
      </c>
      <c r="K6618">
        <f t="shared" ref="K6618:K6681" si="9067">SUMIF(E6610:E6623,"rmo.oepc",I6610:I6623)</f>
        <v>1.23</v>
      </c>
      <c r="L6618" t="s">
        <v>29</v>
      </c>
      <c r="M6618">
        <f t="shared" si="9064"/>
        <v>27.298387096774196</v>
      </c>
    </row>
    <row r="6619" spans="1:13">
      <c r="A6619" t="s">
        <v>7131</v>
      </c>
      <c r="B6619" t="s">
        <v>7113</v>
      </c>
      <c r="C6619" t="s">
        <v>55</v>
      </c>
      <c r="D6619" t="s">
        <v>56</v>
      </c>
      <c r="E6619" t="str">
        <f t="shared" si="9034"/>
        <v>sc.none</v>
      </c>
      <c r="F6619" t="s">
        <v>24</v>
      </c>
      <c r="I6619" s="1">
        <v>0.14000000000000001</v>
      </c>
      <c r="J6619" t="s">
        <v>8358</v>
      </c>
      <c r="K6619">
        <f t="shared" ref="K6619:K6682" si="9068">SUMIF(E6610:E6623,"power.oepc",I6610:I6623)</f>
        <v>1.24</v>
      </c>
    </row>
    <row r="6620" spans="1:13">
      <c r="A6620" t="s">
        <v>7132</v>
      </c>
      <c r="B6620" t="s">
        <v>7113</v>
      </c>
      <c r="C6620" t="s">
        <v>58</v>
      </c>
      <c r="D6620" t="s">
        <v>59</v>
      </c>
      <c r="E6620" t="str">
        <f t="shared" si="9034"/>
        <v>tso.cav11</v>
      </c>
      <c r="F6620" t="s">
        <v>17</v>
      </c>
      <c r="G6620">
        <v>161.357142857143</v>
      </c>
      <c r="H6620">
        <v>0.14000000000000001</v>
      </c>
      <c r="I6620" s="1">
        <v>22.59</v>
      </c>
      <c r="J6620" t="s">
        <v>8359</v>
      </c>
      <c r="K6620">
        <f t="shared" ref="K6620:K6683" si="9069">SUMIF(E6610:E6623,"tso.opt",I6610:I6623)</f>
        <v>1.19</v>
      </c>
      <c r="L6620" t="s">
        <v>30</v>
      </c>
      <c r="M6620">
        <f t="shared" ref="M6620:M6683" si="9070">K6612/K6620</f>
        <v>6.6722689075630255</v>
      </c>
    </row>
    <row r="6621" spans="1:13">
      <c r="A6621" t="s">
        <v>7133</v>
      </c>
      <c r="B6621" t="s">
        <v>7113</v>
      </c>
      <c r="C6621" t="s">
        <v>58</v>
      </c>
      <c r="D6621" t="s">
        <v>16</v>
      </c>
      <c r="E6621" t="str">
        <f t="shared" si="9034"/>
        <v>tso.full</v>
      </c>
      <c r="F6621" t="s">
        <v>17</v>
      </c>
      <c r="G6621">
        <v>56.714285714285701</v>
      </c>
      <c r="H6621">
        <v>0.14000000000000001</v>
      </c>
      <c r="I6621" s="1">
        <v>7.94</v>
      </c>
      <c r="J6621" t="s">
        <v>8360</v>
      </c>
      <c r="K6621">
        <f t="shared" ref="K6621:K6684" si="9071">SUMIF(E6610:E6623,"pso.opt",I6610:I6623)</f>
        <v>0.67</v>
      </c>
      <c r="L6621" t="s">
        <v>33</v>
      </c>
      <c r="M6621">
        <f t="shared" si="9070"/>
        <v>42.731343283582085</v>
      </c>
    </row>
    <row r="6622" spans="1:13">
      <c r="A6622" t="s">
        <v>7134</v>
      </c>
      <c r="B6622" t="s">
        <v>7113</v>
      </c>
      <c r="C6622" t="s">
        <v>58</v>
      </c>
      <c r="D6622" t="s">
        <v>19</v>
      </c>
      <c r="E6622" t="str">
        <f t="shared" si="9034"/>
        <v>tso.oepc</v>
      </c>
      <c r="F6622" t="s">
        <v>17</v>
      </c>
      <c r="G6622">
        <v>8.5714285714285694</v>
      </c>
      <c r="H6622">
        <v>0.14000000000000001</v>
      </c>
      <c r="I6622" s="1">
        <v>1.2</v>
      </c>
      <c r="J6622" t="s">
        <v>8361</v>
      </c>
      <c r="K6622">
        <f t="shared" ref="K6622:K6685" si="9072">SUMIF(E6610:E6623,"rmo.opt",I6610:I6623)</f>
        <v>0.69</v>
      </c>
      <c r="L6622" t="s">
        <v>32</v>
      </c>
      <c r="M6622">
        <f t="shared" si="9070"/>
        <v>34.405797101449274</v>
      </c>
    </row>
    <row r="6623" spans="1:13">
      <c r="A6623" t="s">
        <v>7135</v>
      </c>
      <c r="B6623" t="s">
        <v>7113</v>
      </c>
      <c r="C6623" t="s">
        <v>58</v>
      </c>
      <c r="D6623" t="s">
        <v>21</v>
      </c>
      <c r="E6623" t="str">
        <f t="shared" si="9034"/>
        <v>tso.opt</v>
      </c>
      <c r="F6623" t="s">
        <v>17</v>
      </c>
      <c r="G6623">
        <v>8.5</v>
      </c>
      <c r="H6623">
        <v>0.14000000000000001</v>
      </c>
      <c r="I6623" s="1">
        <v>1.19</v>
      </c>
      <c r="J6623" t="s">
        <v>8362</v>
      </c>
      <c r="K6623">
        <f t="shared" ref="K6623:K6686" si="9073">SUMIF(E6610:E6623,"power.opt",I6610:I6623)</f>
        <v>0.59</v>
      </c>
      <c r="L6623" t="s">
        <v>31</v>
      </c>
      <c r="M6623">
        <f t="shared" si="9070"/>
        <v>57.372881355932208</v>
      </c>
    </row>
    <row r="6624" spans="1:13">
      <c r="A6624" t="s">
        <v>7136</v>
      </c>
      <c r="B6624" t="s">
        <v>7137</v>
      </c>
      <c r="C6624" t="s">
        <v>15</v>
      </c>
      <c r="D6624" t="s">
        <v>16</v>
      </c>
      <c r="E6624" t="str">
        <f t="shared" si="9034"/>
        <v>power.full</v>
      </c>
      <c r="F6624" t="s">
        <v>17</v>
      </c>
      <c r="G6624">
        <v>402.769230769231</v>
      </c>
      <c r="H6624">
        <v>0.13</v>
      </c>
      <c r="I6624" s="1">
        <v>52.36</v>
      </c>
      <c r="L6624" t="s">
        <v>8363</v>
      </c>
      <c r="M6624">
        <f t="shared" ref="M6624:M6687" si="9074">K6625/K6634</f>
        <v>29.438095238095237</v>
      </c>
    </row>
    <row r="6625" spans="1:13">
      <c r="A6625" t="s">
        <v>7138</v>
      </c>
      <c r="B6625" t="s">
        <v>7137</v>
      </c>
      <c r="C6625" t="s">
        <v>15</v>
      </c>
      <c r="D6625" t="s">
        <v>19</v>
      </c>
      <c r="E6625" t="str">
        <f t="shared" si="9034"/>
        <v>power.oepc</v>
      </c>
      <c r="F6625" t="s">
        <v>17</v>
      </c>
      <c r="G6625">
        <v>6.3076923076923102</v>
      </c>
      <c r="H6625">
        <v>0.13</v>
      </c>
      <c r="I6625" s="1">
        <v>0.82</v>
      </c>
      <c r="J6625" t="s">
        <v>8333</v>
      </c>
      <c r="K6625">
        <f t="shared" ref="K6625:K6688" si="9075">SUMIF(E6624:E6637,"tso.cav11",I6624:I6637)</f>
        <v>30.91</v>
      </c>
      <c r="L6625" t="s">
        <v>8364</v>
      </c>
      <c r="M6625">
        <f t="shared" ref="M6625:M6688" si="9076">K6626/K6630+K6627/K6631+K6628/K6632+K6629/K6633</f>
        <v>149.89388834645803</v>
      </c>
    </row>
    <row r="6626" spans="1:13">
      <c r="A6626" t="s">
        <v>7139</v>
      </c>
      <c r="B6626" t="s">
        <v>7137</v>
      </c>
      <c r="C6626" t="s">
        <v>15</v>
      </c>
      <c r="D6626" t="s">
        <v>21</v>
      </c>
      <c r="E6626" t="str">
        <f t="shared" si="9034"/>
        <v>power.opt</v>
      </c>
      <c r="F6626" t="s">
        <v>17</v>
      </c>
      <c r="G6626">
        <v>9.6153846153846096</v>
      </c>
      <c r="H6626">
        <v>0.13</v>
      </c>
      <c r="I6626" s="1">
        <v>1.25</v>
      </c>
      <c r="J6626" t="s">
        <v>8335</v>
      </c>
      <c r="K6626">
        <f t="shared" ref="K6626:K6689" si="9077">SUMIF(E6624:E6637,"tso.full",I6624:I6637)</f>
        <v>1.03</v>
      </c>
      <c r="L6626" t="s">
        <v>8365</v>
      </c>
      <c r="M6626">
        <f t="shared" ref="M6626:M6689" si="9078">K6626/K6634+K6627/K6635+K6628/K6636+K6629/K6637</f>
        <v>110.16429122392759</v>
      </c>
    </row>
    <row r="6627" spans="1:13">
      <c r="A6627" t="s">
        <v>7140</v>
      </c>
      <c r="B6627" t="s">
        <v>7137</v>
      </c>
      <c r="C6627" t="s">
        <v>23</v>
      </c>
      <c r="D6627" t="s">
        <v>16</v>
      </c>
      <c r="E6627" t="str">
        <f t="shared" si="9034"/>
        <v>pso.full</v>
      </c>
      <c r="F6627" t="s">
        <v>17</v>
      </c>
      <c r="G6627">
        <v>274.38461538461502</v>
      </c>
      <c r="H6627">
        <v>0.13</v>
      </c>
      <c r="I6627" s="1">
        <v>35.67</v>
      </c>
      <c r="J6627" t="s">
        <v>8336</v>
      </c>
      <c r="K6627">
        <f t="shared" ref="K6627:K6690" si="9079">SUMIF(E6624:E6637,"pso.full",I6624:I6637)</f>
        <v>35.67</v>
      </c>
      <c r="L6627" t="s">
        <v>8369</v>
      </c>
      <c r="M6627">
        <f t="shared" ref="M6627:M6690" si="9080">K6630/K6634+K6631/K6635+K6632/K6636+K6633/K6637</f>
        <v>3.1864903581267212</v>
      </c>
    </row>
    <row r="6628" spans="1:13">
      <c r="A6628" t="s">
        <v>7141</v>
      </c>
      <c r="B6628" t="s">
        <v>7137</v>
      </c>
      <c r="C6628" t="s">
        <v>23</v>
      </c>
      <c r="D6628" t="s">
        <v>19</v>
      </c>
      <c r="E6628" t="str">
        <f t="shared" si="9034"/>
        <v>pso.oepc</v>
      </c>
      <c r="F6628" t="s">
        <v>17</v>
      </c>
      <c r="G6628">
        <v>6.1538461538461497</v>
      </c>
      <c r="H6628">
        <v>0.13</v>
      </c>
      <c r="I6628" s="1">
        <v>0.8</v>
      </c>
      <c r="J6628" t="s">
        <v>8353</v>
      </c>
      <c r="K6628">
        <f t="shared" ref="K6628:K6691" si="9081">SUMIF(E6624:E6637,"rmo.full",I6624:I6637)</f>
        <v>47.27</v>
      </c>
    </row>
    <row r="6629" spans="1:13">
      <c r="A6629" t="s">
        <v>7142</v>
      </c>
      <c r="B6629" t="s">
        <v>7137</v>
      </c>
      <c r="C6629" t="s">
        <v>23</v>
      </c>
      <c r="D6629" t="s">
        <v>21</v>
      </c>
      <c r="E6629" t="str">
        <f t="shared" si="9034"/>
        <v>pso.opt</v>
      </c>
      <c r="F6629" t="s">
        <v>17</v>
      </c>
      <c r="G6629">
        <v>9.3076923076923102</v>
      </c>
      <c r="H6629">
        <v>0.13</v>
      </c>
      <c r="I6629" s="1">
        <v>1.21</v>
      </c>
      <c r="J6629" t="s">
        <v>8354</v>
      </c>
      <c r="K6629">
        <f t="shared" ref="K6629:K6692" si="9082">SUMIF(E6624:E6637,"power.full",I6624:I6637)</f>
        <v>52.36</v>
      </c>
      <c r="L6629" t="s">
        <v>26</v>
      </c>
      <c r="M6629">
        <f t="shared" ref="M6629:M6692" si="9083">K6626/K6630</f>
        <v>1.0510204081632653</v>
      </c>
    </row>
    <row r="6630" spans="1:13">
      <c r="A6630" t="s">
        <v>7152</v>
      </c>
      <c r="B6630" t="s">
        <v>7137</v>
      </c>
      <c r="C6630" t="s">
        <v>51</v>
      </c>
      <c r="D6630" t="s">
        <v>16</v>
      </c>
      <c r="E6630" t="str">
        <f t="shared" si="9034"/>
        <v>rmo.full</v>
      </c>
      <c r="F6630" t="s">
        <v>17</v>
      </c>
      <c r="G6630">
        <v>363.61538461538498</v>
      </c>
      <c r="H6630">
        <v>0.13</v>
      </c>
      <c r="I6630" s="1">
        <v>47.27</v>
      </c>
      <c r="J6630" t="s">
        <v>8355</v>
      </c>
      <c r="K6630">
        <f t="shared" ref="K6630:K6693" si="9084">SUMIF(E6624:E6637,"tso.oepc",I6624:I6637)</f>
        <v>0.98</v>
      </c>
      <c r="L6630" t="s">
        <v>27</v>
      </c>
      <c r="M6630">
        <f t="shared" si="9083"/>
        <v>44.587499999999999</v>
      </c>
    </row>
    <row r="6631" spans="1:13">
      <c r="A6631" t="s">
        <v>7153</v>
      </c>
      <c r="B6631" t="s">
        <v>7137</v>
      </c>
      <c r="C6631" t="s">
        <v>51</v>
      </c>
      <c r="D6631" t="s">
        <v>19</v>
      </c>
      <c r="E6631" t="str">
        <f t="shared" si="9034"/>
        <v>rmo.oepc</v>
      </c>
      <c r="F6631" t="s">
        <v>17</v>
      </c>
      <c r="G6631">
        <v>9</v>
      </c>
      <c r="H6631">
        <v>0.13</v>
      </c>
      <c r="I6631" s="1">
        <v>1.17</v>
      </c>
      <c r="J6631" t="s">
        <v>8356</v>
      </c>
      <c r="K6631">
        <f t="shared" ref="K6631:K6694" si="9085">SUMIF(E6624:E6637,"pso.oepc",I6624:I6637)</f>
        <v>0.8</v>
      </c>
      <c r="L6631" t="s">
        <v>28</v>
      </c>
      <c r="M6631">
        <f t="shared" si="9083"/>
        <v>40.401709401709404</v>
      </c>
    </row>
    <row r="6632" spans="1:13">
      <c r="A6632" t="s">
        <v>7154</v>
      </c>
      <c r="B6632" t="s">
        <v>7137</v>
      </c>
      <c r="C6632" t="s">
        <v>51</v>
      </c>
      <c r="D6632" t="s">
        <v>21</v>
      </c>
      <c r="E6632" t="str">
        <f t="shared" si="9034"/>
        <v>rmo.opt</v>
      </c>
      <c r="F6632" t="s">
        <v>17</v>
      </c>
      <c r="G6632">
        <v>9.6153846153846096</v>
      </c>
      <c r="H6632">
        <v>0.13</v>
      </c>
      <c r="I6632" s="1">
        <v>1.25</v>
      </c>
      <c r="J6632" t="s">
        <v>8357</v>
      </c>
      <c r="K6632">
        <f t="shared" ref="K6632:K6695" si="9086">SUMIF(E6624:E6637,"rmo.oepc",I6624:I6637)</f>
        <v>1.17</v>
      </c>
      <c r="L6632" t="s">
        <v>29</v>
      </c>
      <c r="M6632">
        <f t="shared" si="9083"/>
        <v>63.853658536585371</v>
      </c>
    </row>
    <row r="6633" spans="1:13">
      <c r="A6633" t="s">
        <v>7155</v>
      </c>
      <c r="B6633" t="s">
        <v>7137</v>
      </c>
      <c r="C6633" t="s">
        <v>55</v>
      </c>
      <c r="D6633" t="s">
        <v>56</v>
      </c>
      <c r="E6633" t="str">
        <f t="shared" si="9034"/>
        <v>sc.none</v>
      </c>
      <c r="F6633" t="s">
        <v>24</v>
      </c>
      <c r="I6633" s="1">
        <v>0.13</v>
      </c>
      <c r="J6633" t="s">
        <v>8358</v>
      </c>
      <c r="K6633">
        <f t="shared" ref="K6633:K6696" si="9087">SUMIF(E6624:E6637,"power.oepc",I6624:I6637)</f>
        <v>0.82</v>
      </c>
    </row>
    <row r="6634" spans="1:13">
      <c r="A6634" t="s">
        <v>7156</v>
      </c>
      <c r="B6634" t="s">
        <v>7137</v>
      </c>
      <c r="C6634" t="s">
        <v>58</v>
      </c>
      <c r="D6634" t="s">
        <v>59</v>
      </c>
      <c r="E6634" t="str">
        <f t="shared" si="9034"/>
        <v>tso.cav11</v>
      </c>
      <c r="F6634" t="s">
        <v>17</v>
      </c>
      <c r="G6634">
        <v>237.769230769231</v>
      </c>
      <c r="H6634">
        <v>0.13</v>
      </c>
      <c r="I6634" s="1">
        <v>30.91</v>
      </c>
      <c r="J6634" t="s">
        <v>8359</v>
      </c>
      <c r="K6634">
        <f t="shared" ref="K6634:K6697" si="9088">SUMIF(E6624:E6637,"tso.opt",I6624:I6637)</f>
        <v>1.05</v>
      </c>
      <c r="L6634" t="s">
        <v>30</v>
      </c>
      <c r="M6634">
        <f t="shared" ref="M6634:M6697" si="9089">K6626/K6634</f>
        <v>0.98095238095238091</v>
      </c>
    </row>
    <row r="6635" spans="1:13">
      <c r="A6635" t="s">
        <v>7157</v>
      </c>
      <c r="B6635" t="s">
        <v>7137</v>
      </c>
      <c r="C6635" t="s">
        <v>58</v>
      </c>
      <c r="D6635" t="s">
        <v>16</v>
      </c>
      <c r="E6635" t="str">
        <f t="shared" si="9034"/>
        <v>tso.full</v>
      </c>
      <c r="F6635" t="s">
        <v>17</v>
      </c>
      <c r="G6635">
        <v>7.9230769230769198</v>
      </c>
      <c r="H6635">
        <v>0.13</v>
      </c>
      <c r="I6635" s="1">
        <v>1.03</v>
      </c>
      <c r="J6635" t="s">
        <v>8360</v>
      </c>
      <c r="K6635">
        <f t="shared" ref="K6635:K6698" si="9090">SUMIF(E6624:E6637,"pso.opt",I6624:I6637)</f>
        <v>1.21</v>
      </c>
      <c r="L6635" t="s">
        <v>33</v>
      </c>
      <c r="M6635">
        <f t="shared" si="9089"/>
        <v>29.47933884297521</v>
      </c>
    </row>
    <row r="6636" spans="1:13">
      <c r="A6636" t="s">
        <v>7158</v>
      </c>
      <c r="B6636" t="s">
        <v>7137</v>
      </c>
      <c r="C6636" t="s">
        <v>58</v>
      </c>
      <c r="D6636" t="s">
        <v>19</v>
      </c>
      <c r="E6636" t="str">
        <f t="shared" si="9034"/>
        <v>tso.oepc</v>
      </c>
      <c r="F6636" t="s">
        <v>17</v>
      </c>
      <c r="G6636">
        <v>7.5384615384615401</v>
      </c>
      <c r="H6636">
        <v>0.13</v>
      </c>
      <c r="I6636" s="1">
        <v>0.98</v>
      </c>
      <c r="J6636" t="s">
        <v>8361</v>
      </c>
      <c r="K6636">
        <f t="shared" ref="K6636:K6699" si="9091">SUMIF(E6624:E6637,"rmo.opt",I6624:I6637)</f>
        <v>1.25</v>
      </c>
      <c r="L6636" t="s">
        <v>32</v>
      </c>
      <c r="M6636">
        <f t="shared" si="9089"/>
        <v>37.816000000000003</v>
      </c>
    </row>
    <row r="6637" spans="1:13">
      <c r="A6637" t="s">
        <v>7159</v>
      </c>
      <c r="B6637" t="s">
        <v>7137</v>
      </c>
      <c r="C6637" t="s">
        <v>58</v>
      </c>
      <c r="D6637" t="s">
        <v>21</v>
      </c>
      <c r="E6637" t="str">
        <f t="shared" si="9034"/>
        <v>tso.opt</v>
      </c>
      <c r="F6637" t="s">
        <v>17</v>
      </c>
      <c r="G6637">
        <v>8.0769230769230802</v>
      </c>
      <c r="H6637">
        <v>0.13</v>
      </c>
      <c r="I6637" s="1">
        <v>1.05</v>
      </c>
      <c r="J6637" t="s">
        <v>8362</v>
      </c>
      <c r="K6637">
        <f t="shared" ref="K6637:K6700" si="9092">SUMIF(E6624:E6637,"power.opt",I6624:I6637)</f>
        <v>1.25</v>
      </c>
      <c r="L6637" t="s">
        <v>31</v>
      </c>
      <c r="M6637">
        <f t="shared" si="9089"/>
        <v>41.887999999999998</v>
      </c>
    </row>
    <row r="6638" spans="1:13">
      <c r="A6638" t="s">
        <v>7160</v>
      </c>
      <c r="B6638" t="s">
        <v>7161</v>
      </c>
      <c r="C6638" t="s">
        <v>15</v>
      </c>
      <c r="D6638" t="s">
        <v>16</v>
      </c>
      <c r="E6638" t="str">
        <f t="shared" si="9034"/>
        <v>power.full</v>
      </c>
      <c r="F6638" t="s">
        <v>17</v>
      </c>
      <c r="G6638">
        <v>392.5</v>
      </c>
      <c r="H6638">
        <v>0.06</v>
      </c>
      <c r="I6638" s="1">
        <v>23.55</v>
      </c>
      <c r="L6638" t="s">
        <v>8363</v>
      </c>
      <c r="M6638">
        <f t="shared" ref="M6638:M6701" si="9093">K6639/K6648</f>
        <v>23.96</v>
      </c>
    </row>
    <row r="6639" spans="1:13">
      <c r="A6639" t="s">
        <v>7124</v>
      </c>
      <c r="B6639" t="s">
        <v>7161</v>
      </c>
      <c r="C6639" t="s">
        <v>15</v>
      </c>
      <c r="D6639" t="s">
        <v>19</v>
      </c>
      <c r="E6639" t="str">
        <f t="shared" si="9034"/>
        <v>power.oepc</v>
      </c>
      <c r="F6639" t="s">
        <v>17</v>
      </c>
      <c r="G6639">
        <v>8.3333333333333304</v>
      </c>
      <c r="H6639">
        <v>0.06</v>
      </c>
      <c r="I6639" s="1">
        <v>0.5</v>
      </c>
      <c r="J6639" t="s">
        <v>8333</v>
      </c>
      <c r="K6639">
        <f t="shared" ref="K6639:K6702" si="9094">SUMIF(E6638:E6651,"tso.cav11",I6638:I6651)</f>
        <v>11.98</v>
      </c>
      <c r="L6639" t="s">
        <v>8364</v>
      </c>
      <c r="M6639">
        <f t="shared" ref="M6639:M6702" si="9095">K6640/K6644+K6641/K6645+K6642/K6646+K6643/K6647</f>
        <v>78.268432203389835</v>
      </c>
    </row>
    <row r="6640" spans="1:13">
      <c r="A6640" t="s">
        <v>7125</v>
      </c>
      <c r="B6640" t="s">
        <v>7161</v>
      </c>
      <c r="C6640" t="s">
        <v>15</v>
      </c>
      <c r="D6640" t="s">
        <v>21</v>
      </c>
      <c r="E6640" t="str">
        <f t="shared" si="9034"/>
        <v>power.opt</v>
      </c>
      <c r="F6640" t="s">
        <v>17</v>
      </c>
      <c r="G6640">
        <v>6.3333333333333304</v>
      </c>
      <c r="H6640">
        <v>0.06</v>
      </c>
      <c r="I6640" s="1">
        <v>0.38</v>
      </c>
      <c r="J6640" t="s">
        <v>8335</v>
      </c>
      <c r="K6640">
        <f t="shared" ref="K6640:K6703" si="9096">SUMIF(E6638:E6651,"tso.full",I6638:I6651)</f>
        <v>3.75</v>
      </c>
      <c r="L6640" t="s">
        <v>8365</v>
      </c>
      <c r="M6640">
        <f t="shared" ref="M6640:M6703" si="9097">K6640/K6648+K6641/K6649+K6642/K6650+K6643/K6651</f>
        <v>103.50225563909774</v>
      </c>
    </row>
    <row r="6641" spans="1:13">
      <c r="A6641" t="s">
        <v>7126</v>
      </c>
      <c r="B6641" t="s">
        <v>7161</v>
      </c>
      <c r="C6641" t="s">
        <v>23</v>
      </c>
      <c r="D6641" t="s">
        <v>16</v>
      </c>
      <c r="E6641" t="str">
        <f t="shared" si="9034"/>
        <v>pso.full</v>
      </c>
      <c r="F6641" t="s">
        <v>17</v>
      </c>
      <c r="G6641">
        <v>61.3333333333333</v>
      </c>
      <c r="H6641">
        <v>0.06</v>
      </c>
      <c r="I6641" s="1">
        <v>3.68</v>
      </c>
      <c r="J6641" t="s">
        <v>8336</v>
      </c>
      <c r="K6641">
        <f t="shared" ref="K6641:K6704" si="9098">SUMIF(E6638:E6651,"pso.full",I6638:I6651)</f>
        <v>3.68</v>
      </c>
      <c r="L6641" t="s">
        <v>8369</v>
      </c>
      <c r="M6641">
        <f t="shared" ref="M6641:M6704" si="9099">K6644/K6648+K6645/K6649+K6646/K6650+K6647/K6651</f>
        <v>5.2386466165413541</v>
      </c>
    </row>
    <row r="6642" spans="1:13">
      <c r="A6642" t="s">
        <v>7127</v>
      </c>
      <c r="B6642" t="s">
        <v>7161</v>
      </c>
      <c r="C6642" t="s">
        <v>23</v>
      </c>
      <c r="D6642" t="s">
        <v>19</v>
      </c>
      <c r="E6642" t="str">
        <f t="shared" si="9034"/>
        <v>pso.oepc</v>
      </c>
      <c r="F6642" t="s">
        <v>17</v>
      </c>
      <c r="G6642">
        <v>8</v>
      </c>
      <c r="H6642">
        <v>0.06</v>
      </c>
      <c r="I6642" s="1">
        <v>0.48</v>
      </c>
      <c r="J6642" t="s">
        <v>8353</v>
      </c>
      <c r="K6642">
        <f t="shared" ref="K6642:K6705" si="9100">SUMIF(E6638:E6651,"rmo.full",I6638:I6651)</f>
        <v>8.23</v>
      </c>
    </row>
    <row r="6643" spans="1:13">
      <c r="A6643" t="s">
        <v>7128</v>
      </c>
      <c r="B6643" t="s">
        <v>7161</v>
      </c>
      <c r="C6643" t="s">
        <v>23</v>
      </c>
      <c r="D6643" t="s">
        <v>21</v>
      </c>
      <c r="E6643" t="str">
        <f t="shared" si="9034"/>
        <v>pso.opt</v>
      </c>
      <c r="F6643" t="s">
        <v>17</v>
      </c>
      <c r="G6643">
        <v>5.8333333333333304</v>
      </c>
      <c r="H6643">
        <v>0.06</v>
      </c>
      <c r="I6643" s="1">
        <v>0.35</v>
      </c>
      <c r="J6643" t="s">
        <v>8354</v>
      </c>
      <c r="K6643">
        <f t="shared" ref="K6643:K6706" si="9101">SUMIF(E6638:E6651,"power.full",I6638:I6651)</f>
        <v>23.55</v>
      </c>
      <c r="L6643" t="s">
        <v>26</v>
      </c>
      <c r="M6643">
        <f t="shared" ref="M6643:M6706" si="9102">K6640/K6644</f>
        <v>6.3559322033898304</v>
      </c>
    </row>
    <row r="6644" spans="1:13">
      <c r="A6644" t="s">
        <v>7176</v>
      </c>
      <c r="B6644" t="s">
        <v>7161</v>
      </c>
      <c r="C6644" t="s">
        <v>51</v>
      </c>
      <c r="D6644" t="s">
        <v>16</v>
      </c>
      <c r="E6644" t="str">
        <f t="shared" si="9034"/>
        <v>rmo.full</v>
      </c>
      <c r="F6644" t="s">
        <v>17</v>
      </c>
      <c r="G6644">
        <v>137.166666666667</v>
      </c>
      <c r="H6644">
        <v>0.06</v>
      </c>
      <c r="I6644" s="1">
        <v>8.23</v>
      </c>
      <c r="J6644" t="s">
        <v>8355</v>
      </c>
      <c r="K6644">
        <f t="shared" ref="K6644:K6707" si="9103">SUMIF(E6638:E6651,"tso.oepc",I6638:I6651)</f>
        <v>0.59</v>
      </c>
      <c r="L6644" t="s">
        <v>27</v>
      </c>
      <c r="M6644">
        <f t="shared" si="9102"/>
        <v>7.666666666666667</v>
      </c>
    </row>
    <row r="6645" spans="1:13">
      <c r="A6645" t="s">
        <v>7177</v>
      </c>
      <c r="B6645" t="s">
        <v>7161</v>
      </c>
      <c r="C6645" t="s">
        <v>51</v>
      </c>
      <c r="D6645" t="s">
        <v>19</v>
      </c>
      <c r="E6645" t="str">
        <f t="shared" si="9034"/>
        <v>rmo.oepc</v>
      </c>
      <c r="F6645" t="s">
        <v>17</v>
      </c>
      <c r="G6645">
        <v>8</v>
      </c>
      <c r="H6645">
        <v>0.06</v>
      </c>
      <c r="I6645" s="1">
        <v>0.48</v>
      </c>
      <c r="J6645" t="s">
        <v>8356</v>
      </c>
      <c r="K6645">
        <f t="shared" ref="K6645:K6708" si="9104">SUMIF(E6638:E6651,"pso.oepc",I6638:I6651)</f>
        <v>0.48</v>
      </c>
      <c r="L6645" t="s">
        <v>28</v>
      </c>
      <c r="M6645">
        <f t="shared" si="9102"/>
        <v>17.145833333333336</v>
      </c>
    </row>
    <row r="6646" spans="1:13">
      <c r="A6646" t="s">
        <v>7178</v>
      </c>
      <c r="B6646" t="s">
        <v>7161</v>
      </c>
      <c r="C6646" t="s">
        <v>51</v>
      </c>
      <c r="D6646" t="s">
        <v>21</v>
      </c>
      <c r="E6646" t="str">
        <f t="shared" si="9034"/>
        <v>rmo.opt</v>
      </c>
      <c r="F6646" t="s">
        <v>17</v>
      </c>
      <c r="G6646">
        <v>5.8333333333333304</v>
      </c>
      <c r="H6646">
        <v>0.06</v>
      </c>
      <c r="I6646" s="1">
        <v>0.35</v>
      </c>
      <c r="J6646" t="s">
        <v>8357</v>
      </c>
      <c r="K6646">
        <f t="shared" ref="K6646:K6709" si="9105">SUMIF(E6638:E6651,"rmo.oepc",I6638:I6651)</f>
        <v>0.48</v>
      </c>
      <c r="L6646" t="s">
        <v>29</v>
      </c>
      <c r="M6646">
        <f t="shared" si="9102"/>
        <v>47.1</v>
      </c>
    </row>
    <row r="6647" spans="1:13">
      <c r="A6647" t="s">
        <v>7179</v>
      </c>
      <c r="B6647" t="s">
        <v>7161</v>
      </c>
      <c r="C6647" t="s">
        <v>55</v>
      </c>
      <c r="D6647" t="s">
        <v>56</v>
      </c>
      <c r="E6647" t="str">
        <f t="shared" si="9034"/>
        <v>sc.none</v>
      </c>
      <c r="F6647" t="s">
        <v>24</v>
      </c>
      <c r="I6647" s="1">
        <v>0.06</v>
      </c>
      <c r="J6647" t="s">
        <v>8358</v>
      </c>
      <c r="K6647">
        <f t="shared" ref="K6647:K6710" si="9106">SUMIF(E6638:E6651,"power.oepc",I6638:I6651)</f>
        <v>0.5</v>
      </c>
    </row>
    <row r="6648" spans="1:13">
      <c r="A6648" t="s">
        <v>7180</v>
      </c>
      <c r="B6648" t="s">
        <v>7161</v>
      </c>
      <c r="C6648" t="s">
        <v>58</v>
      </c>
      <c r="D6648" t="s">
        <v>59</v>
      </c>
      <c r="E6648" t="str">
        <f t="shared" si="9034"/>
        <v>tso.cav11</v>
      </c>
      <c r="F6648" t="s">
        <v>17</v>
      </c>
      <c r="G6648">
        <v>199.666666666667</v>
      </c>
      <c r="H6648">
        <v>0.06</v>
      </c>
      <c r="I6648" s="1">
        <v>11.98</v>
      </c>
      <c r="J6648" t="s">
        <v>8359</v>
      </c>
      <c r="K6648">
        <f t="shared" ref="K6648:K6711" si="9107">SUMIF(E6638:E6651,"tso.opt",I6638:I6651)</f>
        <v>0.5</v>
      </c>
      <c r="L6648" t="s">
        <v>30</v>
      </c>
      <c r="M6648">
        <f t="shared" ref="M6648:M6711" si="9108">K6640/K6648</f>
        <v>7.5</v>
      </c>
    </row>
    <row r="6649" spans="1:13">
      <c r="A6649" t="s">
        <v>7143</v>
      </c>
      <c r="B6649" t="s">
        <v>7161</v>
      </c>
      <c r="C6649" t="s">
        <v>58</v>
      </c>
      <c r="D6649" t="s">
        <v>16</v>
      </c>
      <c r="E6649" t="str">
        <f t="shared" si="9034"/>
        <v>tso.full</v>
      </c>
      <c r="F6649" t="s">
        <v>17</v>
      </c>
      <c r="G6649">
        <v>62.5</v>
      </c>
      <c r="H6649">
        <v>0.06</v>
      </c>
      <c r="I6649" s="1">
        <v>3.75</v>
      </c>
      <c r="J6649" t="s">
        <v>8360</v>
      </c>
      <c r="K6649">
        <f t="shared" ref="K6649:K6712" si="9109">SUMIF(E6638:E6651,"pso.opt",I6638:I6651)</f>
        <v>0.35</v>
      </c>
      <c r="L6649" t="s">
        <v>33</v>
      </c>
      <c r="M6649">
        <f t="shared" si="9108"/>
        <v>10.514285714285716</v>
      </c>
    </row>
    <row r="6650" spans="1:13">
      <c r="A6650" t="s">
        <v>7144</v>
      </c>
      <c r="B6650" t="s">
        <v>7161</v>
      </c>
      <c r="C6650" t="s">
        <v>58</v>
      </c>
      <c r="D6650" t="s">
        <v>19</v>
      </c>
      <c r="E6650" t="str">
        <f t="shared" si="9034"/>
        <v>tso.oepc</v>
      </c>
      <c r="F6650" t="s">
        <v>17</v>
      </c>
      <c r="G6650">
        <v>9.8333333333333304</v>
      </c>
      <c r="H6650">
        <v>0.06</v>
      </c>
      <c r="I6650" s="1">
        <v>0.59</v>
      </c>
      <c r="J6650" t="s">
        <v>8361</v>
      </c>
      <c r="K6650">
        <f t="shared" ref="K6650:K6713" si="9110">SUMIF(E6638:E6651,"rmo.opt",I6638:I6651)</f>
        <v>0.35</v>
      </c>
      <c r="L6650" t="s">
        <v>32</v>
      </c>
      <c r="M6650">
        <f t="shared" si="9108"/>
        <v>23.514285714285716</v>
      </c>
    </row>
    <row r="6651" spans="1:13">
      <c r="A6651" t="s">
        <v>7145</v>
      </c>
      <c r="B6651" t="s">
        <v>7161</v>
      </c>
      <c r="C6651" t="s">
        <v>58</v>
      </c>
      <c r="D6651" t="s">
        <v>21</v>
      </c>
      <c r="E6651" t="str">
        <f t="shared" si="9034"/>
        <v>tso.opt</v>
      </c>
      <c r="F6651" t="s">
        <v>17</v>
      </c>
      <c r="G6651">
        <v>8.3333333333333304</v>
      </c>
      <c r="H6651">
        <v>0.06</v>
      </c>
      <c r="I6651" s="1">
        <v>0.5</v>
      </c>
      <c r="J6651" t="s">
        <v>8362</v>
      </c>
      <c r="K6651">
        <f t="shared" ref="K6651:K6714" si="9111">SUMIF(E6638:E6651,"power.opt",I6638:I6651)</f>
        <v>0.38</v>
      </c>
      <c r="L6651" t="s">
        <v>31</v>
      </c>
      <c r="M6651">
        <f t="shared" si="9108"/>
        <v>61.973684210526315</v>
      </c>
    </row>
    <row r="6652" spans="1:13">
      <c r="A6652" t="s">
        <v>7146</v>
      </c>
      <c r="B6652" t="s">
        <v>7147</v>
      </c>
      <c r="C6652" t="s">
        <v>15</v>
      </c>
      <c r="D6652" t="s">
        <v>16</v>
      </c>
      <c r="E6652" t="str">
        <f t="shared" si="9034"/>
        <v>power.full</v>
      </c>
      <c r="F6652" t="s">
        <v>17</v>
      </c>
      <c r="G6652">
        <v>267.25</v>
      </c>
      <c r="H6652">
        <v>0.08</v>
      </c>
      <c r="I6652" s="1">
        <v>21.38</v>
      </c>
      <c r="L6652" t="s">
        <v>8363</v>
      </c>
      <c r="M6652">
        <f t="shared" ref="M6652:M6715" si="9112">K6653/K6662</f>
        <v>26.086956521739133</v>
      </c>
    </row>
    <row r="6653" spans="1:13">
      <c r="A6653" t="s">
        <v>7148</v>
      </c>
      <c r="B6653" t="s">
        <v>7147</v>
      </c>
      <c r="C6653" t="s">
        <v>15</v>
      </c>
      <c r="D6653" t="s">
        <v>19</v>
      </c>
      <c r="E6653" t="str">
        <f t="shared" si="9034"/>
        <v>power.oepc</v>
      </c>
      <c r="F6653" t="s">
        <v>17</v>
      </c>
      <c r="G6653">
        <v>8.625</v>
      </c>
      <c r="H6653">
        <v>0.08</v>
      </c>
      <c r="I6653" s="1">
        <v>0.69</v>
      </c>
      <c r="J6653" t="s">
        <v>8333</v>
      </c>
      <c r="K6653">
        <f t="shared" ref="K6653:K6716" si="9113">SUMIF(E6652:E6665,"tso.cav11",I6652:I6665)</f>
        <v>18</v>
      </c>
      <c r="L6653" t="s">
        <v>8364</v>
      </c>
      <c r="M6653">
        <f t="shared" ref="M6653:M6716" si="9114">K6654/K6658+K6655/K6659+K6656/K6660+K6657/K6661</f>
        <v>93.852698029609883</v>
      </c>
    </row>
    <row r="6654" spans="1:13">
      <c r="A6654" t="s">
        <v>7149</v>
      </c>
      <c r="B6654" t="s">
        <v>7147</v>
      </c>
      <c r="C6654" t="s">
        <v>15</v>
      </c>
      <c r="D6654" t="s">
        <v>21</v>
      </c>
      <c r="E6654" t="str">
        <f t="shared" si="9034"/>
        <v>power.opt</v>
      </c>
      <c r="F6654" t="s">
        <v>17</v>
      </c>
      <c r="G6654">
        <v>8.25</v>
      </c>
      <c r="H6654">
        <v>0.08</v>
      </c>
      <c r="I6654" s="1">
        <v>0.66</v>
      </c>
      <c r="J6654" t="s">
        <v>8335</v>
      </c>
      <c r="K6654">
        <f t="shared" ref="K6654:K6717" si="9115">SUMIF(E6652:E6665,"tso.full",I6652:I6665)</f>
        <v>9.83</v>
      </c>
      <c r="L6654" t="s">
        <v>8365</v>
      </c>
      <c r="M6654">
        <f t="shared" ref="M6654:M6717" si="9116">K6654/K6662+K6655/K6663+K6656/K6664+K6657/K6665</f>
        <v>95.137375029063008</v>
      </c>
    </row>
    <row r="6655" spans="1:13">
      <c r="A6655" t="s">
        <v>7150</v>
      </c>
      <c r="B6655" t="s">
        <v>7147</v>
      </c>
      <c r="C6655" t="s">
        <v>23</v>
      </c>
      <c r="D6655" t="s">
        <v>16</v>
      </c>
      <c r="E6655" t="str">
        <f t="shared" si="9034"/>
        <v>pso.full</v>
      </c>
      <c r="F6655" t="s">
        <v>17</v>
      </c>
      <c r="G6655">
        <v>118.125</v>
      </c>
      <c r="H6655">
        <v>0.08</v>
      </c>
      <c r="I6655" s="1">
        <v>9.4499999999999993</v>
      </c>
      <c r="J6655" t="s">
        <v>8336</v>
      </c>
      <c r="K6655">
        <f t="shared" ref="K6655:K6718" si="9117">SUMIF(E6652:E6665,"pso.full",I6652:I6665)</f>
        <v>9.4499999999999993</v>
      </c>
      <c r="L6655" t="s">
        <v>8369</v>
      </c>
      <c r="M6655">
        <f t="shared" ref="M6655:M6718" si="9118">K6658/K6662+K6659/K6663+K6660/K6664+K6661/K6665</f>
        <v>4.0607937246044656</v>
      </c>
    </row>
    <row r="6656" spans="1:13">
      <c r="A6656" t="s">
        <v>7151</v>
      </c>
      <c r="B6656" t="s">
        <v>7147</v>
      </c>
      <c r="C6656" t="s">
        <v>23</v>
      </c>
      <c r="D6656" t="s">
        <v>19</v>
      </c>
      <c r="E6656" t="str">
        <f t="shared" si="9034"/>
        <v>pso.oepc</v>
      </c>
      <c r="F6656" t="s">
        <v>17</v>
      </c>
      <c r="G6656">
        <v>8.875</v>
      </c>
      <c r="H6656">
        <v>0.08</v>
      </c>
      <c r="I6656" s="1">
        <v>0.71</v>
      </c>
      <c r="J6656" t="s">
        <v>8353</v>
      </c>
      <c r="K6656">
        <f t="shared" ref="K6656:K6719" si="9119">SUMIF(E6652:E6665,"rmo.full",I6652:I6665)</f>
        <v>24.22</v>
      </c>
    </row>
    <row r="6657" spans="1:13">
      <c r="A6657" t="s">
        <v>7199</v>
      </c>
      <c r="B6657" t="s">
        <v>7147</v>
      </c>
      <c r="C6657" t="s">
        <v>23</v>
      </c>
      <c r="D6657" t="s">
        <v>21</v>
      </c>
      <c r="E6657" t="str">
        <f t="shared" si="9034"/>
        <v>pso.opt</v>
      </c>
      <c r="F6657" t="s">
        <v>17</v>
      </c>
      <c r="G6657">
        <v>8.5</v>
      </c>
      <c r="H6657">
        <v>0.08</v>
      </c>
      <c r="I6657" s="1">
        <v>0.68</v>
      </c>
      <c r="J6657" t="s">
        <v>8354</v>
      </c>
      <c r="K6657">
        <f t="shared" ref="K6657:K6720" si="9120">SUMIF(E6652:E6665,"power.full",I6652:I6665)</f>
        <v>21.38</v>
      </c>
      <c r="L6657" t="s">
        <v>26</v>
      </c>
      <c r="M6657">
        <f t="shared" ref="M6657:M6720" si="9121">K6654/K6658</f>
        <v>14.455882352941176</v>
      </c>
    </row>
    <row r="6658" spans="1:13">
      <c r="A6658" t="s">
        <v>7162</v>
      </c>
      <c r="B6658" t="s">
        <v>7147</v>
      </c>
      <c r="C6658" t="s">
        <v>51</v>
      </c>
      <c r="D6658" t="s">
        <v>16</v>
      </c>
      <c r="E6658" t="str">
        <f t="shared" si="9034"/>
        <v>rmo.full</v>
      </c>
      <c r="F6658" t="s">
        <v>17</v>
      </c>
      <c r="G6658">
        <v>302.75</v>
      </c>
      <c r="H6658">
        <v>0.08</v>
      </c>
      <c r="I6658" s="1">
        <v>24.22</v>
      </c>
      <c r="J6658" t="s">
        <v>8355</v>
      </c>
      <c r="K6658">
        <f t="shared" ref="K6658:K6721" si="9122">SUMIF(E6652:E6665,"tso.oepc",I6652:I6665)</f>
        <v>0.68</v>
      </c>
      <c r="L6658" t="s">
        <v>27</v>
      </c>
      <c r="M6658">
        <f t="shared" si="9121"/>
        <v>13.309859154929578</v>
      </c>
    </row>
    <row r="6659" spans="1:13">
      <c r="A6659" t="s">
        <v>7163</v>
      </c>
      <c r="B6659" t="s">
        <v>7147</v>
      </c>
      <c r="C6659" t="s">
        <v>51</v>
      </c>
      <c r="D6659" t="s">
        <v>19</v>
      </c>
      <c r="E6659" t="str">
        <f t="shared" ref="E6659:E6722" si="9123">CONCATENATE(C6659,".",D6659)</f>
        <v>rmo.oepc</v>
      </c>
      <c r="F6659" t="s">
        <v>17</v>
      </c>
      <c r="G6659">
        <v>8.625</v>
      </c>
      <c r="H6659">
        <v>0.08</v>
      </c>
      <c r="I6659" s="1">
        <v>0.69</v>
      </c>
      <c r="J6659" t="s">
        <v>8356</v>
      </c>
      <c r="K6659">
        <f t="shared" ref="K6659:K6722" si="9124">SUMIF(E6652:E6665,"pso.oepc",I6652:I6665)</f>
        <v>0.71</v>
      </c>
      <c r="L6659" t="s">
        <v>28</v>
      </c>
      <c r="M6659">
        <f t="shared" si="9121"/>
        <v>35.10144927536232</v>
      </c>
    </row>
    <row r="6660" spans="1:13">
      <c r="A6660" t="s">
        <v>7164</v>
      </c>
      <c r="B6660" t="s">
        <v>7147</v>
      </c>
      <c r="C6660" t="s">
        <v>51</v>
      </c>
      <c r="D6660" t="s">
        <v>21</v>
      </c>
      <c r="E6660" t="str">
        <f t="shared" si="9123"/>
        <v>rmo.opt</v>
      </c>
      <c r="F6660" t="s">
        <v>17</v>
      </c>
      <c r="G6660">
        <v>8.75</v>
      </c>
      <c r="H6660">
        <v>0.08</v>
      </c>
      <c r="I6660" s="1">
        <v>0.7</v>
      </c>
      <c r="J6660" t="s">
        <v>8357</v>
      </c>
      <c r="K6660">
        <f t="shared" ref="K6660:K6723" si="9125">SUMIF(E6652:E6665,"rmo.oepc",I6652:I6665)</f>
        <v>0.69</v>
      </c>
      <c r="L6660" t="s">
        <v>29</v>
      </c>
      <c r="M6660">
        <f t="shared" si="9121"/>
        <v>30.985507246376812</v>
      </c>
    </row>
    <row r="6661" spans="1:13">
      <c r="A6661" t="s">
        <v>7165</v>
      </c>
      <c r="B6661" t="s">
        <v>7147</v>
      </c>
      <c r="C6661" t="s">
        <v>55</v>
      </c>
      <c r="D6661" t="s">
        <v>56</v>
      </c>
      <c r="E6661" t="str">
        <f t="shared" si="9123"/>
        <v>sc.none</v>
      </c>
      <c r="F6661" t="s">
        <v>24</v>
      </c>
      <c r="I6661" s="1">
        <v>0.08</v>
      </c>
      <c r="J6661" t="s">
        <v>8358</v>
      </c>
      <c r="K6661">
        <f t="shared" ref="K6661:K6724" si="9126">SUMIF(E6652:E6665,"power.oepc",I6652:I6665)</f>
        <v>0.69</v>
      </c>
    </row>
    <row r="6662" spans="1:13">
      <c r="A6662" t="s">
        <v>7166</v>
      </c>
      <c r="B6662" t="s">
        <v>7147</v>
      </c>
      <c r="C6662" t="s">
        <v>58</v>
      </c>
      <c r="D6662" t="s">
        <v>59</v>
      </c>
      <c r="E6662" t="str">
        <f t="shared" si="9123"/>
        <v>tso.cav11</v>
      </c>
      <c r="F6662" t="s">
        <v>17</v>
      </c>
      <c r="G6662">
        <v>225</v>
      </c>
      <c r="H6662">
        <v>0.08</v>
      </c>
      <c r="I6662" s="1">
        <v>18</v>
      </c>
      <c r="J6662" t="s">
        <v>8359</v>
      </c>
      <c r="K6662">
        <f t="shared" ref="K6662:K6725" si="9127">SUMIF(E6652:E6665,"tso.opt",I6652:I6665)</f>
        <v>0.69</v>
      </c>
      <c r="L6662" t="s">
        <v>30</v>
      </c>
      <c r="M6662">
        <f t="shared" ref="M6662:M6725" si="9128">K6654/K6662</f>
        <v>14.246376811594205</v>
      </c>
    </row>
    <row r="6663" spans="1:13">
      <c r="A6663" t="s">
        <v>7167</v>
      </c>
      <c r="B6663" t="s">
        <v>7147</v>
      </c>
      <c r="C6663" t="s">
        <v>58</v>
      </c>
      <c r="D6663" t="s">
        <v>16</v>
      </c>
      <c r="E6663" t="str">
        <f t="shared" si="9123"/>
        <v>tso.full</v>
      </c>
      <c r="F6663" t="s">
        <v>17</v>
      </c>
      <c r="G6663">
        <v>122.875</v>
      </c>
      <c r="H6663">
        <v>0.08</v>
      </c>
      <c r="I6663" s="1">
        <v>9.83</v>
      </c>
      <c r="J6663" t="s">
        <v>8360</v>
      </c>
      <c r="K6663">
        <f t="shared" ref="K6663:K6726" si="9129">SUMIF(E6652:E6665,"pso.opt",I6652:I6665)</f>
        <v>0.68</v>
      </c>
      <c r="L6663" t="s">
        <v>33</v>
      </c>
      <c r="M6663">
        <f t="shared" si="9128"/>
        <v>13.897058823529409</v>
      </c>
    </row>
    <row r="6664" spans="1:13">
      <c r="A6664" t="s">
        <v>7168</v>
      </c>
      <c r="B6664" t="s">
        <v>7147</v>
      </c>
      <c r="C6664" t="s">
        <v>58</v>
      </c>
      <c r="D6664" t="s">
        <v>19</v>
      </c>
      <c r="E6664" t="str">
        <f t="shared" si="9123"/>
        <v>tso.oepc</v>
      </c>
      <c r="F6664" t="s">
        <v>17</v>
      </c>
      <c r="G6664">
        <v>8.5</v>
      </c>
      <c r="H6664">
        <v>0.08</v>
      </c>
      <c r="I6664" s="1">
        <v>0.68</v>
      </c>
      <c r="J6664" t="s">
        <v>8361</v>
      </c>
      <c r="K6664">
        <f t="shared" ref="K6664:K6727" si="9130">SUMIF(E6652:E6665,"rmo.opt",I6652:I6665)</f>
        <v>0.7</v>
      </c>
      <c r="L6664" t="s">
        <v>32</v>
      </c>
      <c r="M6664">
        <f t="shared" si="9128"/>
        <v>34.6</v>
      </c>
    </row>
    <row r="6665" spans="1:13">
      <c r="A6665" t="s">
        <v>7169</v>
      </c>
      <c r="B6665" t="s">
        <v>7147</v>
      </c>
      <c r="C6665" t="s">
        <v>58</v>
      </c>
      <c r="D6665" t="s">
        <v>21</v>
      </c>
      <c r="E6665" t="str">
        <f t="shared" si="9123"/>
        <v>tso.opt</v>
      </c>
      <c r="F6665" t="s">
        <v>17</v>
      </c>
      <c r="G6665">
        <v>8.625</v>
      </c>
      <c r="H6665">
        <v>0.08</v>
      </c>
      <c r="I6665" s="1">
        <v>0.69</v>
      </c>
      <c r="J6665" t="s">
        <v>8362</v>
      </c>
      <c r="K6665">
        <f t="shared" ref="K6665:K6728" si="9131">SUMIF(E6652:E6665,"power.opt",I6652:I6665)</f>
        <v>0.66</v>
      </c>
      <c r="L6665" t="s">
        <v>31</v>
      </c>
      <c r="M6665">
        <f t="shared" si="9128"/>
        <v>32.393939393939391</v>
      </c>
    </row>
    <row r="6666" spans="1:13">
      <c r="A6666" t="s">
        <v>7170</v>
      </c>
      <c r="B6666" t="s">
        <v>7171</v>
      </c>
      <c r="C6666" t="s">
        <v>15</v>
      </c>
      <c r="D6666" t="s">
        <v>16</v>
      </c>
      <c r="E6666" t="str">
        <f t="shared" si="9123"/>
        <v>power.full</v>
      </c>
      <c r="F6666" t="s">
        <v>17</v>
      </c>
      <c r="G6666">
        <v>486.28571428571399</v>
      </c>
      <c r="H6666">
        <v>7.0000000000000007E-2</v>
      </c>
      <c r="I6666" s="1">
        <v>34.04</v>
      </c>
      <c r="L6666" t="s">
        <v>8363</v>
      </c>
      <c r="M6666">
        <f t="shared" ref="M6666:M6729" si="9132">K6667/K6676</f>
        <v>42.68</v>
      </c>
    </row>
    <row r="6667" spans="1:13">
      <c r="A6667" t="s">
        <v>7172</v>
      </c>
      <c r="B6667" t="s">
        <v>7171</v>
      </c>
      <c r="C6667" t="s">
        <v>15</v>
      </c>
      <c r="D6667" t="s">
        <v>19</v>
      </c>
      <c r="E6667" t="str">
        <f t="shared" si="9123"/>
        <v>power.oepc</v>
      </c>
      <c r="F6667" t="s">
        <v>17</v>
      </c>
      <c r="G6667">
        <v>15.4285714285714</v>
      </c>
      <c r="H6667">
        <v>7.0000000000000007E-2</v>
      </c>
      <c r="I6667" s="1">
        <v>1.08</v>
      </c>
      <c r="J6667" t="s">
        <v>8333</v>
      </c>
      <c r="K6667">
        <f t="shared" ref="K6667:K6730" si="9133">SUMIF(E6666:E6679,"tso.cav11",I6666:I6679)</f>
        <v>21.34</v>
      </c>
      <c r="L6667" t="s">
        <v>8364</v>
      </c>
      <c r="M6667">
        <f t="shared" ref="M6667:M6730" si="9134">K6668/K6672+K6669/K6673+K6670/K6674+K6671/K6675</f>
        <v>67.006834253328975</v>
      </c>
    </row>
    <row r="6668" spans="1:13">
      <c r="A6668" t="s">
        <v>7173</v>
      </c>
      <c r="B6668" t="s">
        <v>7171</v>
      </c>
      <c r="C6668" t="s">
        <v>15</v>
      </c>
      <c r="D6668" t="s">
        <v>21</v>
      </c>
      <c r="E6668" t="str">
        <f t="shared" si="9123"/>
        <v>power.opt</v>
      </c>
      <c r="F6668" t="s">
        <v>17</v>
      </c>
      <c r="G6668">
        <v>6.8571428571428603</v>
      </c>
      <c r="H6668">
        <v>7.0000000000000007E-2</v>
      </c>
      <c r="I6668" s="1">
        <v>0.48</v>
      </c>
      <c r="J6668" t="s">
        <v>8335</v>
      </c>
      <c r="K6668">
        <f t="shared" ref="K6668:K6731" si="9135">SUMIF(E6666:E6679,"tso.full",I6666:I6679)</f>
        <v>6.06</v>
      </c>
      <c r="L6668" t="s">
        <v>8365</v>
      </c>
      <c r="M6668">
        <f t="shared" ref="M6668:M6731" si="9136">K6668/K6676+K6669/K6677+K6670/K6678+K6671/K6679</f>
        <v>142.41133510167992</v>
      </c>
    </row>
    <row r="6669" spans="1:13">
      <c r="A6669" t="s">
        <v>7174</v>
      </c>
      <c r="B6669" t="s">
        <v>7171</v>
      </c>
      <c r="C6669" t="s">
        <v>23</v>
      </c>
      <c r="D6669" t="s">
        <v>16</v>
      </c>
      <c r="E6669" t="str">
        <f t="shared" si="9123"/>
        <v>pso.full</v>
      </c>
      <c r="F6669" t="s">
        <v>17</v>
      </c>
      <c r="G6669">
        <v>137.42857142857099</v>
      </c>
      <c r="H6669">
        <v>7.0000000000000007E-2</v>
      </c>
      <c r="I6669" s="1">
        <v>9.6199999999999992</v>
      </c>
      <c r="J6669" t="s">
        <v>8336</v>
      </c>
      <c r="K6669">
        <f t="shared" ref="K6669:K6732" si="9137">SUMIF(E6666:E6679,"pso.full",I6666:I6679)</f>
        <v>9.6199999999999992</v>
      </c>
      <c r="L6669" t="s">
        <v>8369</v>
      </c>
      <c r="M6669">
        <f t="shared" ref="M6669:M6732" si="9138">K6672/K6676+K6673/K6677+K6674/K6678+K6675/K6679</f>
        <v>8.1937400530503979</v>
      </c>
    </row>
    <row r="6670" spans="1:13">
      <c r="A6670" t="s">
        <v>7175</v>
      </c>
      <c r="B6670" t="s">
        <v>7171</v>
      </c>
      <c r="C6670" t="s">
        <v>23</v>
      </c>
      <c r="D6670" t="s">
        <v>19</v>
      </c>
      <c r="E6670" t="str">
        <f t="shared" si="9123"/>
        <v>pso.oepc</v>
      </c>
      <c r="F6670" t="s">
        <v>17</v>
      </c>
      <c r="G6670">
        <v>15.1428571428571</v>
      </c>
      <c r="H6670">
        <v>7.0000000000000007E-2</v>
      </c>
      <c r="I6670" s="1">
        <v>1.06</v>
      </c>
      <c r="J6670" t="s">
        <v>8353</v>
      </c>
      <c r="K6670">
        <f t="shared" ref="K6670:K6733" si="9139">SUMIF(E6666:E6679,"rmo.full",I6666:I6679)</f>
        <v>22.25</v>
      </c>
    </row>
    <row r="6671" spans="1:13">
      <c r="A6671" t="s">
        <v>7185</v>
      </c>
      <c r="B6671" t="s">
        <v>7171</v>
      </c>
      <c r="C6671" t="s">
        <v>23</v>
      </c>
      <c r="D6671" t="s">
        <v>21</v>
      </c>
      <c r="E6671" t="str">
        <f t="shared" si="9123"/>
        <v>pso.opt</v>
      </c>
      <c r="F6671" t="s">
        <v>17</v>
      </c>
      <c r="G6671">
        <v>8.2857142857142794</v>
      </c>
      <c r="H6671">
        <v>7.0000000000000007E-2</v>
      </c>
      <c r="I6671" s="1">
        <v>0.57999999999999996</v>
      </c>
      <c r="J6671" t="s">
        <v>8354</v>
      </c>
      <c r="K6671">
        <f t="shared" ref="K6671:K6734" si="9140">SUMIF(E6666:E6679,"power.full",I6666:I6679)</f>
        <v>34.04</v>
      </c>
      <c r="L6671" t="s">
        <v>26</v>
      </c>
      <c r="M6671">
        <f t="shared" ref="M6671:M6734" si="9141">K6668/K6672</f>
        <v>6</v>
      </c>
    </row>
    <row r="6672" spans="1:13">
      <c r="A6672" t="s">
        <v>7186</v>
      </c>
      <c r="B6672" t="s">
        <v>7171</v>
      </c>
      <c r="C6672" t="s">
        <v>51</v>
      </c>
      <c r="D6672" t="s">
        <v>16</v>
      </c>
      <c r="E6672" t="str">
        <f t="shared" si="9123"/>
        <v>rmo.full</v>
      </c>
      <c r="F6672" t="s">
        <v>17</v>
      </c>
      <c r="G6672">
        <v>317.857142857143</v>
      </c>
      <c r="H6672">
        <v>7.0000000000000007E-2</v>
      </c>
      <c r="I6672" s="1">
        <v>22.25</v>
      </c>
      <c r="J6672" t="s">
        <v>8355</v>
      </c>
      <c r="K6672">
        <f t="shared" ref="K6672:K6735" si="9142">SUMIF(E6666:E6679,"tso.oepc",I6666:I6679)</f>
        <v>1.01</v>
      </c>
      <c r="L6672" t="s">
        <v>27</v>
      </c>
      <c r="M6672">
        <f t="shared" si="9141"/>
        <v>9.0754716981132066</v>
      </c>
    </row>
    <row r="6673" spans="1:13">
      <c r="A6673" t="s">
        <v>7187</v>
      </c>
      <c r="B6673" t="s">
        <v>7171</v>
      </c>
      <c r="C6673" t="s">
        <v>51</v>
      </c>
      <c r="D6673" t="s">
        <v>19</v>
      </c>
      <c r="E6673" t="str">
        <f t="shared" si="9123"/>
        <v>rmo.oepc</v>
      </c>
      <c r="F6673" t="s">
        <v>17</v>
      </c>
      <c r="G6673">
        <v>15.5714285714286</v>
      </c>
      <c r="H6673">
        <v>7.0000000000000007E-2</v>
      </c>
      <c r="I6673" s="1">
        <v>1.0900000000000001</v>
      </c>
      <c r="J6673" t="s">
        <v>8356</v>
      </c>
      <c r="K6673">
        <f t="shared" ref="K6673:K6736" si="9143">SUMIF(E6666:E6679,"pso.oepc",I6666:I6679)</f>
        <v>1.06</v>
      </c>
      <c r="L6673" t="s">
        <v>28</v>
      </c>
      <c r="M6673">
        <f t="shared" si="9141"/>
        <v>20.412844036697248</v>
      </c>
    </row>
    <row r="6674" spans="1:13">
      <c r="A6674" t="s">
        <v>7188</v>
      </c>
      <c r="B6674" t="s">
        <v>7171</v>
      </c>
      <c r="C6674" t="s">
        <v>51</v>
      </c>
      <c r="D6674" t="s">
        <v>21</v>
      </c>
      <c r="E6674" t="str">
        <f t="shared" si="9123"/>
        <v>rmo.opt</v>
      </c>
      <c r="F6674" t="s">
        <v>17</v>
      </c>
      <c r="G6674">
        <v>7.4285714285714297</v>
      </c>
      <c r="H6674">
        <v>7.0000000000000007E-2</v>
      </c>
      <c r="I6674" s="1">
        <v>0.52</v>
      </c>
      <c r="J6674" t="s">
        <v>8357</v>
      </c>
      <c r="K6674">
        <f t="shared" ref="K6674:K6737" si="9144">SUMIF(E6666:E6679,"rmo.oepc",I6666:I6679)</f>
        <v>1.0900000000000001</v>
      </c>
      <c r="L6674" t="s">
        <v>29</v>
      </c>
      <c r="M6674">
        <f t="shared" si="9141"/>
        <v>31.518518518518515</v>
      </c>
    </row>
    <row r="6675" spans="1:13">
      <c r="A6675" t="s">
        <v>7189</v>
      </c>
      <c r="B6675" t="s">
        <v>7171</v>
      </c>
      <c r="C6675" t="s">
        <v>55</v>
      </c>
      <c r="D6675" t="s">
        <v>56</v>
      </c>
      <c r="E6675" t="str">
        <f t="shared" si="9123"/>
        <v>sc.none</v>
      </c>
      <c r="F6675" t="s">
        <v>24</v>
      </c>
      <c r="I6675" s="1">
        <v>7.0000000000000007E-2</v>
      </c>
      <c r="J6675" t="s">
        <v>8358</v>
      </c>
      <c r="K6675">
        <f t="shared" ref="K6675:K6738" si="9145">SUMIF(E6666:E6679,"power.oepc",I6666:I6679)</f>
        <v>1.08</v>
      </c>
    </row>
    <row r="6676" spans="1:13">
      <c r="A6676" t="s">
        <v>7190</v>
      </c>
      <c r="B6676" t="s">
        <v>7171</v>
      </c>
      <c r="C6676" t="s">
        <v>58</v>
      </c>
      <c r="D6676" t="s">
        <v>59</v>
      </c>
      <c r="E6676" t="str">
        <f t="shared" si="9123"/>
        <v>tso.cav11</v>
      </c>
      <c r="F6676" t="s">
        <v>17</v>
      </c>
      <c r="G6676">
        <v>304.857142857143</v>
      </c>
      <c r="H6676">
        <v>7.0000000000000007E-2</v>
      </c>
      <c r="I6676" s="1">
        <v>21.34</v>
      </c>
      <c r="J6676" t="s">
        <v>8359</v>
      </c>
      <c r="K6676">
        <f t="shared" ref="K6676:K6739" si="9146">SUMIF(E6666:E6679,"tso.opt",I6666:I6679)</f>
        <v>0.5</v>
      </c>
      <c r="L6676" t="s">
        <v>30</v>
      </c>
      <c r="M6676">
        <f t="shared" ref="M6676:M6739" si="9147">K6668/K6676</f>
        <v>12.12</v>
      </c>
    </row>
    <row r="6677" spans="1:13">
      <c r="A6677" t="s">
        <v>7191</v>
      </c>
      <c r="B6677" t="s">
        <v>7171</v>
      </c>
      <c r="C6677" t="s">
        <v>58</v>
      </c>
      <c r="D6677" t="s">
        <v>16</v>
      </c>
      <c r="E6677" t="str">
        <f t="shared" si="9123"/>
        <v>tso.full</v>
      </c>
      <c r="F6677" t="s">
        <v>17</v>
      </c>
      <c r="G6677">
        <v>86.571428571428598</v>
      </c>
      <c r="H6677">
        <v>7.0000000000000007E-2</v>
      </c>
      <c r="I6677" s="1">
        <v>6.06</v>
      </c>
      <c r="J6677" t="s">
        <v>8360</v>
      </c>
      <c r="K6677">
        <f t="shared" ref="K6677:K6740" si="9148">SUMIF(E6666:E6679,"pso.opt",I6666:I6679)</f>
        <v>0.57999999999999996</v>
      </c>
      <c r="L6677" t="s">
        <v>33</v>
      </c>
      <c r="M6677">
        <f t="shared" si="9147"/>
        <v>16.586206896551722</v>
      </c>
    </row>
    <row r="6678" spans="1:13">
      <c r="A6678" t="s">
        <v>7192</v>
      </c>
      <c r="B6678" t="s">
        <v>7171</v>
      </c>
      <c r="C6678" t="s">
        <v>58</v>
      </c>
      <c r="D6678" t="s">
        <v>19</v>
      </c>
      <c r="E6678" t="str">
        <f t="shared" si="9123"/>
        <v>tso.oepc</v>
      </c>
      <c r="F6678" t="s">
        <v>17</v>
      </c>
      <c r="G6678">
        <v>14.4285714285714</v>
      </c>
      <c r="H6678">
        <v>7.0000000000000007E-2</v>
      </c>
      <c r="I6678" s="1">
        <v>1.01</v>
      </c>
      <c r="J6678" t="s">
        <v>8361</v>
      </c>
      <c r="K6678">
        <f t="shared" ref="K6678:K6741" si="9149">SUMIF(E6666:E6679,"rmo.opt",I6666:I6679)</f>
        <v>0.52</v>
      </c>
      <c r="L6678" t="s">
        <v>32</v>
      </c>
      <c r="M6678">
        <f t="shared" si="9147"/>
        <v>42.78846153846154</v>
      </c>
    </row>
    <row r="6679" spans="1:13">
      <c r="A6679" t="s">
        <v>7193</v>
      </c>
      <c r="B6679" t="s">
        <v>7171</v>
      </c>
      <c r="C6679" t="s">
        <v>58</v>
      </c>
      <c r="D6679" t="s">
        <v>21</v>
      </c>
      <c r="E6679" t="str">
        <f t="shared" si="9123"/>
        <v>tso.opt</v>
      </c>
      <c r="F6679" t="s">
        <v>17</v>
      </c>
      <c r="G6679">
        <v>7.1428571428571397</v>
      </c>
      <c r="H6679">
        <v>7.0000000000000007E-2</v>
      </c>
      <c r="I6679" s="1">
        <v>0.5</v>
      </c>
      <c r="J6679" t="s">
        <v>8362</v>
      </c>
      <c r="K6679">
        <f t="shared" ref="K6679:K6742" si="9150">SUMIF(E6666:E6679,"power.opt",I6666:I6679)</f>
        <v>0.48</v>
      </c>
      <c r="L6679" t="s">
        <v>31</v>
      </c>
      <c r="M6679">
        <f t="shared" si="9147"/>
        <v>70.916666666666671</v>
      </c>
    </row>
    <row r="6680" spans="1:13">
      <c r="A6680" t="s">
        <v>7194</v>
      </c>
      <c r="B6680" t="s">
        <v>7195</v>
      </c>
      <c r="C6680" t="s">
        <v>15</v>
      </c>
      <c r="D6680" t="s">
        <v>16</v>
      </c>
      <c r="E6680" t="str">
        <f t="shared" si="9123"/>
        <v>power.full</v>
      </c>
      <c r="F6680" t="s">
        <v>17</v>
      </c>
      <c r="G6680">
        <v>327.5</v>
      </c>
      <c r="H6680">
        <v>0.02</v>
      </c>
      <c r="I6680" s="1">
        <v>6.55</v>
      </c>
      <c r="L6680" t="s">
        <v>8363</v>
      </c>
      <c r="M6680">
        <f t="shared" ref="M6680:M6743" si="9151">K6681/K6690</f>
        <v>20.216216216216218</v>
      </c>
    </row>
    <row r="6681" spans="1:13">
      <c r="A6681" t="s">
        <v>7196</v>
      </c>
      <c r="B6681" t="s">
        <v>7195</v>
      </c>
      <c r="C6681" t="s">
        <v>15</v>
      </c>
      <c r="D6681" t="s">
        <v>19</v>
      </c>
      <c r="E6681" t="str">
        <f t="shared" si="9123"/>
        <v>power.oepc</v>
      </c>
      <c r="F6681" t="s">
        <v>17</v>
      </c>
      <c r="G6681">
        <v>30</v>
      </c>
      <c r="H6681">
        <v>0.02</v>
      </c>
      <c r="I6681" s="1">
        <v>0.6</v>
      </c>
      <c r="J6681" t="s">
        <v>8333</v>
      </c>
      <c r="K6681">
        <f t="shared" ref="K6681:K6744" si="9152">SUMIF(E6680:E6693,"tso.cav11",I6680:I6693)</f>
        <v>7.48</v>
      </c>
      <c r="L6681" t="s">
        <v>8364</v>
      </c>
      <c r="M6681">
        <f t="shared" ref="M6681:M6744" si="9153">K6682/K6686+K6683/K6687+K6684/K6688+K6685/K6689</f>
        <v>35.91971342383107</v>
      </c>
    </row>
    <row r="6682" spans="1:13">
      <c r="A6682" t="s">
        <v>7197</v>
      </c>
      <c r="B6682" t="s">
        <v>7195</v>
      </c>
      <c r="C6682" t="s">
        <v>15</v>
      </c>
      <c r="D6682" t="s">
        <v>21</v>
      </c>
      <c r="E6682" t="str">
        <f t="shared" si="9123"/>
        <v>power.opt</v>
      </c>
      <c r="F6682" t="s">
        <v>17</v>
      </c>
      <c r="G6682">
        <v>24.5</v>
      </c>
      <c r="H6682">
        <v>0.02</v>
      </c>
      <c r="I6682" s="1">
        <v>0.49</v>
      </c>
      <c r="J6682" t="s">
        <v>8335</v>
      </c>
      <c r="K6682">
        <f t="shared" ref="K6682:K6745" si="9154">SUMIF(E6680:E6693,"tso.full",I6680:I6693)</f>
        <v>3.84</v>
      </c>
      <c r="L6682" t="s">
        <v>8365</v>
      </c>
      <c r="M6682">
        <f t="shared" ref="M6682:M6745" si="9155">K6682/K6690+K6683/K6691+K6684/K6692+K6685/K6693</f>
        <v>44.866836428265003</v>
      </c>
    </row>
    <row r="6683" spans="1:13">
      <c r="A6683" t="s">
        <v>7198</v>
      </c>
      <c r="B6683" t="s">
        <v>7195</v>
      </c>
      <c r="C6683" t="s">
        <v>23</v>
      </c>
      <c r="D6683" t="s">
        <v>16</v>
      </c>
      <c r="E6683" t="str">
        <f t="shared" si="9123"/>
        <v>pso.full</v>
      </c>
      <c r="F6683" t="s">
        <v>17</v>
      </c>
      <c r="G6683">
        <v>213.5</v>
      </c>
      <c r="H6683">
        <v>0.02</v>
      </c>
      <c r="I6683" s="1">
        <v>4.2699999999999996</v>
      </c>
      <c r="J6683" t="s">
        <v>8336</v>
      </c>
      <c r="K6683">
        <f t="shared" ref="K6683:K6746" si="9156">SUMIF(E6680:E6693,"pso.full",I6680:I6693)</f>
        <v>4.2699999999999996</v>
      </c>
      <c r="L6683" t="s">
        <v>8369</v>
      </c>
      <c r="M6683">
        <f t="shared" ref="M6683:M6746" si="9157">K6686/K6690+K6687/K6691+K6688/K6692+K6689/K6693</f>
        <v>5.0387840902126619</v>
      </c>
    </row>
    <row r="6684" spans="1:13">
      <c r="A6684" t="s">
        <v>7209</v>
      </c>
      <c r="B6684" t="s">
        <v>7195</v>
      </c>
      <c r="C6684" t="s">
        <v>23</v>
      </c>
      <c r="D6684" t="s">
        <v>19</v>
      </c>
      <c r="E6684" t="str">
        <f t="shared" si="9123"/>
        <v>pso.oepc</v>
      </c>
      <c r="F6684" t="s">
        <v>17</v>
      </c>
      <c r="G6684">
        <v>25</v>
      </c>
      <c r="H6684">
        <v>0.02</v>
      </c>
      <c r="I6684" s="1">
        <v>0.5</v>
      </c>
      <c r="J6684" t="s">
        <v>8353</v>
      </c>
      <c r="K6684">
        <f t="shared" ref="K6684:K6747" si="9158">SUMIF(E6680:E6693,"rmo.full",I6680:I6693)</f>
        <v>4.63</v>
      </c>
    </row>
    <row r="6685" spans="1:13">
      <c r="A6685" t="s">
        <v>7210</v>
      </c>
      <c r="B6685" t="s">
        <v>7195</v>
      </c>
      <c r="C6685" t="s">
        <v>23</v>
      </c>
      <c r="D6685" t="s">
        <v>21</v>
      </c>
      <c r="E6685" t="str">
        <f t="shared" si="9123"/>
        <v>pso.opt</v>
      </c>
      <c r="F6685" t="s">
        <v>17</v>
      </c>
      <c r="G6685">
        <v>18</v>
      </c>
      <c r="H6685">
        <v>0.02</v>
      </c>
      <c r="I6685" s="1">
        <v>0.36</v>
      </c>
      <c r="J6685" t="s">
        <v>8354</v>
      </c>
      <c r="K6685">
        <f t="shared" ref="K6685:K6748" si="9159">SUMIF(E6680:E6693,"power.full",I6680:I6693)</f>
        <v>6.55</v>
      </c>
      <c r="L6685" t="s">
        <v>26</v>
      </c>
      <c r="M6685">
        <f t="shared" ref="M6685:M6748" si="9160">K6682/K6686</f>
        <v>7.3846153846153841</v>
      </c>
    </row>
    <row r="6686" spans="1:13">
      <c r="A6686" t="s">
        <v>7211</v>
      </c>
      <c r="B6686" t="s">
        <v>7195</v>
      </c>
      <c r="C6686" t="s">
        <v>51</v>
      </c>
      <c r="D6686" t="s">
        <v>16</v>
      </c>
      <c r="E6686" t="str">
        <f t="shared" si="9123"/>
        <v>rmo.full</v>
      </c>
      <c r="F6686" t="s">
        <v>17</v>
      </c>
      <c r="G6686">
        <v>231.5</v>
      </c>
      <c r="H6686">
        <v>0.02</v>
      </c>
      <c r="I6686" s="1">
        <v>4.63</v>
      </c>
      <c r="J6686" t="s">
        <v>8355</v>
      </c>
      <c r="K6686">
        <f t="shared" ref="K6686:K6749" si="9161">SUMIF(E6680:E6693,"tso.oepc",I6680:I6693)</f>
        <v>0.52</v>
      </c>
      <c r="L6686" t="s">
        <v>27</v>
      </c>
      <c r="M6686">
        <f t="shared" si="9160"/>
        <v>8.5399999999999991</v>
      </c>
    </row>
    <row r="6687" spans="1:13">
      <c r="A6687" t="s">
        <v>7212</v>
      </c>
      <c r="B6687" t="s">
        <v>7195</v>
      </c>
      <c r="C6687" t="s">
        <v>51</v>
      </c>
      <c r="D6687" t="s">
        <v>19</v>
      </c>
      <c r="E6687" t="str">
        <f t="shared" si="9123"/>
        <v>rmo.oepc</v>
      </c>
      <c r="F6687" t="s">
        <v>17</v>
      </c>
      <c r="G6687">
        <v>25.5</v>
      </c>
      <c r="H6687">
        <v>0.02</v>
      </c>
      <c r="I6687" s="1">
        <v>0.51</v>
      </c>
      <c r="J6687" t="s">
        <v>8356</v>
      </c>
      <c r="K6687">
        <f t="shared" ref="K6687:K6750" si="9162">SUMIF(E6680:E6693,"pso.oepc",I6680:I6693)</f>
        <v>0.5</v>
      </c>
      <c r="L6687" t="s">
        <v>28</v>
      </c>
      <c r="M6687">
        <f t="shared" si="9160"/>
        <v>9.0784313725490193</v>
      </c>
    </row>
    <row r="6688" spans="1:13">
      <c r="A6688" t="s">
        <v>7213</v>
      </c>
      <c r="B6688" t="s">
        <v>7195</v>
      </c>
      <c r="C6688" t="s">
        <v>51</v>
      </c>
      <c r="D6688" t="s">
        <v>21</v>
      </c>
      <c r="E6688" t="str">
        <f t="shared" si="9123"/>
        <v>rmo.opt</v>
      </c>
      <c r="F6688" t="s">
        <v>17</v>
      </c>
      <c r="G6688">
        <v>25</v>
      </c>
      <c r="H6688">
        <v>0.02</v>
      </c>
      <c r="I6688" s="1">
        <v>0.5</v>
      </c>
      <c r="J6688" t="s">
        <v>8357</v>
      </c>
      <c r="K6688">
        <f t="shared" ref="K6688:K6751" si="9163">SUMIF(E6680:E6693,"rmo.oepc",I6680:I6693)</f>
        <v>0.51</v>
      </c>
      <c r="L6688" t="s">
        <v>29</v>
      </c>
      <c r="M6688">
        <f t="shared" si="9160"/>
        <v>10.916666666666666</v>
      </c>
    </row>
    <row r="6689" spans="1:13">
      <c r="A6689" t="s">
        <v>7214</v>
      </c>
      <c r="B6689" t="s">
        <v>7195</v>
      </c>
      <c r="C6689" t="s">
        <v>55</v>
      </c>
      <c r="D6689" t="s">
        <v>56</v>
      </c>
      <c r="E6689" t="str">
        <f t="shared" si="9123"/>
        <v>sc.none</v>
      </c>
      <c r="F6689" t="s">
        <v>24</v>
      </c>
      <c r="I6689" s="1">
        <v>0.02</v>
      </c>
      <c r="J6689" t="s">
        <v>8358</v>
      </c>
      <c r="K6689">
        <f t="shared" ref="K6689:K6752" si="9164">SUMIF(E6680:E6693,"power.oepc",I6680:I6693)</f>
        <v>0.6</v>
      </c>
    </row>
    <row r="6690" spans="1:13">
      <c r="A6690" t="s">
        <v>7215</v>
      </c>
      <c r="B6690" t="s">
        <v>7195</v>
      </c>
      <c r="C6690" t="s">
        <v>58</v>
      </c>
      <c r="D6690" t="s">
        <v>59</v>
      </c>
      <c r="E6690" t="str">
        <f t="shared" si="9123"/>
        <v>tso.cav11</v>
      </c>
      <c r="F6690" t="s">
        <v>17</v>
      </c>
      <c r="G6690">
        <v>374</v>
      </c>
      <c r="H6690">
        <v>0.02</v>
      </c>
      <c r="I6690" s="1">
        <v>7.48</v>
      </c>
      <c r="J6690" t="s">
        <v>8359</v>
      </c>
      <c r="K6690">
        <f t="shared" ref="K6690:K6753" si="9165">SUMIF(E6680:E6693,"tso.opt",I6680:I6693)</f>
        <v>0.37</v>
      </c>
      <c r="L6690" t="s">
        <v>30</v>
      </c>
      <c r="M6690">
        <f t="shared" ref="M6690:M6753" si="9166">K6682/K6690</f>
        <v>10.378378378378379</v>
      </c>
    </row>
    <row r="6691" spans="1:13">
      <c r="A6691" t="s">
        <v>7216</v>
      </c>
      <c r="B6691" t="s">
        <v>7195</v>
      </c>
      <c r="C6691" t="s">
        <v>58</v>
      </c>
      <c r="D6691" t="s">
        <v>16</v>
      </c>
      <c r="E6691" t="str">
        <f t="shared" si="9123"/>
        <v>tso.full</v>
      </c>
      <c r="F6691" t="s">
        <v>17</v>
      </c>
      <c r="G6691">
        <v>192</v>
      </c>
      <c r="H6691">
        <v>0.02</v>
      </c>
      <c r="I6691" s="1">
        <v>3.84</v>
      </c>
      <c r="J6691" t="s">
        <v>8360</v>
      </c>
      <c r="K6691">
        <f t="shared" ref="K6691:K6754" si="9167">SUMIF(E6680:E6693,"pso.opt",I6680:I6693)</f>
        <v>0.36</v>
      </c>
      <c r="L6691" t="s">
        <v>33</v>
      </c>
      <c r="M6691">
        <f t="shared" si="9166"/>
        <v>11.861111111111111</v>
      </c>
    </row>
    <row r="6692" spans="1:13">
      <c r="A6692" t="s">
        <v>7217</v>
      </c>
      <c r="B6692" t="s">
        <v>7195</v>
      </c>
      <c r="C6692" t="s">
        <v>58</v>
      </c>
      <c r="D6692" t="s">
        <v>19</v>
      </c>
      <c r="E6692" t="str">
        <f t="shared" si="9123"/>
        <v>tso.oepc</v>
      </c>
      <c r="F6692" t="s">
        <v>17</v>
      </c>
      <c r="G6692">
        <v>26</v>
      </c>
      <c r="H6692">
        <v>0.02</v>
      </c>
      <c r="I6692" s="1">
        <v>0.52</v>
      </c>
      <c r="J6692" t="s">
        <v>8361</v>
      </c>
      <c r="K6692">
        <f t="shared" ref="K6692:K6755" si="9168">SUMIF(E6680:E6693,"rmo.opt",I6680:I6693)</f>
        <v>0.5</v>
      </c>
      <c r="L6692" t="s">
        <v>32</v>
      </c>
      <c r="M6692">
        <f t="shared" si="9166"/>
        <v>9.26</v>
      </c>
    </row>
    <row r="6693" spans="1:13">
      <c r="A6693" t="s">
        <v>7218</v>
      </c>
      <c r="B6693" t="s">
        <v>7195</v>
      </c>
      <c r="C6693" t="s">
        <v>58</v>
      </c>
      <c r="D6693" t="s">
        <v>21</v>
      </c>
      <c r="E6693" t="str">
        <f t="shared" si="9123"/>
        <v>tso.opt</v>
      </c>
      <c r="F6693" t="s">
        <v>17</v>
      </c>
      <c r="G6693">
        <v>18.5</v>
      </c>
      <c r="H6693">
        <v>0.02</v>
      </c>
      <c r="I6693" s="1">
        <v>0.37</v>
      </c>
      <c r="J6693" t="s">
        <v>8362</v>
      </c>
      <c r="K6693">
        <f t="shared" ref="K6693:K6756" si="9169">SUMIF(E6680:E6693,"power.opt",I6680:I6693)</f>
        <v>0.49</v>
      </c>
      <c r="L6693" t="s">
        <v>31</v>
      </c>
      <c r="M6693">
        <f t="shared" si="9166"/>
        <v>13.36734693877551</v>
      </c>
    </row>
    <row r="6694" spans="1:13">
      <c r="A6694" t="s">
        <v>7181</v>
      </c>
      <c r="B6694" t="s">
        <v>7182</v>
      </c>
      <c r="C6694" t="s">
        <v>15</v>
      </c>
      <c r="D6694" t="s">
        <v>16</v>
      </c>
      <c r="E6694" t="str">
        <f t="shared" si="9123"/>
        <v>power.full</v>
      </c>
      <c r="F6694" t="s">
        <v>17</v>
      </c>
      <c r="G6694">
        <v>205</v>
      </c>
      <c r="H6694">
        <v>7.0000000000000007E-2</v>
      </c>
      <c r="I6694" s="1">
        <v>14.35</v>
      </c>
      <c r="L6694" t="s">
        <v>8363</v>
      </c>
      <c r="M6694">
        <f t="shared" ref="M6694:M6757" si="9170">K6695/K6704</f>
        <v>21.905660377358487</v>
      </c>
    </row>
    <row r="6695" spans="1:13">
      <c r="A6695" t="s">
        <v>7183</v>
      </c>
      <c r="B6695" t="s">
        <v>7182</v>
      </c>
      <c r="C6695" t="s">
        <v>15</v>
      </c>
      <c r="D6695" t="s">
        <v>19</v>
      </c>
      <c r="E6695" t="str">
        <f t="shared" si="9123"/>
        <v>power.oepc</v>
      </c>
      <c r="F6695" t="s">
        <v>17</v>
      </c>
      <c r="G6695">
        <v>10.4285714285714</v>
      </c>
      <c r="H6695">
        <v>7.0000000000000007E-2</v>
      </c>
      <c r="I6695" s="1">
        <v>0.73</v>
      </c>
      <c r="J6695" t="s">
        <v>8333</v>
      </c>
      <c r="K6695">
        <f t="shared" ref="K6695:K6758" si="9171">SUMIF(E6694:E6707,"tso.cav11",I6694:I6707)</f>
        <v>11.61</v>
      </c>
      <c r="L6695" t="s">
        <v>8364</v>
      </c>
      <c r="M6695">
        <f t="shared" ref="M6695:M6758" si="9172">K6696/K6700+K6697/K6701+K6698/K6702+K6699/K6703</f>
        <v>66.284258384506373</v>
      </c>
    </row>
    <row r="6696" spans="1:13">
      <c r="A6696" t="s">
        <v>7184</v>
      </c>
      <c r="B6696" t="s">
        <v>7182</v>
      </c>
      <c r="C6696" t="s">
        <v>15</v>
      </c>
      <c r="D6696" t="s">
        <v>21</v>
      </c>
      <c r="E6696" t="str">
        <f t="shared" si="9123"/>
        <v>power.opt</v>
      </c>
      <c r="F6696" t="s">
        <v>17</v>
      </c>
      <c r="G6696">
        <v>8.4285714285714306</v>
      </c>
      <c r="H6696">
        <v>7.0000000000000007E-2</v>
      </c>
      <c r="I6696" s="1">
        <v>0.59</v>
      </c>
      <c r="J6696" t="s">
        <v>8335</v>
      </c>
      <c r="K6696">
        <f t="shared" ref="K6696:K6759" si="9173">SUMIF(E6694:E6707,"tso.full",I6694:I6707)</f>
        <v>13.66</v>
      </c>
      <c r="L6696" t="s">
        <v>8365</v>
      </c>
      <c r="M6696">
        <f t="shared" ref="M6696:M6759" si="9174">K6696/K6704+K6697/K6705+K6698/K6706+K6699/K6707</f>
        <v>93.480900189246853</v>
      </c>
    </row>
    <row r="6697" spans="1:13">
      <c r="A6697" t="s">
        <v>7233</v>
      </c>
      <c r="B6697" t="s">
        <v>7182</v>
      </c>
      <c r="C6697" t="s">
        <v>23</v>
      </c>
      <c r="D6697" t="s">
        <v>16</v>
      </c>
      <c r="E6697" t="str">
        <f t="shared" si="9123"/>
        <v>pso.full</v>
      </c>
      <c r="F6697" t="s">
        <v>17</v>
      </c>
      <c r="G6697">
        <v>197.142857142857</v>
      </c>
      <c r="H6697">
        <v>7.0000000000000007E-2</v>
      </c>
      <c r="I6697" s="1">
        <v>13.8</v>
      </c>
      <c r="J6697" t="s">
        <v>8336</v>
      </c>
      <c r="K6697">
        <f t="shared" ref="K6697:K6760" si="9175">SUMIF(E6694:E6707,"pso.full",I6694:I6707)</f>
        <v>13.8</v>
      </c>
      <c r="L6697" t="s">
        <v>8369</v>
      </c>
      <c r="M6697">
        <f t="shared" ref="M6697:M6760" si="9176">K6700/K6704+K6701/K6705+K6702/K6706+K6703/K6707</f>
        <v>5.6720467731820472</v>
      </c>
    </row>
    <row r="6698" spans="1:13">
      <c r="A6698" t="s">
        <v>7234</v>
      </c>
      <c r="B6698" t="s">
        <v>7182</v>
      </c>
      <c r="C6698" t="s">
        <v>23</v>
      </c>
      <c r="D6698" t="s">
        <v>19</v>
      </c>
      <c r="E6698" t="str">
        <f t="shared" si="9123"/>
        <v>pso.oepc</v>
      </c>
      <c r="F6698" t="s">
        <v>17</v>
      </c>
      <c r="G6698">
        <v>12.8571428571429</v>
      </c>
      <c r="H6698">
        <v>7.0000000000000007E-2</v>
      </c>
      <c r="I6698" s="1">
        <v>0.9</v>
      </c>
      <c r="J6698" t="s">
        <v>8353</v>
      </c>
      <c r="K6698">
        <f t="shared" ref="K6698:K6761" si="9177">SUMIF(E6694:E6707,"rmo.full",I6694:I6707)</f>
        <v>12.37</v>
      </c>
    </row>
    <row r="6699" spans="1:13">
      <c r="A6699" t="s">
        <v>7235</v>
      </c>
      <c r="B6699" t="s">
        <v>7182</v>
      </c>
      <c r="C6699" t="s">
        <v>23</v>
      </c>
      <c r="D6699" t="s">
        <v>21</v>
      </c>
      <c r="E6699" t="str">
        <f t="shared" si="9123"/>
        <v>pso.opt</v>
      </c>
      <c r="F6699" t="s">
        <v>17</v>
      </c>
      <c r="G6699">
        <v>8</v>
      </c>
      <c r="H6699">
        <v>7.0000000000000007E-2</v>
      </c>
      <c r="I6699" s="1">
        <v>0.56000000000000005</v>
      </c>
      <c r="J6699" t="s">
        <v>8354</v>
      </c>
      <c r="K6699">
        <f t="shared" ref="K6699:K6762" si="9178">SUMIF(E6694:E6707,"power.full",I6694:I6707)</f>
        <v>14.35</v>
      </c>
      <c r="L6699" t="s">
        <v>26</v>
      </c>
      <c r="M6699">
        <f t="shared" ref="M6699:M6762" si="9179">K6696/K6700</f>
        <v>17.074999999999999</v>
      </c>
    </row>
    <row r="6700" spans="1:13">
      <c r="A6700" t="s">
        <v>7236</v>
      </c>
      <c r="B6700" t="s">
        <v>7182</v>
      </c>
      <c r="C6700" t="s">
        <v>51</v>
      </c>
      <c r="D6700" t="s">
        <v>16</v>
      </c>
      <c r="E6700" t="str">
        <f t="shared" si="9123"/>
        <v>rmo.full</v>
      </c>
      <c r="F6700" t="s">
        <v>17</v>
      </c>
      <c r="G6700">
        <v>176.71428571428601</v>
      </c>
      <c r="H6700">
        <v>7.0000000000000007E-2</v>
      </c>
      <c r="I6700" s="1">
        <v>12.37</v>
      </c>
      <c r="J6700" t="s">
        <v>8355</v>
      </c>
      <c r="K6700">
        <f t="shared" ref="K6700:K6763" si="9180">SUMIF(E6694:E6707,"tso.oepc",I6694:I6707)</f>
        <v>0.8</v>
      </c>
      <c r="L6700" t="s">
        <v>27</v>
      </c>
      <c r="M6700">
        <f t="shared" si="9179"/>
        <v>15.333333333333334</v>
      </c>
    </row>
    <row r="6701" spans="1:13">
      <c r="A6701" t="s">
        <v>7237</v>
      </c>
      <c r="B6701" t="s">
        <v>7182</v>
      </c>
      <c r="C6701" t="s">
        <v>51</v>
      </c>
      <c r="D6701" t="s">
        <v>19</v>
      </c>
      <c r="E6701" t="str">
        <f t="shared" si="9123"/>
        <v>rmo.oepc</v>
      </c>
      <c r="F6701" t="s">
        <v>17</v>
      </c>
      <c r="G6701">
        <v>12.4285714285714</v>
      </c>
      <c r="H6701">
        <v>7.0000000000000007E-2</v>
      </c>
      <c r="I6701" s="1">
        <v>0.87</v>
      </c>
      <c r="J6701" t="s">
        <v>8356</v>
      </c>
      <c r="K6701">
        <f t="shared" ref="K6701:K6764" si="9181">SUMIF(E6694:E6707,"pso.oepc",I6694:I6707)</f>
        <v>0.9</v>
      </c>
      <c r="L6701" t="s">
        <v>28</v>
      </c>
      <c r="M6701">
        <f t="shared" si="9179"/>
        <v>14.2183908045977</v>
      </c>
    </row>
    <row r="6702" spans="1:13">
      <c r="A6702" t="s">
        <v>7200</v>
      </c>
      <c r="B6702" t="s">
        <v>7182</v>
      </c>
      <c r="C6702" t="s">
        <v>51</v>
      </c>
      <c r="D6702" t="s">
        <v>21</v>
      </c>
      <c r="E6702" t="str">
        <f t="shared" si="9123"/>
        <v>rmo.opt</v>
      </c>
      <c r="F6702" t="s">
        <v>17</v>
      </c>
      <c r="G6702">
        <v>9.4285714285714306</v>
      </c>
      <c r="H6702">
        <v>7.0000000000000007E-2</v>
      </c>
      <c r="I6702" s="1">
        <v>0.66</v>
      </c>
      <c r="J6702" t="s">
        <v>8357</v>
      </c>
      <c r="K6702">
        <f t="shared" ref="K6702:K6765" si="9182">SUMIF(E6694:E6707,"rmo.oepc",I6694:I6707)</f>
        <v>0.87</v>
      </c>
      <c r="L6702" t="s">
        <v>29</v>
      </c>
      <c r="M6702">
        <f t="shared" si="9179"/>
        <v>19.657534246575342</v>
      </c>
    </row>
    <row r="6703" spans="1:13">
      <c r="A6703" t="s">
        <v>7201</v>
      </c>
      <c r="B6703" t="s">
        <v>7182</v>
      </c>
      <c r="C6703" t="s">
        <v>55</v>
      </c>
      <c r="D6703" t="s">
        <v>56</v>
      </c>
      <c r="E6703" t="str">
        <f t="shared" si="9123"/>
        <v>sc.none</v>
      </c>
      <c r="F6703" t="s">
        <v>24</v>
      </c>
      <c r="I6703" s="1">
        <v>7.0000000000000007E-2</v>
      </c>
      <c r="J6703" t="s">
        <v>8358</v>
      </c>
      <c r="K6703">
        <f t="shared" ref="K6703:K6766" si="9183">SUMIF(E6694:E6707,"power.oepc",I6694:I6707)</f>
        <v>0.73</v>
      </c>
    </row>
    <row r="6704" spans="1:13">
      <c r="A6704" t="s">
        <v>7202</v>
      </c>
      <c r="B6704" t="s">
        <v>7182</v>
      </c>
      <c r="C6704" t="s">
        <v>58</v>
      </c>
      <c r="D6704" t="s">
        <v>59</v>
      </c>
      <c r="E6704" t="str">
        <f t="shared" si="9123"/>
        <v>tso.cav11</v>
      </c>
      <c r="F6704" t="s">
        <v>17</v>
      </c>
      <c r="G6704">
        <v>165.857142857143</v>
      </c>
      <c r="H6704">
        <v>7.0000000000000007E-2</v>
      </c>
      <c r="I6704" s="1">
        <v>11.61</v>
      </c>
      <c r="J6704" t="s">
        <v>8359</v>
      </c>
      <c r="K6704">
        <f t="shared" ref="K6704:K6767" si="9184">SUMIF(E6694:E6707,"tso.opt",I6694:I6707)</f>
        <v>0.53</v>
      </c>
      <c r="L6704" t="s">
        <v>30</v>
      </c>
      <c r="M6704">
        <f t="shared" ref="M6704:M6767" si="9185">K6696/K6704</f>
        <v>25.773584905660375</v>
      </c>
    </row>
    <row r="6705" spans="1:13">
      <c r="A6705" t="s">
        <v>7203</v>
      </c>
      <c r="B6705" t="s">
        <v>7182</v>
      </c>
      <c r="C6705" t="s">
        <v>58</v>
      </c>
      <c r="D6705" t="s">
        <v>16</v>
      </c>
      <c r="E6705" t="str">
        <f t="shared" si="9123"/>
        <v>tso.full</v>
      </c>
      <c r="F6705" t="s">
        <v>17</v>
      </c>
      <c r="G6705">
        <v>195.142857142857</v>
      </c>
      <c r="H6705">
        <v>7.0000000000000007E-2</v>
      </c>
      <c r="I6705" s="1">
        <v>13.66</v>
      </c>
      <c r="J6705" t="s">
        <v>8360</v>
      </c>
      <c r="K6705">
        <f t="shared" ref="K6705:K6768" si="9186">SUMIF(E6694:E6707,"pso.opt",I6694:I6707)</f>
        <v>0.56000000000000005</v>
      </c>
      <c r="L6705" t="s">
        <v>33</v>
      </c>
      <c r="M6705">
        <f t="shared" si="9185"/>
        <v>24.642857142857142</v>
      </c>
    </row>
    <row r="6706" spans="1:13">
      <c r="A6706" t="s">
        <v>7204</v>
      </c>
      <c r="B6706" t="s">
        <v>7182</v>
      </c>
      <c r="C6706" t="s">
        <v>58</v>
      </c>
      <c r="D6706" t="s">
        <v>19</v>
      </c>
      <c r="E6706" t="str">
        <f t="shared" si="9123"/>
        <v>tso.oepc</v>
      </c>
      <c r="F6706" t="s">
        <v>17</v>
      </c>
      <c r="G6706">
        <v>11.4285714285714</v>
      </c>
      <c r="H6706">
        <v>7.0000000000000007E-2</v>
      </c>
      <c r="I6706" s="1">
        <v>0.8</v>
      </c>
      <c r="J6706" t="s">
        <v>8361</v>
      </c>
      <c r="K6706">
        <f t="shared" ref="K6706:K6769" si="9187">SUMIF(E6694:E6707,"rmo.opt",I6694:I6707)</f>
        <v>0.66</v>
      </c>
      <c r="L6706" t="s">
        <v>32</v>
      </c>
      <c r="M6706">
        <f t="shared" si="9185"/>
        <v>18.742424242424239</v>
      </c>
    </row>
    <row r="6707" spans="1:13">
      <c r="A6707" t="s">
        <v>7205</v>
      </c>
      <c r="B6707" t="s">
        <v>7182</v>
      </c>
      <c r="C6707" t="s">
        <v>58</v>
      </c>
      <c r="D6707" t="s">
        <v>21</v>
      </c>
      <c r="E6707" t="str">
        <f t="shared" si="9123"/>
        <v>tso.opt</v>
      </c>
      <c r="F6707" t="s">
        <v>17</v>
      </c>
      <c r="G6707">
        <v>7.5714285714285703</v>
      </c>
      <c r="H6707">
        <v>7.0000000000000007E-2</v>
      </c>
      <c r="I6707" s="1">
        <v>0.53</v>
      </c>
      <c r="J6707" t="s">
        <v>8362</v>
      </c>
      <c r="K6707">
        <f t="shared" ref="K6707:K6770" si="9188">SUMIF(E6694:E6707,"power.opt",I6694:I6707)</f>
        <v>0.59</v>
      </c>
      <c r="L6707" t="s">
        <v>31</v>
      </c>
      <c r="M6707">
        <f t="shared" si="9185"/>
        <v>24.322033898305087</v>
      </c>
    </row>
    <row r="6708" spans="1:13">
      <c r="A6708" t="s">
        <v>7206</v>
      </c>
      <c r="B6708" t="s">
        <v>7207</v>
      </c>
      <c r="C6708" t="s">
        <v>15</v>
      </c>
      <c r="D6708" t="s">
        <v>16</v>
      </c>
      <c r="E6708" t="str">
        <f t="shared" si="9123"/>
        <v>power.full</v>
      </c>
      <c r="F6708" t="s">
        <v>17</v>
      </c>
      <c r="G6708">
        <v>195.84615384615401</v>
      </c>
      <c r="H6708">
        <v>0.13</v>
      </c>
      <c r="I6708" s="1">
        <v>25.46</v>
      </c>
      <c r="L6708" t="s">
        <v>8363</v>
      </c>
      <c r="M6708">
        <f t="shared" ref="M6708:M6771" si="9189">K6709/K6718</f>
        <v>39.816326530612251</v>
      </c>
    </row>
    <row r="6709" spans="1:13">
      <c r="A6709" t="s">
        <v>7208</v>
      </c>
      <c r="B6709" t="s">
        <v>7207</v>
      </c>
      <c r="C6709" t="s">
        <v>15</v>
      </c>
      <c r="D6709" t="s">
        <v>19</v>
      </c>
      <c r="E6709" t="str">
        <f t="shared" si="9123"/>
        <v>power.oepc</v>
      </c>
      <c r="F6709" t="s">
        <v>17</v>
      </c>
      <c r="G6709">
        <v>11.692307692307701</v>
      </c>
      <c r="H6709">
        <v>0.13</v>
      </c>
      <c r="I6709" s="1">
        <v>1.52</v>
      </c>
      <c r="J6709" t="s">
        <v>8333</v>
      </c>
      <c r="K6709">
        <f t="shared" ref="K6709:K6772" si="9190">SUMIF(E6708:E6721,"tso.cav11",I6708:I6721)</f>
        <v>19.510000000000002</v>
      </c>
      <c r="L6709" t="s">
        <v>8364</v>
      </c>
      <c r="M6709">
        <f t="shared" ref="M6709:M6772" si="9191">K6710/K6714+K6711/K6715+K6712/K6716+K6713/K6717</f>
        <v>65.457547905924287</v>
      </c>
    </row>
    <row r="6710" spans="1:13">
      <c r="A6710" t="s">
        <v>7219</v>
      </c>
      <c r="B6710" t="s">
        <v>7207</v>
      </c>
      <c r="C6710" t="s">
        <v>15</v>
      </c>
      <c r="D6710" t="s">
        <v>21</v>
      </c>
      <c r="E6710" t="str">
        <f t="shared" si="9123"/>
        <v>power.opt</v>
      </c>
      <c r="F6710" t="s">
        <v>17</v>
      </c>
      <c r="G6710">
        <v>5.4615384615384599</v>
      </c>
      <c r="H6710">
        <v>0.13</v>
      </c>
      <c r="I6710" s="1">
        <v>0.71</v>
      </c>
      <c r="J6710" t="s">
        <v>8335</v>
      </c>
      <c r="K6710">
        <f t="shared" ref="K6710:K6773" si="9192">SUMIF(E6708:E6721,"tso.full",I6708:I6721)</f>
        <v>18.78</v>
      </c>
      <c r="L6710" t="s">
        <v>8365</v>
      </c>
      <c r="M6710">
        <f t="shared" ref="M6710:M6773" si="9193">K6710/K6718+K6711/K6719+K6712/K6720+K6713/K6721</f>
        <v>142.26175233217486</v>
      </c>
    </row>
    <row r="6711" spans="1:13">
      <c r="A6711" t="s">
        <v>7220</v>
      </c>
      <c r="B6711" t="s">
        <v>7207</v>
      </c>
      <c r="C6711" t="s">
        <v>23</v>
      </c>
      <c r="D6711" t="s">
        <v>16</v>
      </c>
      <c r="E6711" t="str">
        <f t="shared" si="9123"/>
        <v>pso.full</v>
      </c>
      <c r="F6711" t="s">
        <v>17</v>
      </c>
      <c r="G6711">
        <v>154.38461538461499</v>
      </c>
      <c r="H6711">
        <v>0.13</v>
      </c>
      <c r="I6711" s="1">
        <v>20.07</v>
      </c>
      <c r="J6711" t="s">
        <v>8336</v>
      </c>
      <c r="K6711">
        <f t="shared" ref="K6711:K6774" si="9194">SUMIF(E6708:E6721,"pso.full",I6708:I6721)</f>
        <v>20.07</v>
      </c>
      <c r="L6711" t="s">
        <v>8369</v>
      </c>
      <c r="M6711">
        <f t="shared" ref="M6711:M6774" si="9195">K6714/K6718+K6715/K6719+K6716/K6720+K6717/K6721</f>
        <v>8.7382476678251333</v>
      </c>
    </row>
    <row r="6712" spans="1:13">
      <c r="A6712" t="s">
        <v>7221</v>
      </c>
      <c r="B6712" t="s">
        <v>7207</v>
      </c>
      <c r="C6712" t="s">
        <v>23</v>
      </c>
      <c r="D6712" t="s">
        <v>19</v>
      </c>
      <c r="E6712" t="str">
        <f t="shared" si="9123"/>
        <v>pso.oepc</v>
      </c>
      <c r="F6712" t="s">
        <v>17</v>
      </c>
      <c r="G6712">
        <v>9.3076923076923102</v>
      </c>
      <c r="H6712">
        <v>0.13</v>
      </c>
      <c r="I6712" s="1">
        <v>1.21</v>
      </c>
      <c r="J6712" t="s">
        <v>8353</v>
      </c>
      <c r="K6712">
        <f t="shared" ref="K6712:K6775" si="9196">SUMIF(E6708:E6721,"rmo.full",I6708:I6721)</f>
        <v>20.88</v>
      </c>
    </row>
    <row r="6713" spans="1:13">
      <c r="A6713" t="s">
        <v>7222</v>
      </c>
      <c r="B6713" t="s">
        <v>7207</v>
      </c>
      <c r="C6713" t="s">
        <v>23</v>
      </c>
      <c r="D6713" t="s">
        <v>21</v>
      </c>
      <c r="E6713" t="str">
        <f t="shared" si="9123"/>
        <v>pso.opt</v>
      </c>
      <c r="F6713" t="s">
        <v>17</v>
      </c>
      <c r="G6713">
        <v>3.7692307692307701</v>
      </c>
      <c r="H6713">
        <v>0.13</v>
      </c>
      <c r="I6713" s="1">
        <v>0.49</v>
      </c>
      <c r="J6713" t="s">
        <v>8354</v>
      </c>
      <c r="K6713">
        <f t="shared" ref="K6713:K6776" si="9197">SUMIF(E6708:E6721,"power.full",I6708:I6721)</f>
        <v>25.46</v>
      </c>
      <c r="L6713" t="s">
        <v>26</v>
      </c>
      <c r="M6713">
        <f t="shared" ref="M6713:M6776" si="9198">K6710/K6714</f>
        <v>15.145161290322582</v>
      </c>
    </row>
    <row r="6714" spans="1:13">
      <c r="A6714" t="s">
        <v>7223</v>
      </c>
      <c r="B6714" t="s">
        <v>7207</v>
      </c>
      <c r="C6714" t="s">
        <v>51</v>
      </c>
      <c r="D6714" t="s">
        <v>16</v>
      </c>
      <c r="E6714" t="str">
        <f t="shared" si="9123"/>
        <v>rmo.full</v>
      </c>
      <c r="F6714" t="s">
        <v>17</v>
      </c>
      <c r="G6714">
        <v>160.61538461538501</v>
      </c>
      <c r="H6714">
        <v>0.13</v>
      </c>
      <c r="I6714" s="1">
        <v>20.88</v>
      </c>
      <c r="J6714" t="s">
        <v>8355</v>
      </c>
      <c r="K6714">
        <f t="shared" ref="K6714:K6777" si="9199">SUMIF(E6708:E6721,"tso.oepc",I6708:I6721)</f>
        <v>1.24</v>
      </c>
      <c r="L6714" t="s">
        <v>27</v>
      </c>
      <c r="M6714">
        <f t="shared" si="9198"/>
        <v>16.586776859504134</v>
      </c>
    </row>
    <row r="6715" spans="1:13">
      <c r="A6715" t="s">
        <v>7224</v>
      </c>
      <c r="B6715" t="s">
        <v>7207</v>
      </c>
      <c r="C6715" t="s">
        <v>51</v>
      </c>
      <c r="D6715" t="s">
        <v>19</v>
      </c>
      <c r="E6715" t="str">
        <f t="shared" si="9123"/>
        <v>rmo.oepc</v>
      </c>
      <c r="F6715" t="s">
        <v>17</v>
      </c>
      <c r="G6715">
        <v>9.4615384615384599</v>
      </c>
      <c r="H6715">
        <v>0.13</v>
      </c>
      <c r="I6715" s="1">
        <v>1.23</v>
      </c>
      <c r="J6715" t="s">
        <v>8356</v>
      </c>
      <c r="K6715">
        <f t="shared" ref="K6715:K6778" si="9200">SUMIF(E6708:E6721,"pso.oepc",I6708:I6721)</f>
        <v>1.21</v>
      </c>
      <c r="L6715" t="s">
        <v>28</v>
      </c>
      <c r="M6715">
        <f t="shared" si="9198"/>
        <v>16.975609756097562</v>
      </c>
    </row>
    <row r="6716" spans="1:13">
      <c r="A6716" t="s">
        <v>7225</v>
      </c>
      <c r="B6716" t="s">
        <v>7207</v>
      </c>
      <c r="C6716" t="s">
        <v>51</v>
      </c>
      <c r="D6716" t="s">
        <v>21</v>
      </c>
      <c r="E6716" t="str">
        <f t="shared" si="9123"/>
        <v>rmo.opt</v>
      </c>
      <c r="F6716" t="s">
        <v>17</v>
      </c>
      <c r="G6716">
        <v>5.9230769230769198</v>
      </c>
      <c r="H6716">
        <v>0.13</v>
      </c>
      <c r="I6716" s="1">
        <v>0.77</v>
      </c>
      <c r="J6716" t="s">
        <v>8357</v>
      </c>
      <c r="K6716">
        <f t="shared" ref="K6716:K6779" si="9201">SUMIF(E6708:E6721,"rmo.oepc",I6708:I6721)</f>
        <v>1.23</v>
      </c>
      <c r="L6716" t="s">
        <v>29</v>
      </c>
      <c r="M6716">
        <f t="shared" si="9198"/>
        <v>16.75</v>
      </c>
    </row>
    <row r="6717" spans="1:13">
      <c r="A6717" t="s">
        <v>7226</v>
      </c>
      <c r="B6717" t="s">
        <v>7207</v>
      </c>
      <c r="C6717" t="s">
        <v>55</v>
      </c>
      <c r="D6717" t="s">
        <v>56</v>
      </c>
      <c r="E6717" t="str">
        <f t="shared" si="9123"/>
        <v>sc.none</v>
      </c>
      <c r="F6717" t="s">
        <v>24</v>
      </c>
      <c r="I6717" s="1">
        <v>0.13</v>
      </c>
      <c r="J6717" t="s">
        <v>8358</v>
      </c>
      <c r="K6717">
        <f t="shared" ref="K6717:K6780" si="9202">SUMIF(E6708:E6721,"power.oepc",I6708:I6721)</f>
        <v>1.52</v>
      </c>
    </row>
    <row r="6718" spans="1:13">
      <c r="A6718" t="s">
        <v>7227</v>
      </c>
      <c r="B6718" t="s">
        <v>7207</v>
      </c>
      <c r="C6718" t="s">
        <v>58</v>
      </c>
      <c r="D6718" t="s">
        <v>59</v>
      </c>
      <c r="E6718" t="str">
        <f t="shared" si="9123"/>
        <v>tso.cav11</v>
      </c>
      <c r="F6718" t="s">
        <v>17</v>
      </c>
      <c r="G6718">
        <v>150.07692307692301</v>
      </c>
      <c r="H6718">
        <v>0.13</v>
      </c>
      <c r="I6718" s="1">
        <v>19.510000000000002</v>
      </c>
      <c r="J6718" t="s">
        <v>8359</v>
      </c>
      <c r="K6718">
        <f t="shared" ref="K6718:K6781" si="9203">SUMIF(E6708:E6721,"tso.opt",I6708:I6721)</f>
        <v>0.49</v>
      </c>
      <c r="L6718" t="s">
        <v>30</v>
      </c>
      <c r="M6718">
        <f t="shared" ref="M6718:M6781" si="9204">K6710/K6718</f>
        <v>38.326530612244902</v>
      </c>
    </row>
    <row r="6719" spans="1:13">
      <c r="A6719" t="s">
        <v>7228</v>
      </c>
      <c r="B6719" t="s">
        <v>7207</v>
      </c>
      <c r="C6719" t="s">
        <v>58</v>
      </c>
      <c r="D6719" t="s">
        <v>16</v>
      </c>
      <c r="E6719" t="str">
        <f t="shared" si="9123"/>
        <v>tso.full</v>
      </c>
      <c r="F6719" t="s">
        <v>17</v>
      </c>
      <c r="G6719">
        <v>144.461538461538</v>
      </c>
      <c r="H6719">
        <v>0.13</v>
      </c>
      <c r="I6719" s="1">
        <v>18.78</v>
      </c>
      <c r="J6719" t="s">
        <v>8360</v>
      </c>
      <c r="K6719">
        <f t="shared" ref="K6719:K6782" si="9205">SUMIF(E6708:E6721,"pso.opt",I6708:I6721)</f>
        <v>0.49</v>
      </c>
      <c r="L6719" t="s">
        <v>33</v>
      </c>
      <c r="M6719">
        <f t="shared" si="9204"/>
        <v>40.95918367346939</v>
      </c>
    </row>
    <row r="6720" spans="1:13">
      <c r="A6720" t="s">
        <v>7229</v>
      </c>
      <c r="B6720" t="s">
        <v>7207</v>
      </c>
      <c r="C6720" t="s">
        <v>58</v>
      </c>
      <c r="D6720" t="s">
        <v>19</v>
      </c>
      <c r="E6720" t="str">
        <f t="shared" si="9123"/>
        <v>tso.oepc</v>
      </c>
      <c r="F6720" t="s">
        <v>17</v>
      </c>
      <c r="G6720">
        <v>9.5384615384615401</v>
      </c>
      <c r="H6720">
        <v>0.13</v>
      </c>
      <c r="I6720" s="1">
        <v>1.24</v>
      </c>
      <c r="J6720" t="s">
        <v>8361</v>
      </c>
      <c r="K6720">
        <f t="shared" ref="K6720:K6783" si="9206">SUMIF(E6708:E6721,"rmo.opt",I6708:I6721)</f>
        <v>0.77</v>
      </c>
      <c r="L6720" t="s">
        <v>32</v>
      </c>
      <c r="M6720">
        <f t="shared" si="9204"/>
        <v>27.116883116883116</v>
      </c>
    </row>
    <row r="6721" spans="1:13">
      <c r="A6721" t="s">
        <v>7230</v>
      </c>
      <c r="B6721" t="s">
        <v>7207</v>
      </c>
      <c r="C6721" t="s">
        <v>58</v>
      </c>
      <c r="D6721" t="s">
        <v>21</v>
      </c>
      <c r="E6721" t="str">
        <f t="shared" si="9123"/>
        <v>tso.opt</v>
      </c>
      <c r="F6721" t="s">
        <v>17</v>
      </c>
      <c r="G6721">
        <v>3.7692307692307701</v>
      </c>
      <c r="H6721">
        <v>0.13</v>
      </c>
      <c r="I6721" s="1">
        <v>0.49</v>
      </c>
      <c r="J6721" t="s">
        <v>8362</v>
      </c>
      <c r="K6721">
        <f t="shared" ref="K6721:K6784" si="9207">SUMIF(E6708:E6721,"power.opt",I6708:I6721)</f>
        <v>0.71</v>
      </c>
      <c r="L6721" t="s">
        <v>31</v>
      </c>
      <c r="M6721">
        <f t="shared" si="9204"/>
        <v>35.859154929577471</v>
      </c>
    </row>
    <row r="6722" spans="1:13">
      <c r="A6722" t="s">
        <v>7231</v>
      </c>
      <c r="B6722" t="s">
        <v>7232</v>
      </c>
      <c r="C6722" t="s">
        <v>15</v>
      </c>
      <c r="D6722" t="s">
        <v>16</v>
      </c>
      <c r="E6722" t="str">
        <f t="shared" si="9123"/>
        <v>power.full</v>
      </c>
      <c r="F6722" t="s">
        <v>17</v>
      </c>
      <c r="G6722">
        <v>139</v>
      </c>
      <c r="H6722">
        <v>0.19</v>
      </c>
      <c r="I6722" s="1">
        <v>26.41</v>
      </c>
      <c r="L6722" t="s">
        <v>8363</v>
      </c>
      <c r="M6722">
        <f t="shared" ref="M6722:M6785" si="9208">K6723/K6732</f>
        <v>52.122448979591837</v>
      </c>
    </row>
    <row r="6723" spans="1:13">
      <c r="A6723" t="s">
        <v>7243</v>
      </c>
      <c r="B6723" t="s">
        <v>7232</v>
      </c>
      <c r="C6723" t="s">
        <v>15</v>
      </c>
      <c r="D6723" t="s">
        <v>19</v>
      </c>
      <c r="E6723" t="str">
        <f t="shared" ref="E6723:E6786" si="9209">CONCATENATE(C6723,".",D6723)</f>
        <v>power.oepc</v>
      </c>
      <c r="F6723" t="s">
        <v>17</v>
      </c>
      <c r="G6723">
        <v>4.7368421052631602</v>
      </c>
      <c r="H6723">
        <v>0.19</v>
      </c>
      <c r="I6723" s="1">
        <v>0.9</v>
      </c>
      <c r="J6723" t="s">
        <v>8333</v>
      </c>
      <c r="K6723">
        <f t="shared" ref="K6723:K6786" si="9210">SUMIF(E6722:E6735,"tso.cav11",I6722:I6735)</f>
        <v>25.54</v>
      </c>
      <c r="L6723" t="s">
        <v>8364</v>
      </c>
      <c r="M6723">
        <f t="shared" ref="M6723:M6786" si="9211">K6724/K6728+K6725/K6729+K6726/K6730+K6727/K6731</f>
        <v>82.216508206227829</v>
      </c>
    </row>
    <row r="6724" spans="1:13">
      <c r="A6724" t="s">
        <v>7244</v>
      </c>
      <c r="B6724" t="s">
        <v>7232</v>
      </c>
      <c r="C6724" t="s">
        <v>15</v>
      </c>
      <c r="D6724" t="s">
        <v>21</v>
      </c>
      <c r="E6724" t="str">
        <f t="shared" si="9209"/>
        <v>power.opt</v>
      </c>
      <c r="F6724" t="s">
        <v>17</v>
      </c>
      <c r="G6724">
        <v>3.2105263157894699</v>
      </c>
      <c r="H6724">
        <v>0.19</v>
      </c>
      <c r="I6724" s="1">
        <v>0.61</v>
      </c>
      <c r="J6724" t="s">
        <v>8335</v>
      </c>
      <c r="K6724">
        <f t="shared" ref="K6724:K6787" si="9212">SUMIF(E6722:E6735,"tso.full",I6722:I6735)</f>
        <v>7.66</v>
      </c>
      <c r="L6724" t="s">
        <v>8365</v>
      </c>
      <c r="M6724">
        <f t="shared" ref="M6724:M6787" si="9213">K6724/K6732+K6725/K6733+K6726/K6734+K6727/K6735</f>
        <v>143.41258351328608</v>
      </c>
    </row>
    <row r="6725" spans="1:13">
      <c r="A6725" t="s">
        <v>7245</v>
      </c>
      <c r="B6725" t="s">
        <v>7232</v>
      </c>
      <c r="C6725" t="s">
        <v>23</v>
      </c>
      <c r="D6725" t="s">
        <v>16</v>
      </c>
      <c r="E6725" t="str">
        <f t="shared" si="9209"/>
        <v>pso.full</v>
      </c>
      <c r="F6725" t="s">
        <v>17</v>
      </c>
      <c r="G6725">
        <v>104.631578947368</v>
      </c>
      <c r="H6725">
        <v>0.19</v>
      </c>
      <c r="I6725" s="1">
        <v>19.88</v>
      </c>
      <c r="J6725" t="s">
        <v>8336</v>
      </c>
      <c r="K6725">
        <f t="shared" ref="K6725:K6788" si="9214">SUMIF(E6722:E6735,"pso.full",I6722:I6735)</f>
        <v>19.88</v>
      </c>
      <c r="L6725" t="s">
        <v>8369</v>
      </c>
      <c r="M6725">
        <f t="shared" ref="M6725:M6788" si="9215">K6728/K6732+K6729/K6733+K6730/K6734+K6731/K6735</f>
        <v>8.2730598051441131</v>
      </c>
    </row>
    <row r="6726" spans="1:13">
      <c r="A6726" t="s">
        <v>7246</v>
      </c>
      <c r="B6726" t="s">
        <v>7232</v>
      </c>
      <c r="C6726" t="s">
        <v>23</v>
      </c>
      <c r="D6726" t="s">
        <v>19</v>
      </c>
      <c r="E6726" t="str">
        <f t="shared" si="9209"/>
        <v>pso.oepc</v>
      </c>
      <c r="F6726" t="s">
        <v>17</v>
      </c>
      <c r="G6726">
        <v>5.1578947368421098</v>
      </c>
      <c r="H6726">
        <v>0.19</v>
      </c>
      <c r="I6726" s="1">
        <v>0.98</v>
      </c>
      <c r="J6726" t="s">
        <v>8353</v>
      </c>
      <c r="K6726">
        <f t="shared" ref="K6726:K6789" si="9216">SUMIF(E6722:E6735,"rmo.full",I6722:I6735)</f>
        <v>29.9</v>
      </c>
    </row>
    <row r="6727" spans="1:13">
      <c r="A6727" t="s">
        <v>7247</v>
      </c>
      <c r="B6727" t="s">
        <v>7232</v>
      </c>
      <c r="C6727" t="s">
        <v>23</v>
      </c>
      <c r="D6727" t="s">
        <v>21</v>
      </c>
      <c r="E6727" t="str">
        <f t="shared" si="9209"/>
        <v>pso.opt</v>
      </c>
      <c r="F6727" t="s">
        <v>17</v>
      </c>
      <c r="G6727">
        <v>3.4736842105263199</v>
      </c>
      <c r="H6727">
        <v>0.19</v>
      </c>
      <c r="I6727" s="1">
        <v>0.66</v>
      </c>
      <c r="J6727" t="s">
        <v>8354</v>
      </c>
      <c r="K6727">
        <f t="shared" ref="K6727:K6790" si="9217">SUMIF(E6722:E6735,"power.full",I6722:I6735)</f>
        <v>26.41</v>
      </c>
      <c r="L6727" t="s">
        <v>26</v>
      </c>
      <c r="M6727">
        <f t="shared" ref="M6727:M6790" si="9218">K6724/K6728</f>
        <v>4.6424242424242426</v>
      </c>
    </row>
    <row r="6728" spans="1:13">
      <c r="A6728" t="s">
        <v>7248</v>
      </c>
      <c r="B6728" t="s">
        <v>7232</v>
      </c>
      <c r="C6728" t="s">
        <v>51</v>
      </c>
      <c r="D6728" t="s">
        <v>16</v>
      </c>
      <c r="E6728" t="str">
        <f t="shared" si="9209"/>
        <v>rmo.full</v>
      </c>
      <c r="F6728" t="s">
        <v>17</v>
      </c>
      <c r="G6728">
        <v>157.36842105263199</v>
      </c>
      <c r="H6728">
        <v>0.19</v>
      </c>
      <c r="I6728" s="1">
        <v>29.9</v>
      </c>
      <c r="J6728" t="s">
        <v>8355</v>
      </c>
      <c r="K6728">
        <f t="shared" ref="K6728:K6791" si="9219">SUMIF(E6722:E6735,"tso.oepc",I6722:I6735)</f>
        <v>1.65</v>
      </c>
      <c r="L6728" t="s">
        <v>27</v>
      </c>
      <c r="M6728">
        <f t="shared" si="9218"/>
        <v>20.285714285714285</v>
      </c>
    </row>
    <row r="6729" spans="1:13">
      <c r="A6729" t="s">
        <v>7249</v>
      </c>
      <c r="B6729" t="s">
        <v>7232</v>
      </c>
      <c r="C6729" t="s">
        <v>51</v>
      </c>
      <c r="D6729" t="s">
        <v>19</v>
      </c>
      <c r="E6729" t="str">
        <f t="shared" si="9209"/>
        <v>rmo.oepc</v>
      </c>
      <c r="F6729" t="s">
        <v>17</v>
      </c>
      <c r="G6729">
        <v>5.6315789473684204</v>
      </c>
      <c r="H6729">
        <v>0.19</v>
      </c>
      <c r="I6729" s="1">
        <v>1.07</v>
      </c>
      <c r="J6729" t="s">
        <v>8356</v>
      </c>
      <c r="K6729">
        <f t="shared" ref="K6729:K6792" si="9220">SUMIF(E6722:E6735,"pso.oepc",I6722:I6735)</f>
        <v>0.98</v>
      </c>
      <c r="L6729" t="s">
        <v>28</v>
      </c>
      <c r="M6729">
        <f t="shared" si="9218"/>
        <v>27.943925233644858</v>
      </c>
    </row>
    <row r="6730" spans="1:13">
      <c r="A6730" t="s">
        <v>7250</v>
      </c>
      <c r="B6730" t="s">
        <v>7232</v>
      </c>
      <c r="C6730" t="s">
        <v>51</v>
      </c>
      <c r="D6730" t="s">
        <v>21</v>
      </c>
      <c r="E6730" t="str">
        <f t="shared" si="9209"/>
        <v>rmo.opt</v>
      </c>
      <c r="F6730" t="s">
        <v>17</v>
      </c>
      <c r="G6730">
        <v>2.8947368421052602</v>
      </c>
      <c r="H6730">
        <v>0.19</v>
      </c>
      <c r="I6730" s="1">
        <v>0.55000000000000004</v>
      </c>
      <c r="J6730" t="s">
        <v>8357</v>
      </c>
      <c r="K6730">
        <f t="shared" ref="K6730:K6793" si="9221">SUMIF(E6722:E6735,"rmo.oepc",I6722:I6735)</f>
        <v>1.07</v>
      </c>
      <c r="L6730" t="s">
        <v>29</v>
      </c>
      <c r="M6730">
        <f t="shared" si="9218"/>
        <v>29.344444444444445</v>
      </c>
    </row>
    <row r="6731" spans="1:13">
      <c r="A6731" t="s">
        <v>7251</v>
      </c>
      <c r="B6731" t="s">
        <v>7232</v>
      </c>
      <c r="C6731" t="s">
        <v>55</v>
      </c>
      <c r="D6731" t="s">
        <v>56</v>
      </c>
      <c r="E6731" t="str">
        <f t="shared" si="9209"/>
        <v>sc.none</v>
      </c>
      <c r="F6731" t="s">
        <v>24</v>
      </c>
      <c r="I6731" s="1">
        <v>0.19</v>
      </c>
      <c r="J6731" t="s">
        <v>8358</v>
      </c>
      <c r="K6731">
        <f t="shared" ref="K6731:K6794" si="9222">SUMIF(E6722:E6735,"power.oepc",I6722:I6735)</f>
        <v>0.9</v>
      </c>
    </row>
    <row r="6732" spans="1:13">
      <c r="A6732" t="s">
        <v>7252</v>
      </c>
      <c r="B6732" t="s">
        <v>7232</v>
      </c>
      <c r="C6732" t="s">
        <v>58</v>
      </c>
      <c r="D6732" t="s">
        <v>59</v>
      </c>
      <c r="E6732" t="str">
        <f t="shared" si="9209"/>
        <v>tso.cav11</v>
      </c>
      <c r="F6732" t="s">
        <v>17</v>
      </c>
      <c r="G6732">
        <v>134.42105263157899</v>
      </c>
      <c r="H6732">
        <v>0.19</v>
      </c>
      <c r="I6732" s="1">
        <v>25.54</v>
      </c>
      <c r="J6732" t="s">
        <v>8359</v>
      </c>
      <c r="K6732">
        <f t="shared" ref="K6732:K6795" si="9223">SUMIF(E6722:E6735,"tso.opt",I6722:I6735)</f>
        <v>0.49</v>
      </c>
      <c r="L6732" t="s">
        <v>30</v>
      </c>
      <c r="M6732">
        <f t="shared" ref="M6732:M6795" si="9224">K6724/K6732</f>
        <v>15.63265306122449</v>
      </c>
    </row>
    <row r="6733" spans="1:13">
      <c r="A6733" t="s">
        <v>7253</v>
      </c>
      <c r="B6733" t="s">
        <v>7232</v>
      </c>
      <c r="C6733" t="s">
        <v>58</v>
      </c>
      <c r="D6733" t="s">
        <v>16</v>
      </c>
      <c r="E6733" t="str">
        <f t="shared" si="9209"/>
        <v>tso.full</v>
      </c>
      <c r="F6733" t="s">
        <v>17</v>
      </c>
      <c r="G6733">
        <v>40.315789473684198</v>
      </c>
      <c r="H6733">
        <v>0.19</v>
      </c>
      <c r="I6733" s="1">
        <v>7.66</v>
      </c>
      <c r="J6733" t="s">
        <v>8360</v>
      </c>
      <c r="K6733">
        <f t="shared" ref="K6733:K6796" si="9225">SUMIF(E6722:E6735,"pso.opt",I6722:I6735)</f>
        <v>0.66</v>
      </c>
      <c r="L6733" t="s">
        <v>33</v>
      </c>
      <c r="M6733">
        <f t="shared" si="9224"/>
        <v>30.121212121212118</v>
      </c>
    </row>
    <row r="6734" spans="1:13">
      <c r="A6734" t="s">
        <v>7254</v>
      </c>
      <c r="B6734" t="s">
        <v>7232</v>
      </c>
      <c r="C6734" t="s">
        <v>58</v>
      </c>
      <c r="D6734" t="s">
        <v>19</v>
      </c>
      <c r="E6734" t="str">
        <f t="shared" si="9209"/>
        <v>tso.oepc</v>
      </c>
      <c r="F6734" t="s">
        <v>17</v>
      </c>
      <c r="G6734">
        <v>8.6842105263157894</v>
      </c>
      <c r="H6734">
        <v>0.19</v>
      </c>
      <c r="I6734" s="1">
        <v>1.65</v>
      </c>
      <c r="J6734" t="s">
        <v>8361</v>
      </c>
      <c r="K6734">
        <f t="shared" ref="K6734:K6797" si="9226">SUMIF(E6722:E6735,"rmo.opt",I6722:I6735)</f>
        <v>0.55000000000000004</v>
      </c>
      <c r="L6734" t="s">
        <v>32</v>
      </c>
      <c r="M6734">
        <f t="shared" si="9224"/>
        <v>54.36363636363636</v>
      </c>
    </row>
    <row r="6735" spans="1:13">
      <c r="A6735" t="s">
        <v>7255</v>
      </c>
      <c r="B6735" t="s">
        <v>7232</v>
      </c>
      <c r="C6735" t="s">
        <v>58</v>
      </c>
      <c r="D6735" t="s">
        <v>21</v>
      </c>
      <c r="E6735" t="str">
        <f t="shared" si="9209"/>
        <v>tso.opt</v>
      </c>
      <c r="F6735" t="s">
        <v>17</v>
      </c>
      <c r="G6735">
        <v>2.57894736842105</v>
      </c>
      <c r="H6735">
        <v>0.19</v>
      </c>
      <c r="I6735" s="1">
        <v>0.49</v>
      </c>
      <c r="J6735" t="s">
        <v>8362</v>
      </c>
      <c r="K6735">
        <f t="shared" ref="K6735:K6798" si="9227">SUMIF(E6722:E6735,"power.opt",I6722:I6735)</f>
        <v>0.61</v>
      </c>
      <c r="L6735" t="s">
        <v>31</v>
      </c>
      <c r="M6735">
        <f t="shared" si="9224"/>
        <v>43.295081967213115</v>
      </c>
    </row>
    <row r="6736" spans="1:13">
      <c r="A6736" t="s">
        <v>7266</v>
      </c>
      <c r="B6736" t="s">
        <v>7267</v>
      </c>
      <c r="C6736" t="s">
        <v>15</v>
      </c>
      <c r="D6736" t="s">
        <v>16</v>
      </c>
      <c r="E6736" t="str">
        <f t="shared" si="9209"/>
        <v>power.full</v>
      </c>
      <c r="F6736" t="s">
        <v>17</v>
      </c>
      <c r="G6736">
        <v>260.71428571428601</v>
      </c>
      <c r="H6736">
        <v>7.0000000000000007E-2</v>
      </c>
      <c r="I6736" s="1">
        <v>18.25</v>
      </c>
      <c r="L6736" t="s">
        <v>8363</v>
      </c>
      <c r="M6736">
        <f t="shared" ref="M6736:M6799" si="9228">K6737/K6746</f>
        <v>23.2</v>
      </c>
    </row>
    <row r="6737" spans="1:13">
      <c r="A6737" t="s">
        <v>7268</v>
      </c>
      <c r="B6737" t="s">
        <v>7267</v>
      </c>
      <c r="C6737" t="s">
        <v>15</v>
      </c>
      <c r="D6737" t="s">
        <v>19</v>
      </c>
      <c r="E6737" t="str">
        <f t="shared" si="9209"/>
        <v>power.oepc</v>
      </c>
      <c r="F6737" t="s">
        <v>17</v>
      </c>
      <c r="G6737">
        <v>15.1428571428571</v>
      </c>
      <c r="H6737">
        <v>7.0000000000000007E-2</v>
      </c>
      <c r="I6737" s="1">
        <v>1.06</v>
      </c>
      <c r="J6737" t="s">
        <v>8333</v>
      </c>
      <c r="K6737">
        <f t="shared" ref="K6737:K6800" si="9229">SUMIF(E6736:E6749,"tso.cav11",I6736:I6749)</f>
        <v>11.6</v>
      </c>
      <c r="L6737" t="s">
        <v>8364</v>
      </c>
      <c r="M6737">
        <f t="shared" ref="M6737:M6800" si="9230">K6738/K6742+K6739/K6743+K6740/K6744+K6741/K6745</f>
        <v>43.314330649401327</v>
      </c>
    </row>
    <row r="6738" spans="1:13">
      <c r="A6738" t="s">
        <v>7269</v>
      </c>
      <c r="B6738" t="s">
        <v>7267</v>
      </c>
      <c r="C6738" t="s">
        <v>15</v>
      </c>
      <c r="D6738" t="s">
        <v>21</v>
      </c>
      <c r="E6738" t="str">
        <f t="shared" si="9209"/>
        <v>power.opt</v>
      </c>
      <c r="F6738" t="s">
        <v>17</v>
      </c>
      <c r="G6738">
        <v>7.28571428571429</v>
      </c>
      <c r="H6738">
        <v>7.0000000000000007E-2</v>
      </c>
      <c r="I6738" s="1">
        <v>0.51</v>
      </c>
      <c r="J6738" t="s">
        <v>8335</v>
      </c>
      <c r="K6738">
        <f t="shared" ref="K6738:K6801" si="9231">SUMIF(E6736:E6749,"tso.full",I6736:I6749)</f>
        <v>6.18</v>
      </c>
      <c r="L6738" t="s">
        <v>8365</v>
      </c>
      <c r="M6738">
        <f t="shared" ref="M6738:M6801" si="9232">K6738/K6746+K6739/K6747+K6740/K6748+K6741/K6749</f>
        <v>85.218181673883819</v>
      </c>
    </row>
    <row r="6739" spans="1:13">
      <c r="A6739" t="s">
        <v>7270</v>
      </c>
      <c r="B6739" t="s">
        <v>7267</v>
      </c>
      <c r="C6739" t="s">
        <v>23</v>
      </c>
      <c r="D6739" t="s">
        <v>16</v>
      </c>
      <c r="E6739" t="str">
        <f t="shared" si="9209"/>
        <v>pso.full</v>
      </c>
      <c r="F6739" t="s">
        <v>17</v>
      </c>
      <c r="G6739">
        <v>119</v>
      </c>
      <c r="H6739">
        <v>7.0000000000000007E-2</v>
      </c>
      <c r="I6739" s="1">
        <v>8.33</v>
      </c>
      <c r="J6739" t="s">
        <v>8336</v>
      </c>
      <c r="K6739">
        <f t="shared" ref="K6739:K6802" si="9233">SUMIF(E6736:E6749,"pso.full",I6736:I6749)</f>
        <v>8.33</v>
      </c>
      <c r="L6739" t="s">
        <v>8369</v>
      </c>
      <c r="M6739">
        <f t="shared" ref="M6739:M6802" si="9234">K6742/K6746+K6743/K6747+K6744/K6748+K6745/K6749</f>
        <v>7.822377742394707</v>
      </c>
    </row>
    <row r="6740" spans="1:13">
      <c r="A6740" t="s">
        <v>7271</v>
      </c>
      <c r="B6740" t="s">
        <v>7267</v>
      </c>
      <c r="C6740" t="s">
        <v>23</v>
      </c>
      <c r="D6740" t="s">
        <v>19</v>
      </c>
      <c r="E6740" t="str">
        <f t="shared" si="9209"/>
        <v>pso.oepc</v>
      </c>
      <c r="F6740" t="s">
        <v>17</v>
      </c>
      <c r="G6740">
        <v>16.714285714285701</v>
      </c>
      <c r="H6740">
        <v>7.0000000000000007E-2</v>
      </c>
      <c r="I6740" s="1">
        <v>1.17</v>
      </c>
      <c r="J6740" t="s">
        <v>8353</v>
      </c>
      <c r="K6740">
        <f t="shared" ref="K6740:K6803" si="9235">SUMIF(E6736:E6749,"rmo.full",I6736:I6749)</f>
        <v>15.38</v>
      </c>
    </row>
    <row r="6741" spans="1:13">
      <c r="A6741" t="s">
        <v>7272</v>
      </c>
      <c r="B6741" t="s">
        <v>7267</v>
      </c>
      <c r="C6741" t="s">
        <v>23</v>
      </c>
      <c r="D6741" t="s">
        <v>21</v>
      </c>
      <c r="E6741" t="str">
        <f t="shared" si="9209"/>
        <v>pso.opt</v>
      </c>
      <c r="F6741" t="s">
        <v>17</v>
      </c>
      <c r="G6741">
        <v>8.4285714285714306</v>
      </c>
      <c r="H6741">
        <v>7.0000000000000007E-2</v>
      </c>
      <c r="I6741" s="1">
        <v>0.59</v>
      </c>
      <c r="J6741" t="s">
        <v>8354</v>
      </c>
      <c r="K6741">
        <f t="shared" ref="K6741:K6804" si="9236">SUMIF(E6736:E6749,"power.full",I6736:I6749)</f>
        <v>18.25</v>
      </c>
      <c r="L6741" t="s">
        <v>26</v>
      </c>
      <c r="M6741">
        <f t="shared" ref="M6741:M6804" si="9237">K6738/K6742</f>
        <v>6.3711340206185563</v>
      </c>
    </row>
    <row r="6742" spans="1:13">
      <c r="A6742" t="s">
        <v>7273</v>
      </c>
      <c r="B6742" t="s">
        <v>7267</v>
      </c>
      <c r="C6742" t="s">
        <v>51</v>
      </c>
      <c r="D6742" t="s">
        <v>16</v>
      </c>
      <c r="E6742" t="str">
        <f t="shared" si="9209"/>
        <v>rmo.full</v>
      </c>
      <c r="F6742" t="s">
        <v>17</v>
      </c>
      <c r="G6742">
        <v>219.71428571428601</v>
      </c>
      <c r="H6742">
        <v>7.0000000000000007E-2</v>
      </c>
      <c r="I6742" s="1">
        <v>15.38</v>
      </c>
      <c r="J6742" t="s">
        <v>8355</v>
      </c>
      <c r="K6742">
        <f t="shared" ref="K6742:K6805" si="9238">SUMIF(E6736:E6749,"tso.oepc",I6736:I6749)</f>
        <v>0.97</v>
      </c>
      <c r="L6742" t="s">
        <v>27</v>
      </c>
      <c r="M6742">
        <f t="shared" si="9237"/>
        <v>7.1196581196581201</v>
      </c>
    </row>
    <row r="6743" spans="1:13">
      <c r="A6743" t="s">
        <v>7274</v>
      </c>
      <c r="B6743" t="s">
        <v>7267</v>
      </c>
      <c r="C6743" t="s">
        <v>51</v>
      </c>
      <c r="D6743" t="s">
        <v>19</v>
      </c>
      <c r="E6743" t="str">
        <f t="shared" si="9209"/>
        <v>rmo.oepc</v>
      </c>
      <c r="F6743" t="s">
        <v>17</v>
      </c>
      <c r="G6743">
        <v>17.428571428571399</v>
      </c>
      <c r="H6743">
        <v>7.0000000000000007E-2</v>
      </c>
      <c r="I6743" s="1">
        <v>1.22</v>
      </c>
      <c r="J6743" t="s">
        <v>8356</v>
      </c>
      <c r="K6743">
        <f t="shared" ref="K6743:K6806" si="9239">SUMIF(E6736:E6749,"pso.oepc",I6736:I6749)</f>
        <v>1.17</v>
      </c>
      <c r="L6743" t="s">
        <v>28</v>
      </c>
      <c r="M6743">
        <f t="shared" si="9237"/>
        <v>12.606557377049182</v>
      </c>
    </row>
    <row r="6744" spans="1:13">
      <c r="A6744" t="s">
        <v>7238</v>
      </c>
      <c r="B6744" t="s">
        <v>7267</v>
      </c>
      <c r="C6744" t="s">
        <v>51</v>
      </c>
      <c r="D6744" t="s">
        <v>21</v>
      </c>
      <c r="E6744" t="str">
        <f t="shared" si="9209"/>
        <v>rmo.opt</v>
      </c>
      <c r="F6744" t="s">
        <v>17</v>
      </c>
      <c r="G6744">
        <v>9.5714285714285694</v>
      </c>
      <c r="H6744">
        <v>7.0000000000000007E-2</v>
      </c>
      <c r="I6744" s="1">
        <v>0.67</v>
      </c>
      <c r="J6744" t="s">
        <v>8357</v>
      </c>
      <c r="K6744">
        <f t="shared" ref="K6744:K6807" si="9240">SUMIF(E6736:E6749,"rmo.oepc",I6736:I6749)</f>
        <v>1.22</v>
      </c>
      <c r="L6744" t="s">
        <v>29</v>
      </c>
      <c r="M6744">
        <f t="shared" si="9237"/>
        <v>17.216981132075471</v>
      </c>
    </row>
    <row r="6745" spans="1:13">
      <c r="A6745" t="s">
        <v>7239</v>
      </c>
      <c r="B6745" t="s">
        <v>7267</v>
      </c>
      <c r="C6745" t="s">
        <v>55</v>
      </c>
      <c r="D6745" t="s">
        <v>56</v>
      </c>
      <c r="E6745" t="str">
        <f t="shared" si="9209"/>
        <v>sc.none</v>
      </c>
      <c r="F6745" t="s">
        <v>24</v>
      </c>
      <c r="I6745" s="1">
        <v>7.0000000000000007E-2</v>
      </c>
      <c r="J6745" t="s">
        <v>8358</v>
      </c>
      <c r="K6745">
        <f t="shared" ref="K6745:K6808" si="9241">SUMIF(E6736:E6749,"power.oepc",I6736:I6749)</f>
        <v>1.06</v>
      </c>
    </row>
    <row r="6746" spans="1:13">
      <c r="A6746" t="s">
        <v>7240</v>
      </c>
      <c r="B6746" t="s">
        <v>7267</v>
      </c>
      <c r="C6746" t="s">
        <v>58</v>
      </c>
      <c r="D6746" t="s">
        <v>59</v>
      </c>
      <c r="E6746" t="str">
        <f t="shared" si="9209"/>
        <v>tso.cav11</v>
      </c>
      <c r="F6746" t="s">
        <v>17</v>
      </c>
      <c r="G6746">
        <v>165.71428571428601</v>
      </c>
      <c r="H6746">
        <v>7.0000000000000007E-2</v>
      </c>
      <c r="I6746" s="1">
        <v>11.6</v>
      </c>
      <c r="J6746" t="s">
        <v>8359</v>
      </c>
      <c r="K6746">
        <f t="shared" ref="K6746:K6809" si="9242">SUMIF(E6736:E6749,"tso.opt",I6736:I6749)</f>
        <v>0.5</v>
      </c>
      <c r="L6746" t="s">
        <v>30</v>
      </c>
      <c r="M6746">
        <f t="shared" ref="M6746:M6809" si="9243">K6738/K6746</f>
        <v>12.36</v>
      </c>
    </row>
    <row r="6747" spans="1:13">
      <c r="A6747" t="s">
        <v>7241</v>
      </c>
      <c r="B6747" t="s">
        <v>7267</v>
      </c>
      <c r="C6747" t="s">
        <v>58</v>
      </c>
      <c r="D6747" t="s">
        <v>16</v>
      </c>
      <c r="E6747" t="str">
        <f t="shared" si="9209"/>
        <v>tso.full</v>
      </c>
      <c r="F6747" t="s">
        <v>17</v>
      </c>
      <c r="G6747">
        <v>88.285714285714306</v>
      </c>
      <c r="H6747">
        <v>7.0000000000000007E-2</v>
      </c>
      <c r="I6747" s="1">
        <v>6.18</v>
      </c>
      <c r="J6747" t="s">
        <v>8360</v>
      </c>
      <c r="K6747">
        <f t="shared" ref="K6747:K6810" si="9244">SUMIF(E6736:E6749,"pso.opt",I6736:I6749)</f>
        <v>0.59</v>
      </c>
      <c r="L6747" t="s">
        <v>33</v>
      </c>
      <c r="M6747">
        <f t="shared" si="9243"/>
        <v>14.118644067796611</v>
      </c>
    </row>
    <row r="6748" spans="1:13">
      <c r="A6748" t="s">
        <v>7242</v>
      </c>
      <c r="B6748" t="s">
        <v>7267</v>
      </c>
      <c r="C6748" t="s">
        <v>58</v>
      </c>
      <c r="D6748" t="s">
        <v>19</v>
      </c>
      <c r="E6748" t="str">
        <f t="shared" si="9209"/>
        <v>tso.oepc</v>
      </c>
      <c r="F6748" t="s">
        <v>17</v>
      </c>
      <c r="G6748">
        <v>13.8571428571429</v>
      </c>
      <c r="H6748">
        <v>7.0000000000000007E-2</v>
      </c>
      <c r="I6748" s="1">
        <v>0.97</v>
      </c>
      <c r="J6748" t="s">
        <v>8361</v>
      </c>
      <c r="K6748">
        <f t="shared" ref="K6748:K6811" si="9245">SUMIF(E6736:E6749,"rmo.opt",I6736:I6749)</f>
        <v>0.67</v>
      </c>
      <c r="L6748" t="s">
        <v>32</v>
      </c>
      <c r="M6748">
        <f t="shared" si="9243"/>
        <v>22.955223880597014</v>
      </c>
    </row>
    <row r="6749" spans="1:13">
      <c r="A6749" t="s">
        <v>7289</v>
      </c>
      <c r="B6749" t="s">
        <v>7267</v>
      </c>
      <c r="C6749" t="s">
        <v>58</v>
      </c>
      <c r="D6749" t="s">
        <v>21</v>
      </c>
      <c r="E6749" t="str">
        <f t="shared" si="9209"/>
        <v>tso.opt</v>
      </c>
      <c r="F6749" t="s">
        <v>17</v>
      </c>
      <c r="G6749">
        <v>7.1428571428571397</v>
      </c>
      <c r="H6749">
        <v>7.0000000000000007E-2</v>
      </c>
      <c r="I6749" s="1">
        <v>0.5</v>
      </c>
      <c r="J6749" t="s">
        <v>8362</v>
      </c>
      <c r="K6749">
        <f t="shared" ref="K6749:K6812" si="9246">SUMIF(E6736:E6749,"power.opt",I6736:I6749)</f>
        <v>0.51</v>
      </c>
      <c r="L6749" t="s">
        <v>31</v>
      </c>
      <c r="M6749">
        <f t="shared" si="9243"/>
        <v>35.784313725490193</v>
      </c>
    </row>
    <row r="6750" spans="1:13">
      <c r="A6750" t="s">
        <v>7290</v>
      </c>
      <c r="B6750" t="s">
        <v>7291</v>
      </c>
      <c r="C6750" t="s">
        <v>15</v>
      </c>
      <c r="D6750" t="s">
        <v>16</v>
      </c>
      <c r="E6750" t="str">
        <f t="shared" si="9209"/>
        <v>power.full</v>
      </c>
      <c r="F6750" t="s">
        <v>17</v>
      </c>
      <c r="G6750">
        <v>230.583333333333</v>
      </c>
      <c r="H6750">
        <v>0.12</v>
      </c>
      <c r="I6750" s="1">
        <v>27.67</v>
      </c>
      <c r="L6750" t="s">
        <v>8363</v>
      </c>
      <c r="M6750">
        <f t="shared" ref="M6750:M6813" si="9247">K6751/K6760</f>
        <v>42.115384615384613</v>
      </c>
    </row>
    <row r="6751" spans="1:13">
      <c r="A6751" t="s">
        <v>7292</v>
      </c>
      <c r="B6751" t="s">
        <v>7291</v>
      </c>
      <c r="C6751" t="s">
        <v>15</v>
      </c>
      <c r="D6751" t="s">
        <v>19</v>
      </c>
      <c r="E6751" t="str">
        <f t="shared" si="9209"/>
        <v>power.oepc</v>
      </c>
      <c r="F6751" t="s">
        <v>17</v>
      </c>
      <c r="G6751">
        <v>15.9166666666667</v>
      </c>
      <c r="H6751">
        <v>0.12</v>
      </c>
      <c r="I6751" s="1">
        <v>1.91</v>
      </c>
      <c r="J6751" t="s">
        <v>8333</v>
      </c>
      <c r="K6751">
        <f t="shared" ref="K6751:K6814" si="9248">SUMIF(E6750:E6763,"tso.cav11",I6750:I6763)</f>
        <v>21.9</v>
      </c>
      <c r="L6751" t="s">
        <v>8364</v>
      </c>
      <c r="M6751">
        <f t="shared" ref="M6751:M6814" si="9249">K6752/K6756+K6753/K6757+K6754/K6758+K6755/K6759</f>
        <v>45.699822872159039</v>
      </c>
    </row>
    <row r="6752" spans="1:13">
      <c r="A6752" t="s">
        <v>7293</v>
      </c>
      <c r="B6752" t="s">
        <v>7291</v>
      </c>
      <c r="C6752" t="s">
        <v>15</v>
      </c>
      <c r="D6752" t="s">
        <v>21</v>
      </c>
      <c r="E6752" t="str">
        <f t="shared" si="9209"/>
        <v>power.opt</v>
      </c>
      <c r="F6752" t="s">
        <v>17</v>
      </c>
      <c r="G6752">
        <v>5.25</v>
      </c>
      <c r="H6752">
        <v>0.12</v>
      </c>
      <c r="I6752" s="1">
        <v>0.63</v>
      </c>
      <c r="J6752" t="s">
        <v>8335</v>
      </c>
      <c r="K6752">
        <f t="shared" ref="K6752:K6815" si="9250">SUMIF(E6750:E6763,"tso.full",I6750:I6763)</f>
        <v>7.73</v>
      </c>
      <c r="L6752" t="s">
        <v>8365</v>
      </c>
      <c r="M6752">
        <f t="shared" ref="M6752:M6815" si="9251">K6752/K6760+K6753/K6761+K6754/K6762+K6755/K6763</f>
        <v>144.72408352289403</v>
      </c>
    </row>
    <row r="6753" spans="1:13">
      <c r="A6753" t="s">
        <v>7256</v>
      </c>
      <c r="B6753" t="s">
        <v>7291</v>
      </c>
      <c r="C6753" t="s">
        <v>23</v>
      </c>
      <c r="D6753" t="s">
        <v>16</v>
      </c>
      <c r="E6753" t="str">
        <f t="shared" si="9209"/>
        <v>pso.full</v>
      </c>
      <c r="F6753" t="s">
        <v>17</v>
      </c>
      <c r="G6753">
        <v>186.583333333333</v>
      </c>
      <c r="H6753">
        <v>0.12</v>
      </c>
      <c r="I6753" s="1">
        <v>22.39</v>
      </c>
      <c r="J6753" t="s">
        <v>8336</v>
      </c>
      <c r="K6753">
        <f t="shared" ref="K6753:K6816" si="9252">SUMIF(E6750:E6763,"pso.full",I6750:I6763)</f>
        <v>22.39</v>
      </c>
      <c r="L6753" t="s">
        <v>8369</v>
      </c>
      <c r="M6753">
        <f t="shared" ref="M6753:M6816" si="9253">K6756/K6760+K6757/K6761+K6758/K6762+K6759/K6763</f>
        <v>12.565253951226058</v>
      </c>
    </row>
    <row r="6754" spans="1:13">
      <c r="A6754" t="s">
        <v>7257</v>
      </c>
      <c r="B6754" t="s">
        <v>7291</v>
      </c>
      <c r="C6754" t="s">
        <v>23</v>
      </c>
      <c r="D6754" t="s">
        <v>19</v>
      </c>
      <c r="E6754" t="str">
        <f t="shared" si="9209"/>
        <v>pso.oepc</v>
      </c>
      <c r="F6754" t="s">
        <v>17</v>
      </c>
      <c r="G6754">
        <v>15</v>
      </c>
      <c r="H6754">
        <v>0.12</v>
      </c>
      <c r="I6754" s="1">
        <v>1.8</v>
      </c>
      <c r="J6754" t="s">
        <v>8353</v>
      </c>
      <c r="K6754">
        <f t="shared" ref="K6754:K6817" si="9254">SUMIF(E6750:E6763,"rmo.full",I6750:I6763)</f>
        <v>19.75</v>
      </c>
    </row>
    <row r="6755" spans="1:13">
      <c r="A6755" t="s">
        <v>7258</v>
      </c>
      <c r="B6755" t="s">
        <v>7291</v>
      </c>
      <c r="C6755" t="s">
        <v>23</v>
      </c>
      <c r="D6755" t="s">
        <v>21</v>
      </c>
      <c r="E6755" t="str">
        <f t="shared" si="9209"/>
        <v>pso.opt</v>
      </c>
      <c r="F6755" t="s">
        <v>17</v>
      </c>
      <c r="G6755">
        <v>3.8333333333333299</v>
      </c>
      <c r="H6755">
        <v>0.12</v>
      </c>
      <c r="I6755" s="1">
        <v>0.46</v>
      </c>
      <c r="J6755" t="s">
        <v>8354</v>
      </c>
      <c r="K6755">
        <f t="shared" ref="K6755:K6818" si="9255">SUMIF(E6750:E6763,"power.full",I6750:I6763)</f>
        <v>27.67</v>
      </c>
      <c r="L6755" t="s">
        <v>26</v>
      </c>
      <c r="M6755">
        <f t="shared" ref="M6755:M6818" si="9256">K6752/K6756</f>
        <v>5.1533333333333333</v>
      </c>
    </row>
    <row r="6756" spans="1:13">
      <c r="A6756" t="s">
        <v>7259</v>
      </c>
      <c r="B6756" t="s">
        <v>7291</v>
      </c>
      <c r="C6756" t="s">
        <v>51</v>
      </c>
      <c r="D6756" t="s">
        <v>16</v>
      </c>
      <c r="E6756" t="str">
        <f t="shared" si="9209"/>
        <v>rmo.full</v>
      </c>
      <c r="F6756" t="s">
        <v>17</v>
      </c>
      <c r="G6756">
        <v>164.583333333333</v>
      </c>
      <c r="H6756">
        <v>0.12</v>
      </c>
      <c r="I6756" s="1">
        <v>19.75</v>
      </c>
      <c r="J6756" t="s">
        <v>8355</v>
      </c>
      <c r="K6756">
        <f t="shared" ref="K6756:K6819" si="9257">SUMIF(E6750:E6763,"tso.oepc",I6750:I6763)</f>
        <v>1.5</v>
      </c>
      <c r="L6756" t="s">
        <v>27</v>
      </c>
      <c r="M6756">
        <f t="shared" si="9256"/>
        <v>12.438888888888888</v>
      </c>
    </row>
    <row r="6757" spans="1:13">
      <c r="A6757" t="s">
        <v>7260</v>
      </c>
      <c r="B6757" t="s">
        <v>7291</v>
      </c>
      <c r="C6757" t="s">
        <v>51</v>
      </c>
      <c r="D6757" t="s">
        <v>19</v>
      </c>
      <c r="E6757" t="str">
        <f t="shared" si="9209"/>
        <v>rmo.oepc</v>
      </c>
      <c r="F6757" t="s">
        <v>17</v>
      </c>
      <c r="G6757">
        <v>12.0833333333333</v>
      </c>
      <c r="H6757">
        <v>0.12</v>
      </c>
      <c r="I6757" s="1">
        <v>1.45</v>
      </c>
      <c r="J6757" t="s">
        <v>8356</v>
      </c>
      <c r="K6757">
        <f t="shared" ref="K6757:K6820" si="9258">SUMIF(E6750:E6763,"pso.oepc",I6750:I6763)</f>
        <v>1.8</v>
      </c>
      <c r="L6757" t="s">
        <v>28</v>
      </c>
      <c r="M6757">
        <f t="shared" si="9256"/>
        <v>13.620689655172415</v>
      </c>
    </row>
    <row r="6758" spans="1:13">
      <c r="A6758" t="s">
        <v>7261</v>
      </c>
      <c r="B6758" t="s">
        <v>7291</v>
      </c>
      <c r="C6758" t="s">
        <v>51</v>
      </c>
      <c r="D6758" t="s">
        <v>21</v>
      </c>
      <c r="E6758" t="str">
        <f t="shared" si="9209"/>
        <v>rmo.opt</v>
      </c>
      <c r="F6758" t="s">
        <v>17</v>
      </c>
      <c r="G6758">
        <v>4.4166666666666696</v>
      </c>
      <c r="H6758">
        <v>0.12</v>
      </c>
      <c r="I6758" s="1">
        <v>0.53</v>
      </c>
      <c r="J6758" t="s">
        <v>8357</v>
      </c>
      <c r="K6758">
        <f t="shared" ref="K6758:K6821" si="9259">SUMIF(E6750:E6763,"rmo.oepc",I6750:I6763)</f>
        <v>1.45</v>
      </c>
      <c r="L6758" t="s">
        <v>29</v>
      </c>
      <c r="M6758">
        <f t="shared" si="9256"/>
        <v>14.486910994764399</v>
      </c>
    </row>
    <row r="6759" spans="1:13">
      <c r="A6759" t="s">
        <v>7262</v>
      </c>
      <c r="B6759" t="s">
        <v>7291</v>
      </c>
      <c r="C6759" t="s">
        <v>55</v>
      </c>
      <c r="D6759" t="s">
        <v>56</v>
      </c>
      <c r="E6759" t="str">
        <f t="shared" si="9209"/>
        <v>sc.none</v>
      </c>
      <c r="F6759" t="s">
        <v>24</v>
      </c>
      <c r="I6759" s="1">
        <v>0.12</v>
      </c>
      <c r="J6759" t="s">
        <v>8358</v>
      </c>
      <c r="K6759">
        <f t="shared" ref="K6759:K6822" si="9260">SUMIF(E6750:E6763,"power.oepc",I6750:I6763)</f>
        <v>1.91</v>
      </c>
    </row>
    <row r="6760" spans="1:13">
      <c r="A6760" t="s">
        <v>7263</v>
      </c>
      <c r="B6760" t="s">
        <v>7291</v>
      </c>
      <c r="C6760" t="s">
        <v>58</v>
      </c>
      <c r="D6760" t="s">
        <v>59</v>
      </c>
      <c r="E6760" t="str">
        <f t="shared" si="9209"/>
        <v>tso.cav11</v>
      </c>
      <c r="F6760" t="s">
        <v>17</v>
      </c>
      <c r="G6760">
        <v>182.5</v>
      </c>
      <c r="H6760">
        <v>0.12</v>
      </c>
      <c r="I6760" s="1">
        <v>21.9</v>
      </c>
      <c r="J6760" t="s">
        <v>8359</v>
      </c>
      <c r="K6760">
        <f t="shared" ref="K6760:K6823" si="9261">SUMIF(E6750:E6763,"tso.opt",I6750:I6763)</f>
        <v>0.52</v>
      </c>
      <c r="L6760" t="s">
        <v>30</v>
      </c>
      <c r="M6760">
        <f t="shared" ref="M6760:M6823" si="9262">K6752/K6760</f>
        <v>14.865384615384615</v>
      </c>
    </row>
    <row r="6761" spans="1:13">
      <c r="A6761" t="s">
        <v>7264</v>
      </c>
      <c r="B6761" t="s">
        <v>7291</v>
      </c>
      <c r="C6761" t="s">
        <v>58</v>
      </c>
      <c r="D6761" t="s">
        <v>16</v>
      </c>
      <c r="E6761" t="str">
        <f t="shared" si="9209"/>
        <v>tso.full</v>
      </c>
      <c r="F6761" t="s">
        <v>17</v>
      </c>
      <c r="G6761">
        <v>64.4166666666667</v>
      </c>
      <c r="H6761">
        <v>0.12</v>
      </c>
      <c r="I6761" s="1">
        <v>7.73</v>
      </c>
      <c r="J6761" t="s">
        <v>8360</v>
      </c>
      <c r="K6761">
        <f t="shared" ref="K6761:K6824" si="9263">SUMIF(E6750:E6763,"pso.opt",I6750:I6763)</f>
        <v>0.46</v>
      </c>
      <c r="L6761" t="s">
        <v>33</v>
      </c>
      <c r="M6761">
        <f t="shared" si="9262"/>
        <v>48.673913043478258</v>
      </c>
    </row>
    <row r="6762" spans="1:13">
      <c r="A6762" t="s">
        <v>7265</v>
      </c>
      <c r="B6762" t="s">
        <v>7291</v>
      </c>
      <c r="C6762" t="s">
        <v>58</v>
      </c>
      <c r="D6762" t="s">
        <v>19</v>
      </c>
      <c r="E6762" t="str">
        <f t="shared" si="9209"/>
        <v>tso.oepc</v>
      </c>
      <c r="F6762" t="s">
        <v>17</v>
      </c>
      <c r="G6762">
        <v>12.5</v>
      </c>
      <c r="H6762">
        <v>0.12</v>
      </c>
      <c r="I6762" s="1">
        <v>1.5</v>
      </c>
      <c r="J6762" t="s">
        <v>8361</v>
      </c>
      <c r="K6762">
        <f t="shared" ref="K6762:K6825" si="9264">SUMIF(E6750:E6763,"rmo.opt",I6750:I6763)</f>
        <v>0.53</v>
      </c>
      <c r="L6762" t="s">
        <v>32</v>
      </c>
      <c r="M6762">
        <f t="shared" si="9262"/>
        <v>37.264150943396224</v>
      </c>
    </row>
    <row r="6763" spans="1:13">
      <c r="A6763" t="s">
        <v>7275</v>
      </c>
      <c r="B6763" t="s">
        <v>7291</v>
      </c>
      <c r="C6763" t="s">
        <v>58</v>
      </c>
      <c r="D6763" t="s">
        <v>21</v>
      </c>
      <c r="E6763" t="str">
        <f t="shared" si="9209"/>
        <v>tso.opt</v>
      </c>
      <c r="F6763" t="s">
        <v>17</v>
      </c>
      <c r="G6763">
        <v>4.3333333333333304</v>
      </c>
      <c r="H6763">
        <v>0.12</v>
      </c>
      <c r="I6763" s="1">
        <v>0.52</v>
      </c>
      <c r="J6763" t="s">
        <v>8362</v>
      </c>
      <c r="K6763">
        <f t="shared" ref="K6763:K6826" si="9265">SUMIF(E6750:E6763,"power.opt",I6750:I6763)</f>
        <v>0.63</v>
      </c>
      <c r="L6763" t="s">
        <v>31</v>
      </c>
      <c r="M6763">
        <f t="shared" si="9262"/>
        <v>43.920634920634924</v>
      </c>
    </row>
    <row r="6764" spans="1:13">
      <c r="A6764" t="s">
        <v>7276</v>
      </c>
      <c r="B6764" t="s">
        <v>7277</v>
      </c>
      <c r="C6764" t="s">
        <v>15</v>
      </c>
      <c r="D6764" t="s">
        <v>16</v>
      </c>
      <c r="E6764" t="str">
        <f t="shared" si="9209"/>
        <v>power.full</v>
      </c>
      <c r="F6764" t="s">
        <v>17</v>
      </c>
      <c r="G6764">
        <v>366.91666666666703</v>
      </c>
      <c r="H6764">
        <v>0.12</v>
      </c>
      <c r="I6764" s="1">
        <v>44.03</v>
      </c>
      <c r="L6764" t="s">
        <v>8363</v>
      </c>
      <c r="M6764">
        <f t="shared" ref="M6764:M6827" si="9266">K6765/K6774</f>
        <v>45.189655172413801</v>
      </c>
    </row>
    <row r="6765" spans="1:13">
      <c r="A6765" t="s">
        <v>7278</v>
      </c>
      <c r="B6765" t="s">
        <v>7277</v>
      </c>
      <c r="C6765" t="s">
        <v>15</v>
      </c>
      <c r="D6765" t="s">
        <v>19</v>
      </c>
      <c r="E6765" t="str">
        <f t="shared" si="9209"/>
        <v>power.oepc</v>
      </c>
      <c r="F6765" t="s">
        <v>17</v>
      </c>
      <c r="G6765">
        <v>12</v>
      </c>
      <c r="H6765">
        <v>0.12</v>
      </c>
      <c r="I6765" s="1">
        <v>1.44</v>
      </c>
      <c r="J6765" t="s">
        <v>8333</v>
      </c>
      <c r="K6765">
        <f t="shared" ref="K6765:K6828" si="9267">SUMIF(E6764:E6777,"tso.cav11",I6764:I6777)</f>
        <v>26.21</v>
      </c>
      <c r="L6765" t="s">
        <v>8364</v>
      </c>
      <c r="M6765">
        <f t="shared" ref="M6765:M6828" si="9268">K6766/K6770+K6767/K6771+K6768/K6772+K6769/K6773</f>
        <v>92.148491807633263</v>
      </c>
    </row>
    <row r="6766" spans="1:13">
      <c r="A6766" t="s">
        <v>7279</v>
      </c>
      <c r="B6766" t="s">
        <v>7277</v>
      </c>
      <c r="C6766" t="s">
        <v>15</v>
      </c>
      <c r="D6766" t="s">
        <v>21</v>
      </c>
      <c r="E6766" t="str">
        <f t="shared" si="9209"/>
        <v>power.opt</v>
      </c>
      <c r="F6766" t="s">
        <v>17</v>
      </c>
      <c r="G6766">
        <v>4.6666666666666696</v>
      </c>
      <c r="H6766">
        <v>0.12</v>
      </c>
      <c r="I6766" s="1">
        <v>0.56000000000000005</v>
      </c>
      <c r="J6766" t="s">
        <v>8335</v>
      </c>
      <c r="K6766">
        <f t="shared" ref="K6766:K6829" si="9269">SUMIF(E6764:E6777,"tso.full",I6764:I6777)</f>
        <v>3.53</v>
      </c>
      <c r="L6766" t="s">
        <v>8365</v>
      </c>
      <c r="M6766">
        <f t="shared" ref="M6766:M6829" si="9270">K6766/K6774+K6767/K6775+K6768/K6776+K6769/K6777</f>
        <v>184.25364996073392</v>
      </c>
    </row>
    <row r="6767" spans="1:13">
      <c r="A6767" t="s">
        <v>7280</v>
      </c>
      <c r="B6767" t="s">
        <v>7277</v>
      </c>
      <c r="C6767" t="s">
        <v>23</v>
      </c>
      <c r="D6767" t="s">
        <v>16</v>
      </c>
      <c r="E6767" t="str">
        <f t="shared" si="9209"/>
        <v>pso.full</v>
      </c>
      <c r="F6767" t="s">
        <v>17</v>
      </c>
      <c r="G6767">
        <v>275.83333333333297</v>
      </c>
      <c r="H6767">
        <v>0.12</v>
      </c>
      <c r="I6767" s="1">
        <v>33.1</v>
      </c>
      <c r="J6767" t="s">
        <v>8336</v>
      </c>
      <c r="K6767">
        <f t="shared" ref="K6767:K6830" si="9271">SUMIF(E6764:E6777,"pso.full",I6764:I6777)</f>
        <v>33.1</v>
      </c>
      <c r="L6767" t="s">
        <v>8369</v>
      </c>
      <c r="M6767">
        <f t="shared" ref="M6767:M6830" si="9272">K6770/K6774+K6771/K6775+K6772/K6776+K6773/K6777</f>
        <v>7.4808167344898981</v>
      </c>
    </row>
    <row r="6768" spans="1:13">
      <c r="A6768" t="s">
        <v>7281</v>
      </c>
      <c r="B6768" t="s">
        <v>7277</v>
      </c>
      <c r="C6768" t="s">
        <v>23</v>
      </c>
      <c r="D6768" t="s">
        <v>19</v>
      </c>
      <c r="E6768" t="str">
        <f t="shared" si="9209"/>
        <v>pso.oepc</v>
      </c>
      <c r="F6768" t="s">
        <v>17</v>
      </c>
      <c r="G6768">
        <v>10.9166666666667</v>
      </c>
      <c r="H6768">
        <v>0.12</v>
      </c>
      <c r="I6768" s="1">
        <v>1.31</v>
      </c>
      <c r="J6768" t="s">
        <v>8353</v>
      </c>
      <c r="K6768">
        <f t="shared" ref="K6768:K6831" si="9273">SUMIF(E6764:E6777,"rmo.full",I6764:I6777)</f>
        <v>36.1</v>
      </c>
    </row>
    <row r="6769" spans="1:13">
      <c r="A6769" t="s">
        <v>7282</v>
      </c>
      <c r="B6769" t="s">
        <v>7277</v>
      </c>
      <c r="C6769" t="s">
        <v>23</v>
      </c>
      <c r="D6769" t="s">
        <v>21</v>
      </c>
      <c r="E6769" t="str">
        <f t="shared" si="9209"/>
        <v>pso.opt</v>
      </c>
      <c r="F6769" t="s">
        <v>17</v>
      </c>
      <c r="G6769">
        <v>5.75</v>
      </c>
      <c r="H6769">
        <v>0.12</v>
      </c>
      <c r="I6769" s="1">
        <v>0.69</v>
      </c>
      <c r="J6769" t="s">
        <v>8354</v>
      </c>
      <c r="K6769">
        <f t="shared" ref="K6769:K6832" si="9274">SUMIF(E6764:E6777,"power.full",I6764:I6777)</f>
        <v>44.03</v>
      </c>
      <c r="L6769" t="s">
        <v>26</v>
      </c>
      <c r="M6769">
        <f t="shared" ref="M6769:M6832" si="9275">K6766/K6770</f>
        <v>4.3580246913580245</v>
      </c>
    </row>
    <row r="6770" spans="1:13">
      <c r="A6770" t="s">
        <v>7283</v>
      </c>
      <c r="B6770" t="s">
        <v>7277</v>
      </c>
      <c r="C6770" t="s">
        <v>51</v>
      </c>
      <c r="D6770" t="s">
        <v>16</v>
      </c>
      <c r="E6770" t="str">
        <f t="shared" si="9209"/>
        <v>rmo.full</v>
      </c>
      <c r="F6770" t="s">
        <v>17</v>
      </c>
      <c r="G6770">
        <v>300.83333333333297</v>
      </c>
      <c r="H6770">
        <v>0.12</v>
      </c>
      <c r="I6770" s="1">
        <v>36.1</v>
      </c>
      <c r="J6770" t="s">
        <v>8355</v>
      </c>
      <c r="K6770">
        <f t="shared" ref="K6770:K6833" si="9276">SUMIF(E6764:E6777,"tso.oepc",I6764:I6777)</f>
        <v>0.81</v>
      </c>
      <c r="L6770" t="s">
        <v>27</v>
      </c>
      <c r="M6770">
        <f t="shared" si="9275"/>
        <v>25.267175572519083</v>
      </c>
    </row>
    <row r="6771" spans="1:13">
      <c r="A6771" t="s">
        <v>7284</v>
      </c>
      <c r="B6771" t="s">
        <v>7277</v>
      </c>
      <c r="C6771" t="s">
        <v>51</v>
      </c>
      <c r="D6771" t="s">
        <v>19</v>
      </c>
      <c r="E6771" t="str">
        <f t="shared" si="9209"/>
        <v>rmo.oepc</v>
      </c>
      <c r="F6771" t="s">
        <v>17</v>
      </c>
      <c r="G6771">
        <v>9.4166666666666696</v>
      </c>
      <c r="H6771">
        <v>0.12</v>
      </c>
      <c r="I6771" s="1">
        <v>1.1299999999999999</v>
      </c>
      <c r="J6771" t="s">
        <v>8356</v>
      </c>
      <c r="K6771">
        <f t="shared" ref="K6771:K6834" si="9277">SUMIF(E6764:E6777,"pso.oepc",I6764:I6777)</f>
        <v>1.31</v>
      </c>
      <c r="L6771" t="s">
        <v>28</v>
      </c>
      <c r="M6771">
        <f t="shared" si="9275"/>
        <v>31.946902654867262</v>
      </c>
    </row>
    <row r="6772" spans="1:13">
      <c r="A6772" t="s">
        <v>7285</v>
      </c>
      <c r="B6772" t="s">
        <v>7277</v>
      </c>
      <c r="C6772" t="s">
        <v>51</v>
      </c>
      <c r="D6772" t="s">
        <v>21</v>
      </c>
      <c r="E6772" t="str">
        <f t="shared" si="9209"/>
        <v>rmo.opt</v>
      </c>
      <c r="F6772" t="s">
        <v>17</v>
      </c>
      <c r="G6772">
        <v>5.8333333333333304</v>
      </c>
      <c r="H6772">
        <v>0.12</v>
      </c>
      <c r="I6772" s="1">
        <v>0.7</v>
      </c>
      <c r="J6772" t="s">
        <v>8357</v>
      </c>
      <c r="K6772">
        <f t="shared" ref="K6772:K6835" si="9278">SUMIF(E6764:E6777,"rmo.oepc",I6764:I6777)</f>
        <v>1.1299999999999999</v>
      </c>
      <c r="L6772" t="s">
        <v>29</v>
      </c>
      <c r="M6772">
        <f t="shared" si="9275"/>
        <v>30.576388888888889</v>
      </c>
    </row>
    <row r="6773" spans="1:13">
      <c r="A6773" t="s">
        <v>7286</v>
      </c>
      <c r="B6773" t="s">
        <v>7277</v>
      </c>
      <c r="C6773" t="s">
        <v>55</v>
      </c>
      <c r="D6773" t="s">
        <v>56</v>
      </c>
      <c r="E6773" t="str">
        <f t="shared" si="9209"/>
        <v>sc.none</v>
      </c>
      <c r="F6773" t="s">
        <v>24</v>
      </c>
      <c r="I6773" s="1">
        <v>0.12</v>
      </c>
      <c r="J6773" t="s">
        <v>8358</v>
      </c>
      <c r="K6773">
        <f t="shared" ref="K6773:K6836" si="9279">SUMIF(E6764:E6777,"power.oepc",I6764:I6777)</f>
        <v>1.44</v>
      </c>
    </row>
    <row r="6774" spans="1:13">
      <c r="A6774" t="s">
        <v>7287</v>
      </c>
      <c r="B6774" t="s">
        <v>7277</v>
      </c>
      <c r="C6774" t="s">
        <v>58</v>
      </c>
      <c r="D6774" t="s">
        <v>59</v>
      </c>
      <c r="E6774" t="str">
        <f t="shared" si="9209"/>
        <v>tso.cav11</v>
      </c>
      <c r="F6774" t="s">
        <v>17</v>
      </c>
      <c r="G6774">
        <v>218.416666666667</v>
      </c>
      <c r="H6774">
        <v>0.12</v>
      </c>
      <c r="I6774" s="1">
        <v>26.21</v>
      </c>
      <c r="J6774" t="s">
        <v>8359</v>
      </c>
      <c r="K6774">
        <f t="shared" ref="K6774:K6837" si="9280">SUMIF(E6764:E6777,"tso.opt",I6764:I6777)</f>
        <v>0.57999999999999996</v>
      </c>
      <c r="L6774" t="s">
        <v>30</v>
      </c>
      <c r="M6774">
        <f t="shared" ref="M6774:M6837" si="9281">K6766/K6774</f>
        <v>6.0862068965517242</v>
      </c>
    </row>
    <row r="6775" spans="1:13">
      <c r="A6775" t="s">
        <v>7288</v>
      </c>
      <c r="B6775" t="s">
        <v>7277</v>
      </c>
      <c r="C6775" t="s">
        <v>58</v>
      </c>
      <c r="D6775" t="s">
        <v>16</v>
      </c>
      <c r="E6775" t="str">
        <f t="shared" si="9209"/>
        <v>tso.full</v>
      </c>
      <c r="F6775" t="s">
        <v>17</v>
      </c>
      <c r="G6775">
        <v>29.4166666666667</v>
      </c>
      <c r="H6775">
        <v>0.12</v>
      </c>
      <c r="I6775" s="1">
        <v>3.53</v>
      </c>
      <c r="J6775" t="s">
        <v>8360</v>
      </c>
      <c r="K6775">
        <f t="shared" ref="K6775:K6838" si="9282">SUMIF(E6764:E6777,"pso.opt",I6764:I6777)</f>
        <v>0.69</v>
      </c>
      <c r="L6775" t="s">
        <v>33</v>
      </c>
      <c r="M6775">
        <f t="shared" si="9281"/>
        <v>47.971014492753632</v>
      </c>
    </row>
    <row r="6776" spans="1:13">
      <c r="A6776" t="s">
        <v>7298</v>
      </c>
      <c r="B6776" t="s">
        <v>7277</v>
      </c>
      <c r="C6776" t="s">
        <v>58</v>
      </c>
      <c r="D6776" t="s">
        <v>19</v>
      </c>
      <c r="E6776" t="str">
        <f t="shared" si="9209"/>
        <v>tso.oepc</v>
      </c>
      <c r="F6776" t="s">
        <v>17</v>
      </c>
      <c r="G6776">
        <v>6.75</v>
      </c>
      <c r="H6776">
        <v>0.12</v>
      </c>
      <c r="I6776" s="1">
        <v>0.81</v>
      </c>
      <c r="J6776" t="s">
        <v>8361</v>
      </c>
      <c r="K6776">
        <f t="shared" ref="K6776:K6839" si="9283">SUMIF(E6764:E6777,"rmo.opt",I6764:I6777)</f>
        <v>0.7</v>
      </c>
      <c r="L6776" t="s">
        <v>32</v>
      </c>
      <c r="M6776">
        <f t="shared" si="9281"/>
        <v>51.571428571428577</v>
      </c>
    </row>
    <row r="6777" spans="1:13">
      <c r="A6777" t="s">
        <v>7299</v>
      </c>
      <c r="B6777" t="s">
        <v>7277</v>
      </c>
      <c r="C6777" t="s">
        <v>58</v>
      </c>
      <c r="D6777" t="s">
        <v>21</v>
      </c>
      <c r="E6777" t="str">
        <f t="shared" si="9209"/>
        <v>tso.opt</v>
      </c>
      <c r="F6777" t="s">
        <v>17</v>
      </c>
      <c r="G6777">
        <v>4.8333333333333304</v>
      </c>
      <c r="H6777">
        <v>0.12</v>
      </c>
      <c r="I6777" s="1">
        <v>0.57999999999999996</v>
      </c>
      <c r="J6777" t="s">
        <v>8362</v>
      </c>
      <c r="K6777">
        <f t="shared" ref="K6777:K6840" si="9284">SUMIF(E6764:E6777,"power.opt",I6764:I6777)</f>
        <v>0.56000000000000005</v>
      </c>
      <c r="L6777" t="s">
        <v>31</v>
      </c>
      <c r="M6777">
        <f t="shared" si="9281"/>
        <v>78.625</v>
      </c>
    </row>
    <row r="6778" spans="1:13">
      <c r="A6778" t="s">
        <v>7300</v>
      </c>
      <c r="B6778" t="s">
        <v>7301</v>
      </c>
      <c r="C6778" t="s">
        <v>15</v>
      </c>
      <c r="D6778" t="s">
        <v>16</v>
      </c>
      <c r="E6778" t="str">
        <f t="shared" si="9209"/>
        <v>power.full</v>
      </c>
      <c r="F6778" t="s">
        <v>17</v>
      </c>
      <c r="G6778">
        <v>282</v>
      </c>
      <c r="H6778">
        <v>0.03</v>
      </c>
      <c r="I6778" s="1">
        <v>8.4600000000000009</v>
      </c>
      <c r="L6778" t="s">
        <v>8363</v>
      </c>
      <c r="M6778">
        <f t="shared" ref="M6778:M6841" si="9285">K6779/K6788</f>
        <v>11.532467532467534</v>
      </c>
    </row>
    <row r="6779" spans="1:13">
      <c r="A6779" t="s">
        <v>7302</v>
      </c>
      <c r="B6779" t="s">
        <v>7301</v>
      </c>
      <c r="C6779" t="s">
        <v>15</v>
      </c>
      <c r="D6779" t="s">
        <v>19</v>
      </c>
      <c r="E6779" t="str">
        <f t="shared" si="9209"/>
        <v>power.oepc</v>
      </c>
      <c r="F6779" t="s">
        <v>17</v>
      </c>
      <c r="G6779">
        <v>16</v>
      </c>
      <c r="H6779">
        <v>0.03</v>
      </c>
      <c r="I6779" s="1">
        <v>0.48</v>
      </c>
      <c r="J6779" t="s">
        <v>8333</v>
      </c>
      <c r="K6779">
        <f t="shared" ref="K6779:K6842" si="9286">SUMIF(E6778:E6791,"tso.cav11",I6778:I6791)</f>
        <v>8.8800000000000008</v>
      </c>
      <c r="L6779" t="s">
        <v>8364</v>
      </c>
      <c r="M6779">
        <f t="shared" ref="M6779:M6842" si="9287">K6780/K6784+K6781/K6785+K6782/K6786+K6783/K6787</f>
        <v>36.443743908382075</v>
      </c>
    </row>
    <row r="6780" spans="1:13">
      <c r="A6780" t="s">
        <v>7303</v>
      </c>
      <c r="B6780" t="s">
        <v>7301</v>
      </c>
      <c r="C6780" t="s">
        <v>15</v>
      </c>
      <c r="D6780" t="s">
        <v>21</v>
      </c>
      <c r="E6780" t="str">
        <f t="shared" si="9209"/>
        <v>power.opt</v>
      </c>
      <c r="F6780" t="s">
        <v>17</v>
      </c>
      <c r="G6780">
        <v>18.6666666666667</v>
      </c>
      <c r="H6780">
        <v>0.03</v>
      </c>
      <c r="I6780" s="1">
        <v>0.56000000000000005</v>
      </c>
      <c r="J6780" t="s">
        <v>8335</v>
      </c>
      <c r="K6780">
        <f t="shared" ref="K6780:K6843" si="9288">SUMIF(E6778:E6791,"tso.full",I6778:I6791)</f>
        <v>0.75</v>
      </c>
      <c r="L6780" t="s">
        <v>8365</v>
      </c>
      <c r="M6780">
        <f t="shared" ref="M6780:M6843" si="9289">K6780/K6788+K6781/K6789+K6782/K6790+K6783/K6791</f>
        <v>30.725004447607187</v>
      </c>
    </row>
    <row r="6781" spans="1:13">
      <c r="A6781" t="s">
        <v>7304</v>
      </c>
      <c r="B6781" t="s">
        <v>7301</v>
      </c>
      <c r="C6781" t="s">
        <v>23</v>
      </c>
      <c r="D6781" t="s">
        <v>16</v>
      </c>
      <c r="E6781" t="str">
        <f t="shared" si="9209"/>
        <v>pso.full</v>
      </c>
      <c r="F6781" t="s">
        <v>17</v>
      </c>
      <c r="G6781">
        <v>149.666666666667</v>
      </c>
      <c r="H6781">
        <v>0.03</v>
      </c>
      <c r="I6781" s="1">
        <v>4.49</v>
      </c>
      <c r="J6781" t="s">
        <v>8336</v>
      </c>
      <c r="K6781">
        <f t="shared" ref="K6781:K6844" si="9290">SUMIF(E6778:E6791,"pso.full",I6778:I6791)</f>
        <v>4.49</v>
      </c>
      <c r="L6781" t="s">
        <v>8369</v>
      </c>
      <c r="M6781">
        <f t="shared" ref="M6781:M6844" si="9291">K6784/K6788+K6785/K6789+K6786/K6790+K6787/K6791</f>
        <v>3.5666251556662516</v>
      </c>
    </row>
    <row r="6782" spans="1:13">
      <c r="A6782" t="s">
        <v>7305</v>
      </c>
      <c r="B6782" t="s">
        <v>7301</v>
      </c>
      <c r="C6782" t="s">
        <v>23</v>
      </c>
      <c r="D6782" t="s">
        <v>19</v>
      </c>
      <c r="E6782" t="str">
        <f t="shared" si="9209"/>
        <v>pso.oepc</v>
      </c>
      <c r="F6782" t="s">
        <v>17</v>
      </c>
      <c r="G6782">
        <v>21.3333333333333</v>
      </c>
      <c r="H6782">
        <v>0.03</v>
      </c>
      <c r="I6782" s="1">
        <v>0.64</v>
      </c>
      <c r="J6782" t="s">
        <v>8353</v>
      </c>
      <c r="K6782">
        <f t="shared" ref="K6782:K6845" si="9292">SUMIF(E6778:E6791,"rmo.full",I6778:I6791)</f>
        <v>6.2</v>
      </c>
    </row>
    <row r="6783" spans="1:13">
      <c r="A6783" t="s">
        <v>7306</v>
      </c>
      <c r="B6783" t="s">
        <v>7301</v>
      </c>
      <c r="C6783" t="s">
        <v>23</v>
      </c>
      <c r="D6783" t="s">
        <v>21</v>
      </c>
      <c r="E6783" t="str">
        <f t="shared" si="9209"/>
        <v>pso.opt</v>
      </c>
      <c r="F6783" t="s">
        <v>17</v>
      </c>
      <c r="G6783">
        <v>24.3333333333333</v>
      </c>
      <c r="H6783">
        <v>0.03</v>
      </c>
      <c r="I6783" s="1">
        <v>0.73</v>
      </c>
      <c r="J6783" t="s">
        <v>8354</v>
      </c>
      <c r="K6783">
        <f t="shared" ref="K6783:K6846" si="9293">SUMIF(E6778:E6791,"power.full",I6778:I6791)</f>
        <v>8.4600000000000009</v>
      </c>
      <c r="L6783" t="s">
        <v>26</v>
      </c>
      <c r="M6783">
        <f t="shared" ref="M6783:M6846" si="9294">K6780/K6784</f>
        <v>0.92592592592592582</v>
      </c>
    </row>
    <row r="6784" spans="1:13">
      <c r="A6784" t="s">
        <v>7307</v>
      </c>
      <c r="B6784" t="s">
        <v>7301</v>
      </c>
      <c r="C6784" t="s">
        <v>51</v>
      </c>
      <c r="D6784" t="s">
        <v>16</v>
      </c>
      <c r="E6784" t="str">
        <f t="shared" si="9209"/>
        <v>rmo.full</v>
      </c>
      <c r="F6784" t="s">
        <v>17</v>
      </c>
      <c r="G6784">
        <v>206.666666666667</v>
      </c>
      <c r="H6784">
        <v>0.03</v>
      </c>
      <c r="I6784" s="1">
        <v>6.2</v>
      </c>
      <c r="J6784" t="s">
        <v>8355</v>
      </c>
      <c r="K6784">
        <f t="shared" ref="K6784:K6847" si="9295">SUMIF(E6778:E6791,"tso.oepc",I6778:I6791)</f>
        <v>0.81</v>
      </c>
      <c r="L6784" t="s">
        <v>27</v>
      </c>
      <c r="M6784">
        <f t="shared" si="9294"/>
        <v>7.015625</v>
      </c>
    </row>
    <row r="6785" spans="1:13">
      <c r="A6785" t="s">
        <v>7308</v>
      </c>
      <c r="B6785" t="s">
        <v>7301</v>
      </c>
      <c r="C6785" t="s">
        <v>51</v>
      </c>
      <c r="D6785" t="s">
        <v>19</v>
      </c>
      <c r="E6785" t="str">
        <f t="shared" si="9209"/>
        <v>rmo.oepc</v>
      </c>
      <c r="F6785" t="s">
        <v>17</v>
      </c>
      <c r="G6785">
        <v>19</v>
      </c>
      <c r="H6785">
        <v>0.03</v>
      </c>
      <c r="I6785" s="1">
        <v>0.56999999999999995</v>
      </c>
      <c r="J6785" t="s">
        <v>8356</v>
      </c>
      <c r="K6785">
        <f t="shared" ref="K6785:K6848" si="9296">SUMIF(E6778:E6791,"pso.oepc",I6778:I6791)</f>
        <v>0.64</v>
      </c>
      <c r="L6785" t="s">
        <v>28</v>
      </c>
      <c r="M6785">
        <f t="shared" si="9294"/>
        <v>10.877192982456142</v>
      </c>
    </row>
    <row r="6786" spans="1:13">
      <c r="A6786" t="s">
        <v>7309</v>
      </c>
      <c r="B6786" t="s">
        <v>7301</v>
      </c>
      <c r="C6786" t="s">
        <v>51</v>
      </c>
      <c r="D6786" t="s">
        <v>21</v>
      </c>
      <c r="E6786" t="str">
        <f t="shared" si="9209"/>
        <v>rmo.opt</v>
      </c>
      <c r="F6786" t="s">
        <v>17</v>
      </c>
      <c r="G6786">
        <v>24.3333333333333</v>
      </c>
      <c r="H6786">
        <v>0.03</v>
      </c>
      <c r="I6786" s="1">
        <v>0.73</v>
      </c>
      <c r="J6786" t="s">
        <v>8357</v>
      </c>
      <c r="K6786">
        <f t="shared" ref="K6786:K6849" si="9297">SUMIF(E6778:E6791,"rmo.oepc",I6778:I6791)</f>
        <v>0.56999999999999995</v>
      </c>
      <c r="L6786" t="s">
        <v>29</v>
      </c>
      <c r="M6786">
        <f t="shared" si="9294"/>
        <v>17.625000000000004</v>
      </c>
    </row>
    <row r="6787" spans="1:13">
      <c r="A6787" t="s">
        <v>7310</v>
      </c>
      <c r="B6787" t="s">
        <v>7301</v>
      </c>
      <c r="C6787" t="s">
        <v>55</v>
      </c>
      <c r="D6787" t="s">
        <v>56</v>
      </c>
      <c r="E6787" t="str">
        <f t="shared" ref="E6787:E6850" si="9298">CONCATENATE(C6787,".",D6787)</f>
        <v>sc.none</v>
      </c>
      <c r="F6787" t="s">
        <v>24</v>
      </c>
      <c r="I6787" s="1">
        <v>0.03</v>
      </c>
      <c r="J6787" t="s">
        <v>8358</v>
      </c>
      <c r="K6787">
        <f t="shared" ref="K6787:K6850" si="9299">SUMIF(E6778:E6791,"power.oepc",I6778:I6791)</f>
        <v>0.48</v>
      </c>
    </row>
    <row r="6788" spans="1:13">
      <c r="A6788" t="s">
        <v>7311</v>
      </c>
      <c r="B6788" t="s">
        <v>7301</v>
      </c>
      <c r="C6788" t="s">
        <v>58</v>
      </c>
      <c r="D6788" t="s">
        <v>59</v>
      </c>
      <c r="E6788" t="str">
        <f t="shared" si="9298"/>
        <v>tso.cav11</v>
      </c>
      <c r="F6788" t="s">
        <v>17</v>
      </c>
      <c r="G6788">
        <v>296</v>
      </c>
      <c r="H6788">
        <v>0.03</v>
      </c>
      <c r="I6788" s="1">
        <v>8.8800000000000008</v>
      </c>
      <c r="J6788" t="s">
        <v>8359</v>
      </c>
      <c r="K6788">
        <f t="shared" ref="K6788:K6851" si="9300">SUMIF(E6778:E6791,"tso.opt",I6778:I6791)</f>
        <v>0.77</v>
      </c>
      <c r="L6788" t="s">
        <v>30</v>
      </c>
      <c r="M6788">
        <f t="shared" ref="M6788:M6851" si="9301">K6780/K6788</f>
        <v>0.97402597402597402</v>
      </c>
    </row>
    <row r="6789" spans="1:13">
      <c r="A6789" t="s">
        <v>7312</v>
      </c>
      <c r="B6789" t="s">
        <v>7301</v>
      </c>
      <c r="C6789" t="s">
        <v>58</v>
      </c>
      <c r="D6789" t="s">
        <v>16</v>
      </c>
      <c r="E6789" t="str">
        <f t="shared" si="9298"/>
        <v>tso.full</v>
      </c>
      <c r="F6789" t="s">
        <v>17</v>
      </c>
      <c r="G6789">
        <v>25</v>
      </c>
      <c r="H6789">
        <v>0.03</v>
      </c>
      <c r="I6789" s="1">
        <v>0.75</v>
      </c>
      <c r="J6789" t="s">
        <v>8360</v>
      </c>
      <c r="K6789">
        <f t="shared" ref="K6789:K6852" si="9302">SUMIF(E6778:E6791,"pso.opt",I6778:I6791)</f>
        <v>0.73</v>
      </c>
      <c r="L6789" t="s">
        <v>33</v>
      </c>
      <c r="M6789">
        <f t="shared" si="9301"/>
        <v>6.1506849315068495</v>
      </c>
    </row>
    <row r="6790" spans="1:13">
      <c r="A6790" t="s">
        <v>7322</v>
      </c>
      <c r="B6790" t="s">
        <v>7301</v>
      </c>
      <c r="C6790" t="s">
        <v>58</v>
      </c>
      <c r="D6790" t="s">
        <v>19</v>
      </c>
      <c r="E6790" t="str">
        <f t="shared" si="9298"/>
        <v>tso.oepc</v>
      </c>
      <c r="F6790" t="s">
        <v>17</v>
      </c>
      <c r="G6790">
        <v>27</v>
      </c>
      <c r="H6790">
        <v>0.03</v>
      </c>
      <c r="I6790" s="1">
        <v>0.81</v>
      </c>
      <c r="J6790" t="s">
        <v>8361</v>
      </c>
      <c r="K6790">
        <f t="shared" ref="K6790:K6853" si="9303">SUMIF(E6778:E6791,"rmo.opt",I6778:I6791)</f>
        <v>0.73</v>
      </c>
      <c r="L6790" t="s">
        <v>32</v>
      </c>
      <c r="M6790">
        <f t="shared" si="9301"/>
        <v>8.493150684931507</v>
      </c>
    </row>
    <row r="6791" spans="1:13">
      <c r="A6791" t="s">
        <v>7323</v>
      </c>
      <c r="B6791" t="s">
        <v>7301</v>
      </c>
      <c r="C6791" t="s">
        <v>58</v>
      </c>
      <c r="D6791" t="s">
        <v>21</v>
      </c>
      <c r="E6791" t="str">
        <f t="shared" si="9298"/>
        <v>tso.opt</v>
      </c>
      <c r="F6791" t="s">
        <v>17</v>
      </c>
      <c r="G6791">
        <v>25.6666666666667</v>
      </c>
      <c r="H6791">
        <v>0.03</v>
      </c>
      <c r="I6791" s="1">
        <v>0.77</v>
      </c>
      <c r="J6791" t="s">
        <v>8362</v>
      </c>
      <c r="K6791">
        <f t="shared" ref="K6791:K6854" si="9304">SUMIF(E6778:E6791,"power.opt",I6778:I6791)</f>
        <v>0.56000000000000005</v>
      </c>
      <c r="L6791" t="s">
        <v>31</v>
      </c>
      <c r="M6791">
        <f t="shared" si="9301"/>
        <v>15.107142857142858</v>
      </c>
    </row>
    <row r="6792" spans="1:13">
      <c r="A6792" t="s">
        <v>7324</v>
      </c>
      <c r="B6792" t="s">
        <v>7325</v>
      </c>
      <c r="C6792" t="s">
        <v>15</v>
      </c>
      <c r="D6792" t="s">
        <v>16</v>
      </c>
      <c r="E6792" t="str">
        <f t="shared" si="9298"/>
        <v>power.full</v>
      </c>
      <c r="F6792" t="s">
        <v>17</v>
      </c>
      <c r="G6792">
        <v>240.28571428571399</v>
      </c>
      <c r="H6792">
        <v>7.0000000000000007E-2</v>
      </c>
      <c r="I6792" s="1">
        <v>16.82</v>
      </c>
      <c r="L6792" t="s">
        <v>8363</v>
      </c>
      <c r="M6792">
        <f t="shared" ref="M6792:M6855" si="9305">K6793/K6802</f>
        <v>14.905405405405405</v>
      </c>
    </row>
    <row r="6793" spans="1:13">
      <c r="A6793" t="s">
        <v>7326</v>
      </c>
      <c r="B6793" t="s">
        <v>7325</v>
      </c>
      <c r="C6793" t="s">
        <v>15</v>
      </c>
      <c r="D6793" t="s">
        <v>19</v>
      </c>
      <c r="E6793" t="str">
        <f t="shared" si="9298"/>
        <v>power.oepc</v>
      </c>
      <c r="F6793" t="s">
        <v>17</v>
      </c>
      <c r="G6793">
        <v>11.714285714285699</v>
      </c>
      <c r="H6793">
        <v>7.0000000000000007E-2</v>
      </c>
      <c r="I6793" s="1">
        <v>0.82</v>
      </c>
      <c r="J6793" t="s">
        <v>8333</v>
      </c>
      <c r="K6793">
        <f t="shared" ref="K6793:K6856" si="9306">SUMIF(E6792:E6805,"tso.cav11",I6792:I6805)</f>
        <v>11.03</v>
      </c>
      <c r="L6793" t="s">
        <v>8364</v>
      </c>
      <c r="M6793">
        <f t="shared" ref="M6793:M6856" si="9307">K6794/K6798+K6795/K6799+K6796/K6800+K6797/K6801</f>
        <v>54.167211850745019</v>
      </c>
    </row>
    <row r="6794" spans="1:13">
      <c r="A6794" t="s">
        <v>7327</v>
      </c>
      <c r="B6794" t="s">
        <v>7325</v>
      </c>
      <c r="C6794" t="s">
        <v>15</v>
      </c>
      <c r="D6794" t="s">
        <v>21</v>
      </c>
      <c r="E6794" t="str">
        <f t="shared" si="9298"/>
        <v>power.opt</v>
      </c>
      <c r="F6794" t="s">
        <v>17</v>
      </c>
      <c r="G6794">
        <v>12.1428571428571</v>
      </c>
      <c r="H6794">
        <v>7.0000000000000007E-2</v>
      </c>
      <c r="I6794" s="1">
        <v>0.85</v>
      </c>
      <c r="J6794" t="s">
        <v>8335</v>
      </c>
      <c r="K6794">
        <f t="shared" ref="K6794:K6857" si="9308">SUMIF(E6792:E6805,"tso.full",I6792:I6805)</f>
        <v>5.98</v>
      </c>
      <c r="L6794" t="s">
        <v>8365</v>
      </c>
      <c r="M6794">
        <f t="shared" ref="M6794:M6857" si="9309">K6794/K6802+K6795/K6803+K6796/K6804+K6797/K6805</f>
        <v>59.549316375198735</v>
      </c>
    </row>
    <row r="6795" spans="1:13">
      <c r="A6795" t="s">
        <v>7328</v>
      </c>
      <c r="B6795" t="s">
        <v>7325</v>
      </c>
      <c r="C6795" t="s">
        <v>23</v>
      </c>
      <c r="D6795" t="s">
        <v>16</v>
      </c>
      <c r="E6795" t="str">
        <f t="shared" si="9298"/>
        <v>pso.full</v>
      </c>
      <c r="F6795" t="s">
        <v>17</v>
      </c>
      <c r="G6795">
        <v>172.142857142857</v>
      </c>
      <c r="H6795">
        <v>7.0000000000000007E-2</v>
      </c>
      <c r="I6795" s="1">
        <v>12.05</v>
      </c>
      <c r="J6795" t="s">
        <v>8336</v>
      </c>
      <c r="K6795">
        <f t="shared" ref="K6795:K6858" si="9310">SUMIF(E6792:E6805,"pso.full",I6792:I6805)</f>
        <v>12.05</v>
      </c>
      <c r="L6795" t="s">
        <v>8369</v>
      </c>
      <c r="M6795">
        <f t="shared" ref="M6795:M6858" si="9311">K6798/K6802+K6799/K6803+K6800/K6804+K6801/K6805</f>
        <v>4.5002013778484367</v>
      </c>
    </row>
    <row r="6796" spans="1:13">
      <c r="A6796" t="s">
        <v>7329</v>
      </c>
      <c r="B6796" t="s">
        <v>7325</v>
      </c>
      <c r="C6796" t="s">
        <v>23</v>
      </c>
      <c r="D6796" t="s">
        <v>19</v>
      </c>
      <c r="E6796" t="str">
        <f t="shared" si="9298"/>
        <v>pso.oepc</v>
      </c>
      <c r="F6796" t="s">
        <v>17</v>
      </c>
      <c r="G6796">
        <v>13</v>
      </c>
      <c r="H6796">
        <v>7.0000000000000007E-2</v>
      </c>
      <c r="I6796" s="1">
        <v>0.91</v>
      </c>
      <c r="J6796" t="s">
        <v>8353</v>
      </c>
      <c r="K6796">
        <f t="shared" ref="K6796:K6859" si="9312">SUMIF(E6792:E6805,"rmo.full",I6792:I6805)</f>
        <v>11.71</v>
      </c>
    </row>
    <row r="6797" spans="1:13">
      <c r="A6797" t="s">
        <v>7330</v>
      </c>
      <c r="B6797" t="s">
        <v>7325</v>
      </c>
      <c r="C6797" t="s">
        <v>23</v>
      </c>
      <c r="D6797" t="s">
        <v>21</v>
      </c>
      <c r="E6797" t="str">
        <f t="shared" si="9298"/>
        <v>pso.opt</v>
      </c>
      <c r="F6797" t="s">
        <v>17</v>
      </c>
      <c r="G6797">
        <v>10.714285714285699</v>
      </c>
      <c r="H6797">
        <v>7.0000000000000007E-2</v>
      </c>
      <c r="I6797" s="1">
        <v>0.75</v>
      </c>
      <c r="J6797" t="s">
        <v>8354</v>
      </c>
      <c r="K6797">
        <f t="shared" ref="K6797:K6860" si="9313">SUMIF(E6792:E6805,"power.full",I6792:I6805)</f>
        <v>16.82</v>
      </c>
      <c r="L6797" t="s">
        <v>26</v>
      </c>
      <c r="M6797">
        <f t="shared" ref="M6797:M6860" si="9314">K6794/K6798</f>
        <v>6.9534883720930241</v>
      </c>
    </row>
    <row r="6798" spans="1:13">
      <c r="A6798" t="s">
        <v>7331</v>
      </c>
      <c r="B6798" t="s">
        <v>7325</v>
      </c>
      <c r="C6798" t="s">
        <v>51</v>
      </c>
      <c r="D6798" t="s">
        <v>16</v>
      </c>
      <c r="E6798" t="str">
        <f t="shared" si="9298"/>
        <v>rmo.full</v>
      </c>
      <c r="F6798" t="s">
        <v>17</v>
      </c>
      <c r="G6798">
        <v>167.28571428571399</v>
      </c>
      <c r="H6798">
        <v>7.0000000000000007E-2</v>
      </c>
      <c r="I6798" s="1">
        <v>11.71</v>
      </c>
      <c r="J6798" t="s">
        <v>8355</v>
      </c>
      <c r="K6798">
        <f t="shared" ref="K6798:K6861" si="9315">SUMIF(E6792:E6805,"tso.oepc",I6792:I6805)</f>
        <v>0.86</v>
      </c>
      <c r="L6798" t="s">
        <v>27</v>
      </c>
      <c r="M6798">
        <f t="shared" si="9314"/>
        <v>13.241758241758243</v>
      </c>
    </row>
    <row r="6799" spans="1:13">
      <c r="A6799" t="s">
        <v>7294</v>
      </c>
      <c r="B6799" t="s">
        <v>7325</v>
      </c>
      <c r="C6799" t="s">
        <v>51</v>
      </c>
      <c r="D6799" t="s">
        <v>19</v>
      </c>
      <c r="E6799" t="str">
        <f t="shared" si="9298"/>
        <v>rmo.oepc</v>
      </c>
      <c r="F6799" t="s">
        <v>17</v>
      </c>
      <c r="G6799">
        <v>12.4285714285714</v>
      </c>
      <c r="H6799">
        <v>7.0000000000000007E-2</v>
      </c>
      <c r="I6799" s="1">
        <v>0.87</v>
      </c>
      <c r="J6799" t="s">
        <v>8356</v>
      </c>
      <c r="K6799">
        <f t="shared" ref="K6799:K6862" si="9316">SUMIF(E6792:E6805,"pso.oepc",I6792:I6805)</f>
        <v>0.91</v>
      </c>
      <c r="L6799" t="s">
        <v>28</v>
      </c>
      <c r="M6799">
        <f t="shared" si="9314"/>
        <v>13.459770114942529</v>
      </c>
    </row>
    <row r="6800" spans="1:13">
      <c r="A6800" t="s">
        <v>7295</v>
      </c>
      <c r="B6800" t="s">
        <v>7325</v>
      </c>
      <c r="C6800" t="s">
        <v>51</v>
      </c>
      <c r="D6800" t="s">
        <v>21</v>
      </c>
      <c r="E6800" t="str">
        <f t="shared" si="9298"/>
        <v>rmo.opt</v>
      </c>
      <c r="F6800" t="s">
        <v>17</v>
      </c>
      <c r="G6800">
        <v>10.714285714285699</v>
      </c>
      <c r="H6800">
        <v>7.0000000000000007E-2</v>
      </c>
      <c r="I6800" s="1">
        <v>0.75</v>
      </c>
      <c r="J6800" t="s">
        <v>8357</v>
      </c>
      <c r="K6800">
        <f t="shared" ref="K6800:K6863" si="9317">SUMIF(E6792:E6805,"rmo.oepc",I6792:I6805)</f>
        <v>0.87</v>
      </c>
      <c r="L6800" t="s">
        <v>29</v>
      </c>
      <c r="M6800">
        <f t="shared" si="9314"/>
        <v>20.512195121951223</v>
      </c>
    </row>
    <row r="6801" spans="1:13">
      <c r="A6801" t="s">
        <v>7296</v>
      </c>
      <c r="B6801" t="s">
        <v>7325</v>
      </c>
      <c r="C6801" t="s">
        <v>55</v>
      </c>
      <c r="D6801" t="s">
        <v>56</v>
      </c>
      <c r="E6801" t="str">
        <f t="shared" si="9298"/>
        <v>sc.none</v>
      </c>
      <c r="F6801" t="s">
        <v>24</v>
      </c>
      <c r="I6801" s="1">
        <v>7.0000000000000007E-2</v>
      </c>
      <c r="J6801" t="s">
        <v>8358</v>
      </c>
      <c r="K6801">
        <f t="shared" ref="K6801:K6864" si="9318">SUMIF(E6792:E6805,"power.oepc",I6792:I6805)</f>
        <v>0.82</v>
      </c>
    </row>
    <row r="6802" spans="1:13">
      <c r="A6802" t="s">
        <v>7297</v>
      </c>
      <c r="B6802" t="s">
        <v>7325</v>
      </c>
      <c r="C6802" t="s">
        <v>58</v>
      </c>
      <c r="D6802" t="s">
        <v>59</v>
      </c>
      <c r="E6802" t="str">
        <f t="shared" si="9298"/>
        <v>tso.cav11</v>
      </c>
      <c r="F6802" t="s">
        <v>17</v>
      </c>
      <c r="G6802">
        <v>157.57142857142901</v>
      </c>
      <c r="H6802">
        <v>7.0000000000000007E-2</v>
      </c>
      <c r="I6802" s="1">
        <v>11.03</v>
      </c>
      <c r="J6802" t="s">
        <v>8359</v>
      </c>
      <c r="K6802">
        <f t="shared" ref="K6802:K6865" si="9319">SUMIF(E6792:E6805,"tso.opt",I6792:I6805)</f>
        <v>0.74</v>
      </c>
      <c r="L6802" t="s">
        <v>30</v>
      </c>
      <c r="M6802">
        <f t="shared" ref="M6802:M6865" si="9320">K6794/K6802</f>
        <v>8.0810810810810825</v>
      </c>
    </row>
    <row r="6803" spans="1:13">
      <c r="A6803" t="s">
        <v>7345</v>
      </c>
      <c r="B6803" t="s">
        <v>7325</v>
      </c>
      <c r="C6803" t="s">
        <v>58</v>
      </c>
      <c r="D6803" t="s">
        <v>16</v>
      </c>
      <c r="E6803" t="str">
        <f t="shared" si="9298"/>
        <v>tso.full</v>
      </c>
      <c r="F6803" t="s">
        <v>17</v>
      </c>
      <c r="G6803">
        <v>85.428571428571402</v>
      </c>
      <c r="H6803">
        <v>7.0000000000000007E-2</v>
      </c>
      <c r="I6803" s="1">
        <v>5.98</v>
      </c>
      <c r="J6803" t="s">
        <v>8360</v>
      </c>
      <c r="K6803">
        <f t="shared" ref="K6803:K6866" si="9321">SUMIF(E6792:E6805,"pso.opt",I6792:I6805)</f>
        <v>0.75</v>
      </c>
      <c r="L6803" t="s">
        <v>33</v>
      </c>
      <c r="M6803">
        <f t="shared" si="9320"/>
        <v>16.066666666666666</v>
      </c>
    </row>
    <row r="6804" spans="1:13">
      <c r="A6804" t="s">
        <v>7346</v>
      </c>
      <c r="B6804" t="s">
        <v>7325</v>
      </c>
      <c r="C6804" t="s">
        <v>58</v>
      </c>
      <c r="D6804" t="s">
        <v>19</v>
      </c>
      <c r="E6804" t="str">
        <f t="shared" si="9298"/>
        <v>tso.oepc</v>
      </c>
      <c r="F6804" t="s">
        <v>17</v>
      </c>
      <c r="G6804">
        <v>12.285714285714301</v>
      </c>
      <c r="H6804">
        <v>7.0000000000000007E-2</v>
      </c>
      <c r="I6804" s="1">
        <v>0.86</v>
      </c>
      <c r="J6804" t="s">
        <v>8361</v>
      </c>
      <c r="K6804">
        <f t="shared" ref="K6804:K6867" si="9322">SUMIF(E6792:E6805,"rmo.opt",I6792:I6805)</f>
        <v>0.75</v>
      </c>
      <c r="L6804" t="s">
        <v>32</v>
      </c>
      <c r="M6804">
        <f t="shared" si="9320"/>
        <v>15.613333333333335</v>
      </c>
    </row>
    <row r="6805" spans="1:13">
      <c r="A6805" t="s">
        <v>7347</v>
      </c>
      <c r="B6805" t="s">
        <v>7325</v>
      </c>
      <c r="C6805" t="s">
        <v>58</v>
      </c>
      <c r="D6805" t="s">
        <v>21</v>
      </c>
      <c r="E6805" t="str">
        <f t="shared" si="9298"/>
        <v>tso.opt</v>
      </c>
      <c r="F6805" t="s">
        <v>17</v>
      </c>
      <c r="G6805">
        <v>10.5714285714286</v>
      </c>
      <c r="H6805">
        <v>7.0000000000000007E-2</v>
      </c>
      <c r="I6805" s="1">
        <v>0.74</v>
      </c>
      <c r="J6805" t="s">
        <v>8362</v>
      </c>
      <c r="K6805">
        <f t="shared" ref="K6805:K6868" si="9323">SUMIF(E6792:E6805,"power.opt",I6792:I6805)</f>
        <v>0.85</v>
      </c>
      <c r="L6805" t="s">
        <v>31</v>
      </c>
      <c r="M6805">
        <f t="shared" si="9320"/>
        <v>19.788235294117648</v>
      </c>
    </row>
    <row r="6806" spans="1:13">
      <c r="A6806" t="s">
        <v>7348</v>
      </c>
      <c r="B6806" t="s">
        <v>7349</v>
      </c>
      <c r="C6806" t="s">
        <v>15</v>
      </c>
      <c r="D6806" t="s">
        <v>16</v>
      </c>
      <c r="E6806" t="str">
        <f t="shared" si="9298"/>
        <v>power.full</v>
      </c>
      <c r="F6806" t="s">
        <v>17</v>
      </c>
      <c r="G6806">
        <v>239.4375</v>
      </c>
      <c r="H6806">
        <v>0.16</v>
      </c>
      <c r="I6806" s="1">
        <v>38.31</v>
      </c>
      <c r="L6806" t="s">
        <v>8363</v>
      </c>
      <c r="M6806">
        <f t="shared" ref="M6806:M6869" si="9324">K6807/K6816</f>
        <v>29.514705882352938</v>
      </c>
    </row>
    <row r="6807" spans="1:13">
      <c r="A6807" t="s">
        <v>7350</v>
      </c>
      <c r="B6807" t="s">
        <v>7349</v>
      </c>
      <c r="C6807" t="s">
        <v>15</v>
      </c>
      <c r="D6807" t="s">
        <v>19</v>
      </c>
      <c r="E6807" t="str">
        <f t="shared" si="9298"/>
        <v>power.oepc</v>
      </c>
      <c r="F6807" t="s">
        <v>17</v>
      </c>
      <c r="G6807">
        <v>10.3125</v>
      </c>
      <c r="H6807">
        <v>0.16</v>
      </c>
      <c r="I6807" s="1">
        <v>1.65</v>
      </c>
      <c r="J6807" t="s">
        <v>8333</v>
      </c>
      <c r="K6807">
        <f t="shared" ref="K6807:K6870" si="9325">SUMIF(E6806:E6819,"tso.cav11",I6806:I6819)</f>
        <v>20.07</v>
      </c>
      <c r="L6807" t="s">
        <v>8364</v>
      </c>
      <c r="M6807">
        <f t="shared" ref="M6807:M6870" si="9326">K6808/K6812+K6809/K6813+K6810/K6814+K6811/K6815</f>
        <v>63.184035575415052</v>
      </c>
    </row>
    <row r="6808" spans="1:13">
      <c r="A6808" t="s">
        <v>7313</v>
      </c>
      <c r="B6808" t="s">
        <v>7349</v>
      </c>
      <c r="C6808" t="s">
        <v>15</v>
      </c>
      <c r="D6808" t="s">
        <v>21</v>
      </c>
      <c r="E6808" t="str">
        <f t="shared" si="9298"/>
        <v>power.opt</v>
      </c>
      <c r="F6808" t="s">
        <v>17</v>
      </c>
      <c r="G6808">
        <v>4.1875</v>
      </c>
      <c r="H6808">
        <v>0.16</v>
      </c>
      <c r="I6808" s="1">
        <v>0.67</v>
      </c>
      <c r="J6808" t="s">
        <v>8335</v>
      </c>
      <c r="K6808">
        <f t="shared" ref="K6808:K6871" si="9327">SUMIF(E6806:E6819,"tso.full",I6806:I6819)</f>
        <v>10.47</v>
      </c>
      <c r="L6808" t="s">
        <v>8365</v>
      </c>
      <c r="M6808">
        <f t="shared" ref="M6808:M6871" si="9328">K6808/K6816+K6809/K6817+K6810/K6818+K6811/K6819</f>
        <v>140.93479707723242</v>
      </c>
    </row>
    <row r="6809" spans="1:13">
      <c r="A6809" t="s">
        <v>7314</v>
      </c>
      <c r="B6809" t="s">
        <v>7349</v>
      </c>
      <c r="C6809" t="s">
        <v>23</v>
      </c>
      <c r="D6809" t="s">
        <v>16</v>
      </c>
      <c r="E6809" t="str">
        <f t="shared" si="9298"/>
        <v>pso.full</v>
      </c>
      <c r="F6809" t="s">
        <v>17</v>
      </c>
      <c r="G6809">
        <v>184</v>
      </c>
      <c r="H6809">
        <v>0.16</v>
      </c>
      <c r="I6809" s="1">
        <v>29.44</v>
      </c>
      <c r="J6809" t="s">
        <v>8336</v>
      </c>
      <c r="K6809">
        <f t="shared" ref="K6809:K6872" si="9329">SUMIF(E6806:E6819,"pso.full",I6806:I6819)</f>
        <v>29.44</v>
      </c>
      <c r="L6809" t="s">
        <v>8369</v>
      </c>
      <c r="M6809">
        <f t="shared" ref="M6809:M6872" si="9330">K6812/K6816+K6813/K6817+K6814/K6818+K6815/K6819</f>
        <v>8.7884297676701877</v>
      </c>
    </row>
    <row r="6810" spans="1:13">
      <c r="A6810" t="s">
        <v>7315</v>
      </c>
      <c r="B6810" t="s">
        <v>7349</v>
      </c>
      <c r="C6810" t="s">
        <v>23</v>
      </c>
      <c r="D6810" t="s">
        <v>19</v>
      </c>
      <c r="E6810" t="str">
        <f t="shared" si="9298"/>
        <v>pso.oepc</v>
      </c>
      <c r="F6810" t="s">
        <v>17</v>
      </c>
      <c r="G6810">
        <v>9.1875</v>
      </c>
      <c r="H6810">
        <v>0.16</v>
      </c>
      <c r="I6810" s="1">
        <v>1.47</v>
      </c>
      <c r="J6810" t="s">
        <v>8353</v>
      </c>
      <c r="K6810">
        <f t="shared" ref="K6810:K6873" si="9331">SUMIF(E6806:E6819,"rmo.full",I6806:I6819)</f>
        <v>23.31</v>
      </c>
    </row>
    <row r="6811" spans="1:13">
      <c r="A6811" t="s">
        <v>7316</v>
      </c>
      <c r="B6811" t="s">
        <v>7349</v>
      </c>
      <c r="C6811" t="s">
        <v>23</v>
      </c>
      <c r="D6811" t="s">
        <v>21</v>
      </c>
      <c r="E6811" t="str">
        <f t="shared" si="9298"/>
        <v>pso.opt</v>
      </c>
      <c r="F6811" t="s">
        <v>17</v>
      </c>
      <c r="G6811">
        <v>4.25</v>
      </c>
      <c r="H6811">
        <v>0.16</v>
      </c>
      <c r="I6811" s="1">
        <v>0.68</v>
      </c>
      <c r="J6811" t="s">
        <v>8354</v>
      </c>
      <c r="K6811">
        <f t="shared" ref="K6811:K6874" si="9332">SUMIF(E6806:E6819,"power.full",I6806:I6819)</f>
        <v>38.31</v>
      </c>
      <c r="L6811" t="s">
        <v>26</v>
      </c>
      <c r="M6811">
        <f t="shared" ref="M6811:M6874" si="9333">K6808/K6812</f>
        <v>6.8431372549019613</v>
      </c>
    </row>
    <row r="6812" spans="1:13">
      <c r="A6812" t="s">
        <v>7317</v>
      </c>
      <c r="B6812" t="s">
        <v>7349</v>
      </c>
      <c r="C6812" t="s">
        <v>51</v>
      </c>
      <c r="D6812" t="s">
        <v>16</v>
      </c>
      <c r="E6812" t="str">
        <f t="shared" si="9298"/>
        <v>rmo.full</v>
      </c>
      <c r="F6812" t="s">
        <v>17</v>
      </c>
      <c r="G6812">
        <v>145.6875</v>
      </c>
      <c r="H6812">
        <v>0.16</v>
      </c>
      <c r="I6812" s="1">
        <v>23.31</v>
      </c>
      <c r="J6812" t="s">
        <v>8355</v>
      </c>
      <c r="K6812">
        <f t="shared" ref="K6812:K6875" si="9334">SUMIF(E6806:E6819,"tso.oepc",I6806:I6819)</f>
        <v>1.53</v>
      </c>
      <c r="L6812" t="s">
        <v>27</v>
      </c>
      <c r="M6812">
        <f t="shared" si="9333"/>
        <v>20.027210884353742</v>
      </c>
    </row>
    <row r="6813" spans="1:13">
      <c r="A6813" t="s">
        <v>7318</v>
      </c>
      <c r="B6813" t="s">
        <v>7349</v>
      </c>
      <c r="C6813" t="s">
        <v>51</v>
      </c>
      <c r="D6813" t="s">
        <v>19</v>
      </c>
      <c r="E6813" t="str">
        <f t="shared" si="9298"/>
        <v>rmo.oepc</v>
      </c>
      <c r="F6813" t="s">
        <v>17</v>
      </c>
      <c r="G6813">
        <v>11.125</v>
      </c>
      <c r="H6813">
        <v>0.16</v>
      </c>
      <c r="I6813" s="1">
        <v>1.78</v>
      </c>
      <c r="J6813" t="s">
        <v>8356</v>
      </c>
      <c r="K6813">
        <f t="shared" ref="K6813:K6876" si="9335">SUMIF(E6806:E6819,"pso.oepc",I6806:I6819)</f>
        <v>1.47</v>
      </c>
      <c r="L6813" t="s">
        <v>28</v>
      </c>
      <c r="M6813">
        <f t="shared" si="9333"/>
        <v>13.095505617977528</v>
      </c>
    </row>
    <row r="6814" spans="1:13">
      <c r="A6814" t="s">
        <v>7319</v>
      </c>
      <c r="B6814" t="s">
        <v>7349</v>
      </c>
      <c r="C6814" t="s">
        <v>51</v>
      </c>
      <c r="D6814" t="s">
        <v>21</v>
      </c>
      <c r="E6814" t="str">
        <f t="shared" si="9298"/>
        <v>rmo.opt</v>
      </c>
      <c r="F6814" t="s">
        <v>17</v>
      </c>
      <c r="G6814">
        <v>5.8125</v>
      </c>
      <c r="H6814">
        <v>0.16</v>
      </c>
      <c r="I6814" s="1">
        <v>0.93</v>
      </c>
      <c r="J6814" t="s">
        <v>8357</v>
      </c>
      <c r="K6814">
        <f t="shared" ref="K6814:K6877" si="9336">SUMIF(E6806:E6819,"rmo.oepc",I6806:I6819)</f>
        <v>1.78</v>
      </c>
      <c r="L6814" t="s">
        <v>29</v>
      </c>
      <c r="M6814">
        <f t="shared" si="9333"/>
        <v>23.218181818181822</v>
      </c>
    </row>
    <row r="6815" spans="1:13">
      <c r="A6815" t="s">
        <v>7320</v>
      </c>
      <c r="B6815" t="s">
        <v>7349</v>
      </c>
      <c r="C6815" t="s">
        <v>55</v>
      </c>
      <c r="D6815" t="s">
        <v>56</v>
      </c>
      <c r="E6815" t="str">
        <f t="shared" si="9298"/>
        <v>sc.none</v>
      </c>
      <c r="F6815" t="s">
        <v>24</v>
      </c>
      <c r="I6815" s="1">
        <v>0.16</v>
      </c>
      <c r="J6815" t="s">
        <v>8358</v>
      </c>
      <c r="K6815">
        <f t="shared" ref="K6815:K6878" si="9337">SUMIF(E6806:E6819,"power.oepc",I6806:I6819)</f>
        <v>1.65</v>
      </c>
    </row>
    <row r="6816" spans="1:13">
      <c r="A6816" t="s">
        <v>7321</v>
      </c>
      <c r="B6816" t="s">
        <v>7349</v>
      </c>
      <c r="C6816" t="s">
        <v>58</v>
      </c>
      <c r="D6816" t="s">
        <v>59</v>
      </c>
      <c r="E6816" t="str">
        <f t="shared" si="9298"/>
        <v>tso.cav11</v>
      </c>
      <c r="F6816" t="s">
        <v>17</v>
      </c>
      <c r="G6816">
        <v>125.4375</v>
      </c>
      <c r="H6816">
        <v>0.16</v>
      </c>
      <c r="I6816" s="1">
        <v>20.07</v>
      </c>
      <c r="J6816" t="s">
        <v>8359</v>
      </c>
      <c r="K6816">
        <f t="shared" ref="K6816:K6879" si="9338">SUMIF(E6806:E6819,"tso.opt",I6806:I6819)</f>
        <v>0.68</v>
      </c>
      <c r="L6816" t="s">
        <v>30</v>
      </c>
      <c r="M6816">
        <f t="shared" ref="M6816:M6879" si="9339">K6808/K6816</f>
        <v>15.397058823529411</v>
      </c>
    </row>
    <row r="6817" spans="1:13">
      <c r="A6817" t="s">
        <v>7369</v>
      </c>
      <c r="B6817" t="s">
        <v>7349</v>
      </c>
      <c r="C6817" t="s">
        <v>58</v>
      </c>
      <c r="D6817" t="s">
        <v>16</v>
      </c>
      <c r="E6817" t="str">
        <f t="shared" si="9298"/>
        <v>tso.full</v>
      </c>
      <c r="F6817" t="s">
        <v>17</v>
      </c>
      <c r="G6817">
        <v>65.4375</v>
      </c>
      <c r="H6817">
        <v>0.16</v>
      </c>
      <c r="I6817" s="1">
        <v>10.47</v>
      </c>
      <c r="J6817" t="s">
        <v>8360</v>
      </c>
      <c r="K6817">
        <f t="shared" ref="K6817:K6880" si="9340">SUMIF(E6806:E6819,"pso.opt",I6806:I6819)</f>
        <v>0.68</v>
      </c>
      <c r="L6817" t="s">
        <v>33</v>
      </c>
      <c r="M6817">
        <f t="shared" si="9339"/>
        <v>43.294117647058819</v>
      </c>
    </row>
    <row r="6818" spans="1:13">
      <c r="A6818" t="s">
        <v>7332</v>
      </c>
      <c r="B6818" t="s">
        <v>7349</v>
      </c>
      <c r="C6818" t="s">
        <v>58</v>
      </c>
      <c r="D6818" t="s">
        <v>19</v>
      </c>
      <c r="E6818" t="str">
        <f t="shared" si="9298"/>
        <v>tso.oepc</v>
      </c>
      <c r="F6818" t="s">
        <v>17</v>
      </c>
      <c r="G6818">
        <v>9.5625</v>
      </c>
      <c r="H6818">
        <v>0.16</v>
      </c>
      <c r="I6818" s="1">
        <v>1.53</v>
      </c>
      <c r="J6818" t="s">
        <v>8361</v>
      </c>
      <c r="K6818">
        <f t="shared" ref="K6818:K6881" si="9341">SUMIF(E6806:E6819,"rmo.opt",I6806:I6819)</f>
        <v>0.93</v>
      </c>
      <c r="L6818" t="s">
        <v>32</v>
      </c>
      <c r="M6818">
        <f t="shared" si="9339"/>
        <v>25.064516129032256</v>
      </c>
    </row>
    <row r="6819" spans="1:13">
      <c r="A6819" t="s">
        <v>7333</v>
      </c>
      <c r="B6819" t="s">
        <v>7349</v>
      </c>
      <c r="C6819" t="s">
        <v>58</v>
      </c>
      <c r="D6819" t="s">
        <v>21</v>
      </c>
      <c r="E6819" t="str">
        <f t="shared" si="9298"/>
        <v>tso.opt</v>
      </c>
      <c r="F6819" t="s">
        <v>17</v>
      </c>
      <c r="G6819">
        <v>4.25</v>
      </c>
      <c r="H6819">
        <v>0.16</v>
      </c>
      <c r="I6819" s="1">
        <v>0.68</v>
      </c>
      <c r="J6819" t="s">
        <v>8362</v>
      </c>
      <c r="K6819">
        <f t="shared" ref="K6819:K6882" si="9342">SUMIF(E6806:E6819,"power.opt",I6806:I6819)</f>
        <v>0.67</v>
      </c>
      <c r="L6819" t="s">
        <v>31</v>
      </c>
      <c r="M6819">
        <f t="shared" si="9339"/>
        <v>57.179104477611943</v>
      </c>
    </row>
    <row r="6820" spans="1:13">
      <c r="A6820" t="s">
        <v>7334</v>
      </c>
      <c r="B6820" t="s">
        <v>7335</v>
      </c>
      <c r="C6820" t="s">
        <v>15</v>
      </c>
      <c r="D6820" t="s">
        <v>16</v>
      </c>
      <c r="E6820" t="str">
        <f t="shared" si="9298"/>
        <v>power.full</v>
      </c>
      <c r="F6820" t="s">
        <v>17</v>
      </c>
      <c r="G6820">
        <v>405.09090909090901</v>
      </c>
      <c r="H6820">
        <v>0.11</v>
      </c>
      <c r="I6820" s="1">
        <v>44.56</v>
      </c>
      <c r="L6820" t="s">
        <v>8363</v>
      </c>
      <c r="M6820">
        <f t="shared" ref="M6820:M6883" si="9343">K6821/K6830</f>
        <v>54.409836065573771</v>
      </c>
    </row>
    <row r="6821" spans="1:13">
      <c r="A6821" t="s">
        <v>7336</v>
      </c>
      <c r="B6821" t="s">
        <v>7335</v>
      </c>
      <c r="C6821" t="s">
        <v>15</v>
      </c>
      <c r="D6821" t="s">
        <v>19</v>
      </c>
      <c r="E6821" t="str">
        <f t="shared" si="9298"/>
        <v>power.oepc</v>
      </c>
      <c r="F6821" t="s">
        <v>17</v>
      </c>
      <c r="G6821">
        <v>14.7272727272727</v>
      </c>
      <c r="H6821">
        <v>0.11</v>
      </c>
      <c r="I6821" s="1">
        <v>1.62</v>
      </c>
      <c r="J6821" t="s">
        <v>8333</v>
      </c>
      <c r="K6821">
        <f t="shared" ref="K6821:K6884" si="9344">SUMIF(E6820:E6833,"tso.cav11",I6820:I6833)</f>
        <v>33.19</v>
      </c>
      <c r="L6821" t="s">
        <v>8364</v>
      </c>
      <c r="M6821">
        <f t="shared" ref="M6821:M6884" si="9345">K6822/K6826+K6823/K6827+K6824/K6828+K6825/K6829</f>
        <v>67.181676871764239</v>
      </c>
    </row>
    <row r="6822" spans="1:13">
      <c r="A6822" t="s">
        <v>7337</v>
      </c>
      <c r="B6822" t="s">
        <v>7335</v>
      </c>
      <c r="C6822" t="s">
        <v>15</v>
      </c>
      <c r="D6822" t="s">
        <v>21</v>
      </c>
      <c r="E6822" t="str">
        <f t="shared" si="9298"/>
        <v>power.opt</v>
      </c>
      <c r="F6822" t="s">
        <v>17</v>
      </c>
      <c r="G6822">
        <v>5.2727272727272698</v>
      </c>
      <c r="H6822">
        <v>0.11</v>
      </c>
      <c r="I6822" s="1">
        <v>0.57999999999999996</v>
      </c>
      <c r="J6822" t="s">
        <v>8335</v>
      </c>
      <c r="K6822">
        <f t="shared" ref="K6822:K6885" si="9346">SUMIF(E6820:E6833,"tso.full",I6820:I6833)</f>
        <v>6.13</v>
      </c>
      <c r="L6822" t="s">
        <v>8365</v>
      </c>
      <c r="M6822">
        <f t="shared" ref="M6822:M6885" si="9347">K6822/K6830+K6823/K6831+K6824/K6832+K6825/K6833</f>
        <v>174.52081415381303</v>
      </c>
    </row>
    <row r="6823" spans="1:13">
      <c r="A6823" t="s">
        <v>7338</v>
      </c>
      <c r="B6823" t="s">
        <v>7335</v>
      </c>
      <c r="C6823" t="s">
        <v>23</v>
      </c>
      <c r="D6823" t="s">
        <v>16</v>
      </c>
      <c r="E6823" t="str">
        <f t="shared" si="9298"/>
        <v>pso.full</v>
      </c>
      <c r="F6823" t="s">
        <v>17</v>
      </c>
      <c r="G6823">
        <v>236.81818181818201</v>
      </c>
      <c r="H6823">
        <v>0.11</v>
      </c>
      <c r="I6823" s="1">
        <v>26.05</v>
      </c>
      <c r="J6823" t="s">
        <v>8336</v>
      </c>
      <c r="K6823">
        <f t="shared" ref="K6823:K6886" si="9348">SUMIF(E6820:E6833,"pso.full",I6820:I6833)</f>
        <v>26.05</v>
      </c>
      <c r="L6823" t="s">
        <v>8369</v>
      </c>
      <c r="M6823">
        <f t="shared" ref="M6823:M6886" si="9349">K6826/K6830+K6827/K6831+K6828/K6832+K6829/K6833</f>
        <v>10.708501574739563</v>
      </c>
    </row>
    <row r="6824" spans="1:13">
      <c r="A6824" t="s">
        <v>7339</v>
      </c>
      <c r="B6824" t="s">
        <v>7335</v>
      </c>
      <c r="C6824" t="s">
        <v>23</v>
      </c>
      <c r="D6824" t="s">
        <v>19</v>
      </c>
      <c r="E6824" t="str">
        <f t="shared" si="9298"/>
        <v>pso.oepc</v>
      </c>
      <c r="F6824" t="s">
        <v>17</v>
      </c>
      <c r="G6824">
        <v>13.636363636363599</v>
      </c>
      <c r="H6824">
        <v>0.11</v>
      </c>
      <c r="I6824" s="1">
        <v>1.5</v>
      </c>
      <c r="J6824" t="s">
        <v>8353</v>
      </c>
      <c r="K6824">
        <f t="shared" ref="K6824:K6887" si="9350">SUMIF(E6820:E6833,"rmo.full",I6820:I6833)</f>
        <v>29.63</v>
      </c>
    </row>
    <row r="6825" spans="1:13">
      <c r="A6825" t="s">
        <v>7340</v>
      </c>
      <c r="B6825" t="s">
        <v>7335</v>
      </c>
      <c r="C6825" t="s">
        <v>23</v>
      </c>
      <c r="D6825" t="s">
        <v>21</v>
      </c>
      <c r="E6825" t="str">
        <f t="shared" si="9298"/>
        <v>pso.opt</v>
      </c>
      <c r="F6825" t="s">
        <v>17</v>
      </c>
      <c r="G6825">
        <v>6.8181818181818201</v>
      </c>
      <c r="H6825">
        <v>0.11</v>
      </c>
      <c r="I6825" s="1">
        <v>0.75</v>
      </c>
      <c r="J6825" t="s">
        <v>8354</v>
      </c>
      <c r="K6825">
        <f t="shared" ref="K6825:K6888" si="9351">SUMIF(E6820:E6833,"power.full",I6820:I6833)</f>
        <v>44.56</v>
      </c>
      <c r="L6825" t="s">
        <v>26</v>
      </c>
      <c r="M6825">
        <f t="shared" ref="M6825:M6888" si="9352">K6822/K6826</f>
        <v>3.1927083333333335</v>
      </c>
    </row>
    <row r="6826" spans="1:13">
      <c r="A6826" t="s">
        <v>7341</v>
      </c>
      <c r="B6826" t="s">
        <v>7335</v>
      </c>
      <c r="C6826" t="s">
        <v>51</v>
      </c>
      <c r="D6826" t="s">
        <v>16</v>
      </c>
      <c r="E6826" t="str">
        <f t="shared" si="9298"/>
        <v>rmo.full</v>
      </c>
      <c r="F6826" t="s">
        <v>17</v>
      </c>
      <c r="G6826">
        <v>269.36363636363598</v>
      </c>
      <c r="H6826">
        <v>0.11</v>
      </c>
      <c r="I6826" s="1">
        <v>29.63</v>
      </c>
      <c r="J6826" t="s">
        <v>8355</v>
      </c>
      <c r="K6826">
        <f t="shared" ref="K6826:K6889" si="9353">SUMIF(E6820:E6833,"tso.oepc",I6820:I6833)</f>
        <v>1.92</v>
      </c>
      <c r="L6826" t="s">
        <v>27</v>
      </c>
      <c r="M6826">
        <f t="shared" si="9352"/>
        <v>17.366666666666667</v>
      </c>
    </row>
    <row r="6827" spans="1:13">
      <c r="A6827" t="s">
        <v>7342</v>
      </c>
      <c r="B6827" t="s">
        <v>7335</v>
      </c>
      <c r="C6827" t="s">
        <v>51</v>
      </c>
      <c r="D6827" t="s">
        <v>19</v>
      </c>
      <c r="E6827" t="str">
        <f t="shared" si="9298"/>
        <v>rmo.oepc</v>
      </c>
      <c r="F6827" t="s">
        <v>17</v>
      </c>
      <c r="G6827">
        <v>14.090909090909101</v>
      </c>
      <c r="H6827">
        <v>0.11</v>
      </c>
      <c r="I6827" s="1">
        <v>1.55</v>
      </c>
      <c r="J6827" t="s">
        <v>8356</v>
      </c>
      <c r="K6827">
        <f t="shared" ref="K6827:K6890" si="9354">SUMIF(E6820:E6833,"pso.oepc",I6820:I6833)</f>
        <v>1.5</v>
      </c>
      <c r="L6827" t="s">
        <v>28</v>
      </c>
      <c r="M6827">
        <f t="shared" si="9352"/>
        <v>19.116129032258062</v>
      </c>
    </row>
    <row r="6828" spans="1:13">
      <c r="A6828" t="s">
        <v>7343</v>
      </c>
      <c r="B6828" t="s">
        <v>7335</v>
      </c>
      <c r="C6828" t="s">
        <v>51</v>
      </c>
      <c r="D6828" t="s">
        <v>21</v>
      </c>
      <c r="E6828" t="str">
        <f t="shared" si="9298"/>
        <v>rmo.opt</v>
      </c>
      <c r="F6828" t="s">
        <v>17</v>
      </c>
      <c r="G6828">
        <v>5.0909090909090899</v>
      </c>
      <c r="H6828">
        <v>0.11</v>
      </c>
      <c r="I6828" s="1">
        <v>0.56000000000000005</v>
      </c>
      <c r="J6828" t="s">
        <v>8357</v>
      </c>
      <c r="K6828">
        <f t="shared" ref="K6828:K6891" si="9355">SUMIF(E6820:E6833,"rmo.oepc",I6820:I6833)</f>
        <v>1.55</v>
      </c>
      <c r="L6828" t="s">
        <v>29</v>
      </c>
      <c r="M6828">
        <f t="shared" si="9352"/>
        <v>27.506172839506174</v>
      </c>
    </row>
    <row r="6829" spans="1:13">
      <c r="A6829" t="s">
        <v>7344</v>
      </c>
      <c r="B6829" t="s">
        <v>7335</v>
      </c>
      <c r="C6829" t="s">
        <v>55</v>
      </c>
      <c r="D6829" t="s">
        <v>56</v>
      </c>
      <c r="E6829" t="str">
        <f t="shared" si="9298"/>
        <v>sc.none</v>
      </c>
      <c r="F6829" t="s">
        <v>24</v>
      </c>
      <c r="I6829" s="1">
        <v>0.11</v>
      </c>
      <c r="J6829" t="s">
        <v>8358</v>
      </c>
      <c r="K6829">
        <f t="shared" ref="K6829:K6892" si="9356">SUMIF(E6820:E6833,"power.oepc",I6820:I6833)</f>
        <v>1.62</v>
      </c>
    </row>
    <row r="6830" spans="1:13">
      <c r="A6830" t="s">
        <v>7355</v>
      </c>
      <c r="B6830" t="s">
        <v>7335</v>
      </c>
      <c r="C6830" t="s">
        <v>58</v>
      </c>
      <c r="D6830" t="s">
        <v>59</v>
      </c>
      <c r="E6830" t="str">
        <f t="shared" si="9298"/>
        <v>tso.cav11</v>
      </c>
      <c r="F6830" t="s">
        <v>17</v>
      </c>
      <c r="G6830">
        <v>301.72727272727298</v>
      </c>
      <c r="H6830">
        <v>0.11</v>
      </c>
      <c r="I6830" s="1">
        <v>33.19</v>
      </c>
      <c r="J6830" t="s">
        <v>8359</v>
      </c>
      <c r="K6830">
        <f t="shared" ref="K6830:K6893" si="9357">SUMIF(E6820:E6833,"tso.opt",I6820:I6833)</f>
        <v>0.61</v>
      </c>
      <c r="L6830" t="s">
        <v>30</v>
      </c>
      <c r="M6830">
        <f t="shared" ref="M6830:M6893" si="9358">K6822/K6830</f>
        <v>10.049180327868852</v>
      </c>
    </row>
    <row r="6831" spans="1:13">
      <c r="A6831" t="s">
        <v>7356</v>
      </c>
      <c r="B6831" t="s">
        <v>7335</v>
      </c>
      <c r="C6831" t="s">
        <v>58</v>
      </c>
      <c r="D6831" t="s">
        <v>16</v>
      </c>
      <c r="E6831" t="str">
        <f t="shared" si="9298"/>
        <v>tso.full</v>
      </c>
      <c r="F6831" t="s">
        <v>17</v>
      </c>
      <c r="G6831">
        <v>55.727272727272698</v>
      </c>
      <c r="H6831">
        <v>0.11</v>
      </c>
      <c r="I6831" s="1">
        <v>6.13</v>
      </c>
      <c r="J6831" t="s">
        <v>8360</v>
      </c>
      <c r="K6831">
        <f t="shared" ref="K6831:K6894" si="9359">SUMIF(E6820:E6833,"pso.opt",I6820:I6833)</f>
        <v>0.75</v>
      </c>
      <c r="L6831" t="s">
        <v>33</v>
      </c>
      <c r="M6831">
        <f t="shared" si="9358"/>
        <v>34.733333333333334</v>
      </c>
    </row>
    <row r="6832" spans="1:13">
      <c r="A6832" t="s">
        <v>7357</v>
      </c>
      <c r="B6832" t="s">
        <v>7335</v>
      </c>
      <c r="C6832" t="s">
        <v>58</v>
      </c>
      <c r="D6832" t="s">
        <v>19</v>
      </c>
      <c r="E6832" t="str">
        <f t="shared" si="9298"/>
        <v>tso.oepc</v>
      </c>
      <c r="F6832" t="s">
        <v>17</v>
      </c>
      <c r="G6832">
        <v>17.454545454545499</v>
      </c>
      <c r="H6832">
        <v>0.11</v>
      </c>
      <c r="I6832" s="1">
        <v>1.92</v>
      </c>
      <c r="J6832" t="s">
        <v>8361</v>
      </c>
      <c r="K6832">
        <f t="shared" ref="K6832:K6895" si="9360">SUMIF(E6820:E6833,"rmo.opt",I6820:I6833)</f>
        <v>0.56000000000000005</v>
      </c>
      <c r="L6832" t="s">
        <v>32</v>
      </c>
      <c r="M6832">
        <f t="shared" si="9358"/>
        <v>52.910714285714278</v>
      </c>
    </row>
    <row r="6833" spans="1:13">
      <c r="A6833" t="s">
        <v>7358</v>
      </c>
      <c r="B6833" t="s">
        <v>7335</v>
      </c>
      <c r="C6833" t="s">
        <v>58</v>
      </c>
      <c r="D6833" t="s">
        <v>21</v>
      </c>
      <c r="E6833" t="str">
        <f t="shared" si="9298"/>
        <v>tso.opt</v>
      </c>
      <c r="F6833" t="s">
        <v>17</v>
      </c>
      <c r="G6833">
        <v>5.5454545454545396</v>
      </c>
      <c r="H6833">
        <v>0.11</v>
      </c>
      <c r="I6833" s="1">
        <v>0.61</v>
      </c>
      <c r="J6833" t="s">
        <v>8362</v>
      </c>
      <c r="K6833">
        <f t="shared" ref="K6833:K6896" si="9361">SUMIF(E6820:E6833,"power.opt",I6820:I6833)</f>
        <v>0.57999999999999996</v>
      </c>
      <c r="L6833" t="s">
        <v>31</v>
      </c>
      <c r="M6833">
        <f t="shared" si="9358"/>
        <v>76.827586206896555</v>
      </c>
    </row>
    <row r="6834" spans="1:13">
      <c r="A6834" t="s">
        <v>7359</v>
      </c>
      <c r="B6834" t="s">
        <v>7360</v>
      </c>
      <c r="C6834" t="s">
        <v>15</v>
      </c>
      <c r="D6834" t="s">
        <v>16</v>
      </c>
      <c r="E6834" t="str">
        <f t="shared" si="9298"/>
        <v>power.full</v>
      </c>
      <c r="F6834" t="s">
        <v>17</v>
      </c>
      <c r="G6834">
        <v>1115</v>
      </c>
      <c r="H6834">
        <v>0.03</v>
      </c>
      <c r="I6834" s="1">
        <v>33.450000000000003</v>
      </c>
      <c r="L6834" t="s">
        <v>8363</v>
      </c>
      <c r="M6834">
        <f t="shared" ref="M6834:M6897" si="9362">K6835/K6844</f>
        <v>21.599999999999998</v>
      </c>
    </row>
    <row r="6835" spans="1:13">
      <c r="A6835" t="s">
        <v>7361</v>
      </c>
      <c r="B6835" t="s">
        <v>7360</v>
      </c>
      <c r="C6835" t="s">
        <v>15</v>
      </c>
      <c r="D6835" t="s">
        <v>19</v>
      </c>
      <c r="E6835" t="str">
        <f t="shared" si="9298"/>
        <v>power.oepc</v>
      </c>
      <c r="F6835" t="s">
        <v>17</v>
      </c>
      <c r="G6835">
        <v>23.3333333333333</v>
      </c>
      <c r="H6835">
        <v>0.03</v>
      </c>
      <c r="I6835" s="1">
        <v>0.7</v>
      </c>
      <c r="J6835" t="s">
        <v>8333</v>
      </c>
      <c r="K6835">
        <f t="shared" ref="K6835:K6898" si="9363">SUMIF(E6834:E6847,"tso.cav11",I6834:I6847)</f>
        <v>14.04</v>
      </c>
      <c r="L6835" t="s">
        <v>8364</v>
      </c>
      <c r="M6835">
        <f t="shared" ref="M6835:M6898" si="9364">K6836/K6840+K6837/K6841+K6838/K6842+K6839/K6843</f>
        <v>84.898941254319539</v>
      </c>
    </row>
    <row r="6836" spans="1:13">
      <c r="A6836" t="s">
        <v>7362</v>
      </c>
      <c r="B6836" t="s">
        <v>7360</v>
      </c>
      <c r="C6836" t="s">
        <v>15</v>
      </c>
      <c r="D6836" t="s">
        <v>21</v>
      </c>
      <c r="E6836" t="str">
        <f t="shared" si="9298"/>
        <v>power.opt</v>
      </c>
      <c r="F6836" t="s">
        <v>17</v>
      </c>
      <c r="G6836">
        <v>16.6666666666667</v>
      </c>
      <c r="H6836">
        <v>0.03</v>
      </c>
      <c r="I6836" s="1">
        <v>0.5</v>
      </c>
      <c r="J6836" t="s">
        <v>8335</v>
      </c>
      <c r="K6836">
        <f t="shared" ref="K6836:K6899" si="9365">SUMIF(E6834:E6847,"tso.full",I6834:I6847)</f>
        <v>0.65</v>
      </c>
      <c r="L6836" t="s">
        <v>8365</v>
      </c>
      <c r="M6836">
        <f t="shared" ref="M6836:M6899" si="9366">K6836/K6844+K6837/K6845+K6838/K6846+K6839/K6847</f>
        <v>116.24615384615385</v>
      </c>
    </row>
    <row r="6837" spans="1:13">
      <c r="A6837" t="s">
        <v>7363</v>
      </c>
      <c r="B6837" t="s">
        <v>7360</v>
      </c>
      <c r="C6837" t="s">
        <v>23</v>
      </c>
      <c r="D6837" t="s">
        <v>16</v>
      </c>
      <c r="E6837" t="str">
        <f t="shared" si="9298"/>
        <v>pso.full</v>
      </c>
      <c r="F6837" t="s">
        <v>17</v>
      </c>
      <c r="G6837">
        <v>492</v>
      </c>
      <c r="H6837">
        <v>0.03</v>
      </c>
      <c r="I6837" s="1">
        <v>14.76</v>
      </c>
      <c r="J6837" t="s">
        <v>8336</v>
      </c>
      <c r="K6837">
        <f t="shared" ref="K6837:K6900" si="9367">SUMIF(E6834:E6847,"pso.full",I6834:I6847)</f>
        <v>14.76</v>
      </c>
      <c r="L6837" t="s">
        <v>8369</v>
      </c>
      <c r="M6837">
        <f t="shared" ref="M6837:M6900" si="9368">K6840/K6844+K6841/K6845+K6842/K6846+K6843/K6847</f>
        <v>4.9653846153846146</v>
      </c>
    </row>
    <row r="6838" spans="1:13">
      <c r="A6838" t="s">
        <v>7364</v>
      </c>
      <c r="B6838" t="s">
        <v>7360</v>
      </c>
      <c r="C6838" t="s">
        <v>23</v>
      </c>
      <c r="D6838" t="s">
        <v>19</v>
      </c>
      <c r="E6838" t="str">
        <f t="shared" si="9298"/>
        <v>pso.oepc</v>
      </c>
      <c r="F6838" t="s">
        <v>17</v>
      </c>
      <c r="G6838">
        <v>24</v>
      </c>
      <c r="H6838">
        <v>0.03</v>
      </c>
      <c r="I6838" s="1">
        <v>0.72</v>
      </c>
      <c r="J6838" t="s">
        <v>8353</v>
      </c>
      <c r="K6838">
        <f t="shared" ref="K6838:K6901" si="9369">SUMIF(E6834:E6847,"rmo.full",I6834:I6847)</f>
        <v>10.38</v>
      </c>
    </row>
    <row r="6839" spans="1:13">
      <c r="A6839" t="s">
        <v>7365</v>
      </c>
      <c r="B6839" t="s">
        <v>7360</v>
      </c>
      <c r="C6839" t="s">
        <v>23</v>
      </c>
      <c r="D6839" t="s">
        <v>21</v>
      </c>
      <c r="E6839" t="str">
        <f t="shared" si="9298"/>
        <v>pso.opt</v>
      </c>
      <c r="F6839" t="s">
        <v>17</v>
      </c>
      <c r="G6839">
        <v>17.3333333333333</v>
      </c>
      <c r="H6839">
        <v>0.03</v>
      </c>
      <c r="I6839" s="1">
        <v>0.52</v>
      </c>
      <c r="J6839" t="s">
        <v>8354</v>
      </c>
      <c r="K6839">
        <f t="shared" ref="K6839:K6902" si="9370">SUMIF(E6834:E6847,"power.full",I6834:I6847)</f>
        <v>33.450000000000003</v>
      </c>
      <c r="L6839" t="s">
        <v>26</v>
      </c>
      <c r="M6839">
        <f t="shared" ref="M6839:M6902" si="9371">K6836/K6840</f>
        <v>1.1206896551724139</v>
      </c>
    </row>
    <row r="6840" spans="1:13">
      <c r="A6840" t="s">
        <v>7366</v>
      </c>
      <c r="B6840" t="s">
        <v>7360</v>
      </c>
      <c r="C6840" t="s">
        <v>51</v>
      </c>
      <c r="D6840" t="s">
        <v>16</v>
      </c>
      <c r="E6840" t="str">
        <f t="shared" si="9298"/>
        <v>rmo.full</v>
      </c>
      <c r="F6840" t="s">
        <v>17</v>
      </c>
      <c r="G6840">
        <v>346</v>
      </c>
      <c r="H6840">
        <v>0.03</v>
      </c>
      <c r="I6840" s="1">
        <v>10.38</v>
      </c>
      <c r="J6840" t="s">
        <v>8355</v>
      </c>
      <c r="K6840">
        <f t="shared" ref="K6840:K6903" si="9372">SUMIF(E6834:E6847,"tso.oepc",I6834:I6847)</f>
        <v>0.57999999999999996</v>
      </c>
      <c r="L6840" t="s">
        <v>27</v>
      </c>
      <c r="M6840">
        <f t="shared" si="9371"/>
        <v>20.5</v>
      </c>
    </row>
    <row r="6841" spans="1:13">
      <c r="A6841" t="s">
        <v>7367</v>
      </c>
      <c r="B6841" t="s">
        <v>7360</v>
      </c>
      <c r="C6841" t="s">
        <v>51</v>
      </c>
      <c r="D6841" t="s">
        <v>19</v>
      </c>
      <c r="E6841" t="str">
        <f t="shared" si="9298"/>
        <v>rmo.oepc</v>
      </c>
      <c r="F6841" t="s">
        <v>17</v>
      </c>
      <c r="G6841">
        <v>22.3333333333333</v>
      </c>
      <c r="H6841">
        <v>0.03</v>
      </c>
      <c r="I6841" s="1">
        <v>0.67</v>
      </c>
      <c r="J6841" t="s">
        <v>8356</v>
      </c>
      <c r="K6841">
        <f t="shared" ref="K6841:K6904" si="9373">SUMIF(E6834:E6847,"pso.oepc",I6834:I6847)</f>
        <v>0.72</v>
      </c>
      <c r="L6841" t="s">
        <v>28</v>
      </c>
      <c r="M6841">
        <f t="shared" si="9371"/>
        <v>15.492537313432836</v>
      </c>
    </row>
    <row r="6842" spans="1:13">
      <c r="A6842" t="s">
        <v>7368</v>
      </c>
      <c r="B6842" t="s">
        <v>7360</v>
      </c>
      <c r="C6842" t="s">
        <v>51</v>
      </c>
      <c r="D6842" t="s">
        <v>21</v>
      </c>
      <c r="E6842" t="str">
        <f t="shared" si="9298"/>
        <v>rmo.opt</v>
      </c>
      <c r="F6842" t="s">
        <v>17</v>
      </c>
      <c r="G6842">
        <v>17.3333333333333</v>
      </c>
      <c r="H6842">
        <v>0.03</v>
      </c>
      <c r="I6842" s="1">
        <v>0.52</v>
      </c>
      <c r="J6842" t="s">
        <v>8357</v>
      </c>
      <c r="K6842">
        <f t="shared" ref="K6842:K6905" si="9374">SUMIF(E6834:E6847,"rmo.oepc",I6834:I6847)</f>
        <v>0.67</v>
      </c>
      <c r="L6842" t="s">
        <v>29</v>
      </c>
      <c r="M6842">
        <f t="shared" si="9371"/>
        <v>47.785714285714292</v>
      </c>
    </row>
    <row r="6843" spans="1:13">
      <c r="A6843" t="s">
        <v>7379</v>
      </c>
      <c r="B6843" t="s">
        <v>7360</v>
      </c>
      <c r="C6843" t="s">
        <v>55</v>
      </c>
      <c r="D6843" t="s">
        <v>56</v>
      </c>
      <c r="E6843" t="str">
        <f t="shared" si="9298"/>
        <v>sc.none</v>
      </c>
      <c r="F6843" t="s">
        <v>24</v>
      </c>
      <c r="I6843" s="1">
        <v>0.03</v>
      </c>
      <c r="J6843" t="s">
        <v>8358</v>
      </c>
      <c r="K6843">
        <f t="shared" ref="K6843:K6906" si="9375">SUMIF(E6834:E6847,"power.oepc",I6834:I6847)</f>
        <v>0.7</v>
      </c>
    </row>
    <row r="6844" spans="1:13">
      <c r="A6844" t="s">
        <v>7380</v>
      </c>
      <c r="B6844" t="s">
        <v>7360</v>
      </c>
      <c r="C6844" t="s">
        <v>58</v>
      </c>
      <c r="D6844" t="s">
        <v>59</v>
      </c>
      <c r="E6844" t="str">
        <f t="shared" si="9298"/>
        <v>tso.cav11</v>
      </c>
      <c r="F6844" t="s">
        <v>17</v>
      </c>
      <c r="G6844">
        <v>468</v>
      </c>
      <c r="H6844">
        <v>0.03</v>
      </c>
      <c r="I6844" s="1">
        <v>14.04</v>
      </c>
      <c r="J6844" t="s">
        <v>8359</v>
      </c>
      <c r="K6844">
        <f t="shared" ref="K6844:K6907" si="9376">SUMIF(E6834:E6847,"tso.opt",I6834:I6847)</f>
        <v>0.65</v>
      </c>
      <c r="L6844" t="s">
        <v>30</v>
      </c>
      <c r="M6844">
        <f t="shared" ref="M6844:M6907" si="9377">K6836/K6844</f>
        <v>1</v>
      </c>
    </row>
    <row r="6845" spans="1:13">
      <c r="A6845" t="s">
        <v>7381</v>
      </c>
      <c r="B6845" t="s">
        <v>7360</v>
      </c>
      <c r="C6845" t="s">
        <v>58</v>
      </c>
      <c r="D6845" t="s">
        <v>16</v>
      </c>
      <c r="E6845" t="str">
        <f t="shared" si="9298"/>
        <v>tso.full</v>
      </c>
      <c r="F6845" t="s">
        <v>17</v>
      </c>
      <c r="G6845">
        <v>21.6666666666667</v>
      </c>
      <c r="H6845">
        <v>0.03</v>
      </c>
      <c r="I6845" s="1">
        <v>0.65</v>
      </c>
      <c r="J6845" t="s">
        <v>8360</v>
      </c>
      <c r="K6845">
        <f t="shared" ref="K6845:K6908" si="9378">SUMIF(E6834:E6847,"pso.opt",I6834:I6847)</f>
        <v>0.52</v>
      </c>
      <c r="L6845" t="s">
        <v>33</v>
      </c>
      <c r="M6845">
        <f t="shared" si="9377"/>
        <v>28.384615384615383</v>
      </c>
    </row>
    <row r="6846" spans="1:13">
      <c r="A6846" t="s">
        <v>7382</v>
      </c>
      <c r="B6846" t="s">
        <v>7360</v>
      </c>
      <c r="C6846" t="s">
        <v>58</v>
      </c>
      <c r="D6846" t="s">
        <v>19</v>
      </c>
      <c r="E6846" t="str">
        <f t="shared" si="9298"/>
        <v>tso.oepc</v>
      </c>
      <c r="F6846" t="s">
        <v>17</v>
      </c>
      <c r="G6846">
        <v>19.3333333333333</v>
      </c>
      <c r="H6846">
        <v>0.03</v>
      </c>
      <c r="I6846" s="1">
        <v>0.57999999999999996</v>
      </c>
      <c r="J6846" t="s">
        <v>8361</v>
      </c>
      <c r="K6846">
        <f t="shared" ref="K6846:K6909" si="9379">SUMIF(E6834:E6847,"rmo.opt",I6834:I6847)</f>
        <v>0.52</v>
      </c>
      <c r="L6846" t="s">
        <v>32</v>
      </c>
      <c r="M6846">
        <f t="shared" si="9377"/>
        <v>19.961538461538463</v>
      </c>
    </row>
    <row r="6847" spans="1:13">
      <c r="A6847" t="s">
        <v>7383</v>
      </c>
      <c r="B6847" t="s">
        <v>7360</v>
      </c>
      <c r="C6847" t="s">
        <v>58</v>
      </c>
      <c r="D6847" t="s">
        <v>21</v>
      </c>
      <c r="E6847" t="str">
        <f t="shared" si="9298"/>
        <v>tso.opt</v>
      </c>
      <c r="F6847" t="s">
        <v>17</v>
      </c>
      <c r="G6847">
        <v>21.6666666666667</v>
      </c>
      <c r="H6847">
        <v>0.03</v>
      </c>
      <c r="I6847" s="1">
        <v>0.65</v>
      </c>
      <c r="J6847" t="s">
        <v>8362</v>
      </c>
      <c r="K6847">
        <f t="shared" ref="K6847:K6910" si="9380">SUMIF(E6834:E6847,"power.opt",I6834:I6847)</f>
        <v>0.5</v>
      </c>
      <c r="L6847" t="s">
        <v>31</v>
      </c>
      <c r="M6847">
        <f t="shared" si="9377"/>
        <v>66.900000000000006</v>
      </c>
    </row>
    <row r="6848" spans="1:13">
      <c r="A6848" t="s">
        <v>7384</v>
      </c>
      <c r="B6848" t="s">
        <v>7385</v>
      </c>
      <c r="C6848" t="s">
        <v>15</v>
      </c>
      <c r="D6848" t="s">
        <v>16</v>
      </c>
      <c r="E6848" t="str">
        <f t="shared" si="9298"/>
        <v>power.full</v>
      </c>
      <c r="F6848" t="s">
        <v>17</v>
      </c>
      <c r="G6848">
        <v>364.54545454545502</v>
      </c>
      <c r="H6848">
        <v>0.11</v>
      </c>
      <c r="I6848" s="1">
        <v>40.1</v>
      </c>
      <c r="L6848" t="s">
        <v>8363</v>
      </c>
      <c r="M6848">
        <f t="shared" ref="M6848:M6911" si="9381">K6849/K6858</f>
        <v>29.881578947368421</v>
      </c>
    </row>
    <row r="6849" spans="1:13">
      <c r="A6849" t="s">
        <v>7386</v>
      </c>
      <c r="B6849" t="s">
        <v>7385</v>
      </c>
      <c r="C6849" t="s">
        <v>15</v>
      </c>
      <c r="D6849" t="s">
        <v>19</v>
      </c>
      <c r="E6849" t="str">
        <f t="shared" si="9298"/>
        <v>power.oepc</v>
      </c>
      <c r="F6849" t="s">
        <v>17</v>
      </c>
      <c r="G6849">
        <v>10.2727272727273</v>
      </c>
      <c r="H6849">
        <v>0.11</v>
      </c>
      <c r="I6849" s="1">
        <v>1.1299999999999999</v>
      </c>
      <c r="J6849" t="s">
        <v>8333</v>
      </c>
      <c r="K6849">
        <f t="shared" ref="K6849:K6912" si="9382">SUMIF(E6848:E6861,"tso.cav11",I6848:I6861)</f>
        <v>22.71</v>
      </c>
      <c r="L6849" t="s">
        <v>8364</v>
      </c>
      <c r="M6849">
        <f t="shared" ref="M6849:M6912" si="9383">K6850/K6854+K6851/K6855+K6852/K6856+K6853/K6857</f>
        <v>84.112351953136226</v>
      </c>
    </row>
    <row r="6850" spans="1:13">
      <c r="A6850" t="s">
        <v>7387</v>
      </c>
      <c r="B6850" t="s">
        <v>7385</v>
      </c>
      <c r="C6850" t="s">
        <v>15</v>
      </c>
      <c r="D6850" t="s">
        <v>21</v>
      </c>
      <c r="E6850" t="str">
        <f t="shared" si="9298"/>
        <v>power.opt</v>
      </c>
      <c r="F6850" t="s">
        <v>17</v>
      </c>
      <c r="G6850">
        <v>9.7272727272727302</v>
      </c>
      <c r="H6850">
        <v>0.11</v>
      </c>
      <c r="I6850" s="1">
        <v>1.07</v>
      </c>
      <c r="J6850" t="s">
        <v>8335</v>
      </c>
      <c r="K6850">
        <f t="shared" ref="K6850:K6913" si="9384">SUMIF(E6848:E6861,"tso.full",I6848:I6861)</f>
        <v>5.37</v>
      </c>
      <c r="L6850" t="s">
        <v>8365</v>
      </c>
      <c r="M6850">
        <f t="shared" ref="M6850:M6913" si="9385">K6850/K6858+K6851/K6859+K6852/K6860+K6853/K6861</f>
        <v>115.49194879722671</v>
      </c>
    </row>
    <row r="6851" spans="1:13">
      <c r="A6851" t="s">
        <v>7388</v>
      </c>
      <c r="B6851" t="s">
        <v>7385</v>
      </c>
      <c r="C6851" t="s">
        <v>23</v>
      </c>
      <c r="D6851" t="s">
        <v>16</v>
      </c>
      <c r="E6851" t="str">
        <f t="shared" ref="E6851:E6914" si="9386">CONCATENATE(C6851,".",D6851)</f>
        <v>pso.full</v>
      </c>
      <c r="F6851" t="s">
        <v>17</v>
      </c>
      <c r="G6851">
        <v>221.636363636364</v>
      </c>
      <c r="H6851">
        <v>0.11</v>
      </c>
      <c r="I6851" s="1">
        <v>24.38</v>
      </c>
      <c r="J6851" t="s">
        <v>8336</v>
      </c>
      <c r="K6851">
        <f t="shared" ref="K6851:K6914" si="9387">SUMIF(E6848:E6861,"pso.full",I6848:I6861)</f>
        <v>24.38</v>
      </c>
      <c r="L6851" t="s">
        <v>8369</v>
      </c>
      <c r="M6851">
        <f t="shared" ref="M6851:M6914" si="9388">K6854/K6858+K6855/K6859+K6856/K6860+K6857/K6861</f>
        <v>5.8126913077085227</v>
      </c>
    </row>
    <row r="6852" spans="1:13">
      <c r="A6852" t="s">
        <v>7351</v>
      </c>
      <c r="B6852" t="s">
        <v>7385</v>
      </c>
      <c r="C6852" t="s">
        <v>23</v>
      </c>
      <c r="D6852" t="s">
        <v>19</v>
      </c>
      <c r="E6852" t="str">
        <f t="shared" si="9386"/>
        <v>pso.oepc</v>
      </c>
      <c r="F6852" t="s">
        <v>17</v>
      </c>
      <c r="G6852">
        <v>10.636363636363599</v>
      </c>
      <c r="H6852">
        <v>0.11</v>
      </c>
      <c r="I6852" s="1">
        <v>1.17</v>
      </c>
      <c r="J6852" t="s">
        <v>8353</v>
      </c>
      <c r="K6852">
        <f t="shared" ref="K6852:K6915" si="9389">SUMIF(E6848:E6861,"rmo.full",I6848:I6861)</f>
        <v>26.91</v>
      </c>
    </row>
    <row r="6853" spans="1:13">
      <c r="A6853" t="s">
        <v>7352</v>
      </c>
      <c r="B6853" t="s">
        <v>7385</v>
      </c>
      <c r="C6853" t="s">
        <v>23</v>
      </c>
      <c r="D6853" t="s">
        <v>21</v>
      </c>
      <c r="E6853" t="str">
        <f t="shared" si="9386"/>
        <v>pso.opt</v>
      </c>
      <c r="F6853" t="s">
        <v>17</v>
      </c>
      <c r="G6853">
        <v>6.8181818181818201</v>
      </c>
      <c r="H6853">
        <v>0.11</v>
      </c>
      <c r="I6853" s="1">
        <v>0.75</v>
      </c>
      <c r="J6853" t="s">
        <v>8354</v>
      </c>
      <c r="K6853">
        <f t="shared" ref="K6853:K6916" si="9390">SUMIF(E6848:E6861,"power.full",I6848:I6861)</f>
        <v>40.1</v>
      </c>
      <c r="L6853" t="s">
        <v>26</v>
      </c>
      <c r="M6853">
        <f t="shared" ref="M6853:M6916" si="9391">K6850/K6854</f>
        <v>4.5897435897435903</v>
      </c>
    </row>
    <row r="6854" spans="1:13">
      <c r="A6854" t="s">
        <v>7353</v>
      </c>
      <c r="B6854" t="s">
        <v>7385</v>
      </c>
      <c r="C6854" t="s">
        <v>51</v>
      </c>
      <c r="D6854" t="s">
        <v>16</v>
      </c>
      <c r="E6854" t="str">
        <f t="shared" si="9386"/>
        <v>rmo.full</v>
      </c>
      <c r="F6854" t="s">
        <v>17</v>
      </c>
      <c r="G6854">
        <v>244.636363636364</v>
      </c>
      <c r="H6854">
        <v>0.11</v>
      </c>
      <c r="I6854" s="1">
        <v>26.91</v>
      </c>
      <c r="J6854" t="s">
        <v>8355</v>
      </c>
      <c r="K6854">
        <f t="shared" ref="K6854:K6917" si="9392">SUMIF(E6848:E6861,"tso.oepc",I6848:I6861)</f>
        <v>1.17</v>
      </c>
      <c r="L6854" t="s">
        <v>27</v>
      </c>
      <c r="M6854">
        <f t="shared" si="9391"/>
        <v>20.837606837606838</v>
      </c>
    </row>
    <row r="6855" spans="1:13">
      <c r="A6855" t="s">
        <v>7354</v>
      </c>
      <c r="B6855" t="s">
        <v>7385</v>
      </c>
      <c r="C6855" t="s">
        <v>51</v>
      </c>
      <c r="D6855" t="s">
        <v>19</v>
      </c>
      <c r="E6855" t="str">
        <f t="shared" si="9386"/>
        <v>rmo.oepc</v>
      </c>
      <c r="F6855" t="s">
        <v>17</v>
      </c>
      <c r="G6855">
        <v>10.545454545454501</v>
      </c>
      <c r="H6855">
        <v>0.11</v>
      </c>
      <c r="I6855" s="1">
        <v>1.1599999999999999</v>
      </c>
      <c r="J6855" t="s">
        <v>8356</v>
      </c>
      <c r="K6855">
        <f t="shared" ref="K6855:K6918" si="9393">SUMIF(E6848:E6861,"pso.oepc",I6848:I6861)</f>
        <v>1.17</v>
      </c>
      <c r="L6855" t="s">
        <v>28</v>
      </c>
      <c r="M6855">
        <f t="shared" si="9391"/>
        <v>23.198275862068968</v>
      </c>
    </row>
    <row r="6856" spans="1:13">
      <c r="A6856" t="s">
        <v>7403</v>
      </c>
      <c r="B6856" t="s">
        <v>7385</v>
      </c>
      <c r="C6856" t="s">
        <v>51</v>
      </c>
      <c r="D6856" t="s">
        <v>21</v>
      </c>
      <c r="E6856" t="str">
        <f t="shared" si="9386"/>
        <v>rmo.opt</v>
      </c>
      <c r="F6856" t="s">
        <v>17</v>
      </c>
      <c r="G6856">
        <v>6.3636363636363598</v>
      </c>
      <c r="H6856">
        <v>0.11</v>
      </c>
      <c r="I6856" s="1">
        <v>0.7</v>
      </c>
      <c r="J6856" t="s">
        <v>8357</v>
      </c>
      <c r="K6856">
        <f t="shared" ref="K6856:K6919" si="9394">SUMIF(E6848:E6861,"rmo.oepc",I6848:I6861)</f>
        <v>1.1599999999999999</v>
      </c>
      <c r="L6856" t="s">
        <v>29</v>
      </c>
      <c r="M6856">
        <f t="shared" si="9391"/>
        <v>35.486725663716818</v>
      </c>
    </row>
    <row r="6857" spans="1:13">
      <c r="A6857" t="s">
        <v>7404</v>
      </c>
      <c r="B6857" t="s">
        <v>7385</v>
      </c>
      <c r="C6857" t="s">
        <v>55</v>
      </c>
      <c r="D6857" t="s">
        <v>56</v>
      </c>
      <c r="E6857" t="str">
        <f t="shared" si="9386"/>
        <v>sc.none</v>
      </c>
      <c r="F6857" t="s">
        <v>24</v>
      </c>
      <c r="I6857" s="1">
        <v>0.11</v>
      </c>
      <c r="J6857" t="s">
        <v>8358</v>
      </c>
      <c r="K6857">
        <f t="shared" ref="K6857:K6920" si="9395">SUMIF(E6848:E6861,"power.oepc",I6848:I6861)</f>
        <v>1.1299999999999999</v>
      </c>
    </row>
    <row r="6858" spans="1:13">
      <c r="A6858" t="s">
        <v>7405</v>
      </c>
      <c r="B6858" t="s">
        <v>7385</v>
      </c>
      <c r="C6858" t="s">
        <v>58</v>
      </c>
      <c r="D6858" t="s">
        <v>59</v>
      </c>
      <c r="E6858" t="str">
        <f t="shared" si="9386"/>
        <v>tso.cav11</v>
      </c>
      <c r="F6858" t="s">
        <v>17</v>
      </c>
      <c r="G6858">
        <v>206.45454545454501</v>
      </c>
      <c r="H6858">
        <v>0.11</v>
      </c>
      <c r="I6858" s="1">
        <v>22.71</v>
      </c>
      <c r="J6858" t="s">
        <v>8359</v>
      </c>
      <c r="K6858">
        <f t="shared" ref="K6858:K6921" si="9396">SUMIF(E6848:E6861,"tso.opt",I6848:I6861)</f>
        <v>0.76</v>
      </c>
      <c r="L6858" t="s">
        <v>30</v>
      </c>
      <c r="M6858">
        <f t="shared" ref="M6858:M6921" si="9397">K6850/K6858</f>
        <v>7.0657894736842106</v>
      </c>
    </row>
    <row r="6859" spans="1:13">
      <c r="A6859" t="s">
        <v>7406</v>
      </c>
      <c r="B6859" t="s">
        <v>7385</v>
      </c>
      <c r="C6859" t="s">
        <v>58</v>
      </c>
      <c r="D6859" t="s">
        <v>16</v>
      </c>
      <c r="E6859" t="str">
        <f t="shared" si="9386"/>
        <v>tso.full</v>
      </c>
      <c r="F6859" t="s">
        <v>17</v>
      </c>
      <c r="G6859">
        <v>48.818181818181799</v>
      </c>
      <c r="H6859">
        <v>0.11</v>
      </c>
      <c r="I6859" s="1">
        <v>5.37</v>
      </c>
      <c r="J6859" t="s">
        <v>8360</v>
      </c>
      <c r="K6859">
        <f t="shared" ref="K6859:K6922" si="9398">SUMIF(E6848:E6861,"pso.opt",I6848:I6861)</f>
        <v>0.75</v>
      </c>
      <c r="L6859" t="s">
        <v>33</v>
      </c>
      <c r="M6859">
        <f t="shared" si="9397"/>
        <v>32.506666666666668</v>
      </c>
    </row>
    <row r="6860" spans="1:13">
      <c r="A6860" t="s">
        <v>7407</v>
      </c>
      <c r="B6860" t="s">
        <v>7385</v>
      </c>
      <c r="C6860" t="s">
        <v>58</v>
      </c>
      <c r="D6860" t="s">
        <v>19</v>
      </c>
      <c r="E6860" t="str">
        <f t="shared" si="9386"/>
        <v>tso.oepc</v>
      </c>
      <c r="F6860" t="s">
        <v>17</v>
      </c>
      <c r="G6860">
        <v>10.636363636363599</v>
      </c>
      <c r="H6860">
        <v>0.11</v>
      </c>
      <c r="I6860" s="1">
        <v>1.17</v>
      </c>
      <c r="J6860" t="s">
        <v>8361</v>
      </c>
      <c r="K6860">
        <f t="shared" ref="K6860:K6923" si="9399">SUMIF(E6848:E6861,"rmo.opt",I6848:I6861)</f>
        <v>0.7</v>
      </c>
      <c r="L6860" t="s">
        <v>32</v>
      </c>
      <c r="M6860">
        <f t="shared" si="9397"/>
        <v>38.442857142857143</v>
      </c>
    </row>
    <row r="6861" spans="1:13">
      <c r="A6861" t="s">
        <v>7370</v>
      </c>
      <c r="B6861" t="s">
        <v>7385</v>
      </c>
      <c r="C6861" t="s">
        <v>58</v>
      </c>
      <c r="D6861" t="s">
        <v>21</v>
      </c>
      <c r="E6861" t="str">
        <f t="shared" si="9386"/>
        <v>tso.opt</v>
      </c>
      <c r="F6861" t="s">
        <v>17</v>
      </c>
      <c r="G6861">
        <v>6.9090909090909101</v>
      </c>
      <c r="H6861">
        <v>0.11</v>
      </c>
      <c r="I6861" s="1">
        <v>0.76</v>
      </c>
      <c r="J6861" t="s">
        <v>8362</v>
      </c>
      <c r="K6861">
        <f t="shared" ref="K6861:K6924" si="9400">SUMIF(E6848:E6861,"power.opt",I6848:I6861)</f>
        <v>1.07</v>
      </c>
      <c r="L6861" t="s">
        <v>31</v>
      </c>
      <c r="M6861">
        <f t="shared" si="9397"/>
        <v>37.476635514018689</v>
      </c>
    </row>
    <row r="6862" spans="1:13">
      <c r="A6862" t="s">
        <v>7371</v>
      </c>
      <c r="B6862" t="s">
        <v>7372</v>
      </c>
      <c r="C6862" t="s">
        <v>15</v>
      </c>
      <c r="D6862" t="s">
        <v>16</v>
      </c>
      <c r="E6862" t="str">
        <f t="shared" si="9386"/>
        <v>power.full</v>
      </c>
      <c r="F6862" t="s">
        <v>17</v>
      </c>
      <c r="G6862">
        <v>480.25</v>
      </c>
      <c r="H6862">
        <v>0.12</v>
      </c>
      <c r="I6862" s="1">
        <v>57.63</v>
      </c>
      <c r="L6862" t="s">
        <v>8363</v>
      </c>
      <c r="M6862">
        <f t="shared" ref="M6862:M6925" si="9401">K6863/K6872</f>
        <v>47.733333333333334</v>
      </c>
    </row>
    <row r="6863" spans="1:13">
      <c r="A6863" t="s">
        <v>7373</v>
      </c>
      <c r="B6863" t="s">
        <v>7372</v>
      </c>
      <c r="C6863" t="s">
        <v>15</v>
      </c>
      <c r="D6863" t="s">
        <v>19</v>
      </c>
      <c r="E6863" t="str">
        <f t="shared" si="9386"/>
        <v>power.oepc</v>
      </c>
      <c r="F6863" t="s">
        <v>17</v>
      </c>
      <c r="G6863">
        <v>8.75</v>
      </c>
      <c r="H6863">
        <v>0.12</v>
      </c>
      <c r="I6863" s="1">
        <v>1.05</v>
      </c>
      <c r="J6863" t="s">
        <v>8333</v>
      </c>
      <c r="K6863">
        <f t="shared" ref="K6863:K6926" si="9402">SUMIF(E6862:E6875,"tso.cav11",I6862:I6875)</f>
        <v>42.96</v>
      </c>
      <c r="L6863" t="s">
        <v>8364</v>
      </c>
      <c r="M6863">
        <f t="shared" ref="M6863:M6926" si="9403">K6864/K6868+K6865/K6869+K6866/K6870+K6867/K6871</f>
        <v>115.01412337662337</v>
      </c>
    </row>
    <row r="6864" spans="1:13">
      <c r="A6864" t="s">
        <v>7374</v>
      </c>
      <c r="B6864" t="s">
        <v>7372</v>
      </c>
      <c r="C6864" t="s">
        <v>15</v>
      </c>
      <c r="D6864" t="s">
        <v>21</v>
      </c>
      <c r="E6864" t="str">
        <f t="shared" si="9386"/>
        <v>power.opt</v>
      </c>
      <c r="F6864" t="s">
        <v>17</v>
      </c>
      <c r="G6864">
        <v>5.4166666666666696</v>
      </c>
      <c r="H6864">
        <v>0.12</v>
      </c>
      <c r="I6864" s="1">
        <v>0.65</v>
      </c>
      <c r="J6864" t="s">
        <v>8335</v>
      </c>
      <c r="K6864">
        <f t="shared" ref="K6864:K6927" si="9404">SUMIF(E6862:E6875,"tso.full",I6862:I6875)</f>
        <v>0.91</v>
      </c>
      <c r="L6864" t="s">
        <v>8365</v>
      </c>
      <c r="M6864">
        <f t="shared" ref="M6864:M6927" si="9405">K6864/K6872+K6865/K6873+K6866/K6874+K6867/K6875</f>
        <v>160.85352078477078</v>
      </c>
    </row>
    <row r="6865" spans="1:13">
      <c r="A6865" t="s">
        <v>7375</v>
      </c>
      <c r="B6865" t="s">
        <v>7372</v>
      </c>
      <c r="C6865" t="s">
        <v>23</v>
      </c>
      <c r="D6865" t="s">
        <v>16</v>
      </c>
      <c r="E6865" t="str">
        <f t="shared" si="9386"/>
        <v>pso.full</v>
      </c>
      <c r="F6865" t="s">
        <v>17</v>
      </c>
      <c r="G6865">
        <v>225.083333333333</v>
      </c>
      <c r="H6865">
        <v>0.12</v>
      </c>
      <c r="I6865" s="1">
        <v>27.01</v>
      </c>
      <c r="J6865" t="s">
        <v>8336</v>
      </c>
      <c r="K6865">
        <f t="shared" ref="K6865:K6928" si="9406">SUMIF(E6862:E6875,"pso.full",I6862:I6875)</f>
        <v>27.01</v>
      </c>
      <c r="L6865" t="s">
        <v>8369</v>
      </c>
      <c r="M6865">
        <f t="shared" ref="M6865:M6928" si="9407">K6868/K6872+K6869/K6873+K6870/K6874+K6871/K6875</f>
        <v>4.9001068376068382</v>
      </c>
    </row>
    <row r="6866" spans="1:13">
      <c r="A6866" t="s">
        <v>7376</v>
      </c>
      <c r="B6866" t="s">
        <v>7372</v>
      </c>
      <c r="C6866" t="s">
        <v>23</v>
      </c>
      <c r="D6866" t="s">
        <v>19</v>
      </c>
      <c r="E6866" t="str">
        <f t="shared" si="9386"/>
        <v>pso.oepc</v>
      </c>
      <c r="F6866" t="s">
        <v>17</v>
      </c>
      <c r="G6866">
        <v>9.1666666666666696</v>
      </c>
      <c r="H6866">
        <v>0.12</v>
      </c>
      <c r="I6866" s="1">
        <v>1.1000000000000001</v>
      </c>
      <c r="J6866" t="s">
        <v>8353</v>
      </c>
      <c r="K6866">
        <f t="shared" ref="K6866:K6929" si="9408">SUMIF(E6862:E6875,"rmo.full",I6862:I6875)</f>
        <v>37.880000000000003</v>
      </c>
    </row>
    <row r="6867" spans="1:13">
      <c r="A6867" t="s">
        <v>7377</v>
      </c>
      <c r="B6867" t="s">
        <v>7372</v>
      </c>
      <c r="C6867" t="s">
        <v>23</v>
      </c>
      <c r="D6867" t="s">
        <v>21</v>
      </c>
      <c r="E6867" t="str">
        <f t="shared" si="9386"/>
        <v>pso.opt</v>
      </c>
      <c r="F6867" t="s">
        <v>17</v>
      </c>
      <c r="G6867">
        <v>8</v>
      </c>
      <c r="H6867">
        <v>0.12</v>
      </c>
      <c r="I6867" s="1">
        <v>0.96</v>
      </c>
      <c r="J6867" t="s">
        <v>8354</v>
      </c>
      <c r="K6867">
        <f t="shared" ref="K6867:K6930" si="9409">SUMIF(E6862:E6875,"power.full",I6862:I6875)</f>
        <v>57.63</v>
      </c>
      <c r="L6867" t="s">
        <v>26</v>
      </c>
      <c r="M6867">
        <f t="shared" ref="M6867:M6930" si="9410">K6864/K6868</f>
        <v>1.1375</v>
      </c>
    </row>
    <row r="6868" spans="1:13">
      <c r="A6868" t="s">
        <v>7378</v>
      </c>
      <c r="B6868" t="s">
        <v>7372</v>
      </c>
      <c r="C6868" t="s">
        <v>51</v>
      </c>
      <c r="D6868" t="s">
        <v>16</v>
      </c>
      <c r="E6868" t="str">
        <f t="shared" si="9386"/>
        <v>rmo.full</v>
      </c>
      <c r="F6868" t="s">
        <v>17</v>
      </c>
      <c r="G6868">
        <v>315.66666666666703</v>
      </c>
      <c r="H6868">
        <v>0.12</v>
      </c>
      <c r="I6868" s="1">
        <v>37.880000000000003</v>
      </c>
      <c r="J6868" t="s">
        <v>8355</v>
      </c>
      <c r="K6868">
        <f t="shared" ref="K6868:K6931" si="9411">SUMIF(E6862:E6875,"tso.oepc",I6862:I6875)</f>
        <v>0.8</v>
      </c>
      <c r="L6868" t="s">
        <v>27</v>
      </c>
      <c r="M6868">
        <f t="shared" si="9410"/>
        <v>24.554545454545455</v>
      </c>
    </row>
    <row r="6869" spans="1:13">
      <c r="A6869" t="s">
        <v>7389</v>
      </c>
      <c r="B6869" t="s">
        <v>7372</v>
      </c>
      <c r="C6869" t="s">
        <v>51</v>
      </c>
      <c r="D6869" t="s">
        <v>19</v>
      </c>
      <c r="E6869" t="str">
        <f t="shared" si="9386"/>
        <v>rmo.oepc</v>
      </c>
      <c r="F6869" t="s">
        <v>17</v>
      </c>
      <c r="G6869">
        <v>9.1666666666666696</v>
      </c>
      <c r="H6869">
        <v>0.12</v>
      </c>
      <c r="I6869" s="1">
        <v>1.1000000000000001</v>
      </c>
      <c r="J6869" t="s">
        <v>8356</v>
      </c>
      <c r="K6869">
        <f t="shared" ref="K6869:K6932" si="9412">SUMIF(E6862:E6875,"pso.oepc",I6862:I6875)</f>
        <v>1.1000000000000001</v>
      </c>
      <c r="L6869" t="s">
        <v>28</v>
      </c>
      <c r="M6869">
        <f t="shared" si="9410"/>
        <v>34.436363636363637</v>
      </c>
    </row>
    <row r="6870" spans="1:13">
      <c r="A6870" t="s">
        <v>7390</v>
      </c>
      <c r="B6870" t="s">
        <v>7372</v>
      </c>
      <c r="C6870" t="s">
        <v>51</v>
      </c>
      <c r="D6870" t="s">
        <v>21</v>
      </c>
      <c r="E6870" t="str">
        <f t="shared" si="9386"/>
        <v>rmo.opt</v>
      </c>
      <c r="F6870" t="s">
        <v>17</v>
      </c>
      <c r="G6870">
        <v>7.3333333333333304</v>
      </c>
      <c r="H6870">
        <v>0.12</v>
      </c>
      <c r="I6870" s="1">
        <v>0.88</v>
      </c>
      <c r="J6870" t="s">
        <v>8357</v>
      </c>
      <c r="K6870">
        <f t="shared" ref="K6870:K6933" si="9413">SUMIF(E6862:E6875,"rmo.oepc",I6862:I6875)</f>
        <v>1.1000000000000001</v>
      </c>
      <c r="L6870" t="s">
        <v>29</v>
      </c>
      <c r="M6870">
        <f t="shared" si="9410"/>
        <v>54.885714285714286</v>
      </c>
    </row>
    <row r="6871" spans="1:13">
      <c r="A6871" t="s">
        <v>7391</v>
      </c>
      <c r="B6871" t="s">
        <v>7372</v>
      </c>
      <c r="C6871" t="s">
        <v>55</v>
      </c>
      <c r="D6871" t="s">
        <v>56</v>
      </c>
      <c r="E6871" t="str">
        <f t="shared" si="9386"/>
        <v>sc.none</v>
      </c>
      <c r="F6871" t="s">
        <v>24</v>
      </c>
      <c r="I6871" s="1">
        <v>0.12</v>
      </c>
      <c r="J6871" t="s">
        <v>8358</v>
      </c>
      <c r="K6871">
        <f t="shared" ref="K6871:K6934" si="9414">SUMIF(E6862:E6875,"power.oepc",I6862:I6875)</f>
        <v>1.05</v>
      </c>
    </row>
    <row r="6872" spans="1:13">
      <c r="A6872" t="s">
        <v>7392</v>
      </c>
      <c r="B6872" t="s">
        <v>7372</v>
      </c>
      <c r="C6872" t="s">
        <v>58</v>
      </c>
      <c r="D6872" t="s">
        <v>59</v>
      </c>
      <c r="E6872" t="str">
        <f t="shared" si="9386"/>
        <v>tso.cav11</v>
      </c>
      <c r="F6872" t="s">
        <v>17</v>
      </c>
      <c r="G6872">
        <v>358</v>
      </c>
      <c r="H6872">
        <v>0.12</v>
      </c>
      <c r="I6872" s="1">
        <v>42.96</v>
      </c>
      <c r="J6872" t="s">
        <v>8359</v>
      </c>
      <c r="K6872">
        <f t="shared" ref="K6872:K6935" si="9415">SUMIF(E6862:E6875,"tso.opt",I6862:I6875)</f>
        <v>0.9</v>
      </c>
      <c r="L6872" t="s">
        <v>30</v>
      </c>
      <c r="M6872">
        <f t="shared" ref="M6872:M6935" si="9416">K6864/K6872</f>
        <v>1.0111111111111111</v>
      </c>
    </row>
    <row r="6873" spans="1:13">
      <c r="A6873" t="s">
        <v>7393</v>
      </c>
      <c r="B6873" t="s">
        <v>7372</v>
      </c>
      <c r="C6873" t="s">
        <v>58</v>
      </c>
      <c r="D6873" t="s">
        <v>16</v>
      </c>
      <c r="E6873" t="str">
        <f t="shared" si="9386"/>
        <v>tso.full</v>
      </c>
      <c r="F6873" t="s">
        <v>17</v>
      </c>
      <c r="G6873">
        <v>7.5833333333333304</v>
      </c>
      <c r="H6873">
        <v>0.12</v>
      </c>
      <c r="I6873" s="1">
        <v>0.91</v>
      </c>
      <c r="J6873" t="s">
        <v>8360</v>
      </c>
      <c r="K6873">
        <f t="shared" ref="K6873:K6936" si="9417">SUMIF(E6862:E6875,"pso.opt",I6862:I6875)</f>
        <v>0.96</v>
      </c>
      <c r="L6873" t="s">
        <v>33</v>
      </c>
      <c r="M6873">
        <f t="shared" si="9416"/>
        <v>28.135416666666668</v>
      </c>
    </row>
    <row r="6874" spans="1:13">
      <c r="A6874" t="s">
        <v>7394</v>
      </c>
      <c r="B6874" t="s">
        <v>7372</v>
      </c>
      <c r="C6874" t="s">
        <v>58</v>
      </c>
      <c r="D6874" t="s">
        <v>19</v>
      </c>
      <c r="E6874" t="str">
        <f t="shared" si="9386"/>
        <v>tso.oepc</v>
      </c>
      <c r="F6874" t="s">
        <v>17</v>
      </c>
      <c r="G6874">
        <v>6.6666666666666696</v>
      </c>
      <c r="H6874">
        <v>0.12</v>
      </c>
      <c r="I6874" s="1">
        <v>0.8</v>
      </c>
      <c r="J6874" t="s">
        <v>8361</v>
      </c>
      <c r="K6874">
        <f t="shared" ref="K6874:K6937" si="9418">SUMIF(E6862:E6875,"rmo.opt",I6862:I6875)</f>
        <v>0.88</v>
      </c>
      <c r="L6874" t="s">
        <v>32</v>
      </c>
      <c r="M6874">
        <f t="shared" si="9416"/>
        <v>43.045454545454547</v>
      </c>
    </row>
    <row r="6875" spans="1:13">
      <c r="A6875" t="s">
        <v>7395</v>
      </c>
      <c r="B6875" t="s">
        <v>7372</v>
      </c>
      <c r="C6875" t="s">
        <v>58</v>
      </c>
      <c r="D6875" t="s">
        <v>21</v>
      </c>
      <c r="E6875" t="str">
        <f t="shared" si="9386"/>
        <v>tso.opt</v>
      </c>
      <c r="F6875" t="s">
        <v>17</v>
      </c>
      <c r="G6875">
        <v>7.5</v>
      </c>
      <c r="H6875">
        <v>0.12</v>
      </c>
      <c r="I6875" s="1">
        <v>0.9</v>
      </c>
      <c r="J6875" t="s">
        <v>8362</v>
      </c>
      <c r="K6875">
        <f t="shared" ref="K6875:K6938" si="9419">SUMIF(E6862:E6875,"power.opt",I6862:I6875)</f>
        <v>0.65</v>
      </c>
      <c r="L6875" t="s">
        <v>31</v>
      </c>
      <c r="M6875">
        <f t="shared" si="9416"/>
        <v>88.661538461538456</v>
      </c>
    </row>
    <row r="6876" spans="1:13">
      <c r="A6876" t="s">
        <v>7396</v>
      </c>
      <c r="B6876" t="s">
        <v>7397</v>
      </c>
      <c r="C6876" t="s">
        <v>15</v>
      </c>
      <c r="D6876" t="s">
        <v>16</v>
      </c>
      <c r="E6876" t="str">
        <f t="shared" si="9386"/>
        <v>power.full</v>
      </c>
      <c r="F6876" t="s">
        <v>17</v>
      </c>
      <c r="G6876">
        <v>87</v>
      </c>
      <c r="H6876">
        <v>0.04</v>
      </c>
      <c r="I6876" s="1">
        <v>3.48</v>
      </c>
      <c r="L6876" t="s">
        <v>8363</v>
      </c>
      <c r="M6876">
        <f t="shared" ref="M6876:M6939" si="9420">K6877/K6886</f>
        <v>5.7500000000000009</v>
      </c>
    </row>
    <row r="6877" spans="1:13">
      <c r="A6877" t="s">
        <v>7398</v>
      </c>
      <c r="B6877" t="s">
        <v>7397</v>
      </c>
      <c r="C6877" t="s">
        <v>15</v>
      </c>
      <c r="D6877" t="s">
        <v>19</v>
      </c>
      <c r="E6877" t="str">
        <f t="shared" si="9386"/>
        <v>power.oepc</v>
      </c>
      <c r="F6877" t="s">
        <v>17</v>
      </c>
      <c r="G6877">
        <v>14</v>
      </c>
      <c r="H6877">
        <v>0.04</v>
      </c>
      <c r="I6877" s="1">
        <v>0.56000000000000005</v>
      </c>
      <c r="J6877" t="s">
        <v>8333</v>
      </c>
      <c r="K6877">
        <f t="shared" ref="K6877:K6940" si="9421">SUMIF(E6876:E6889,"tso.cav11",I6876:I6889)</f>
        <v>3.45</v>
      </c>
      <c r="L6877" t="s">
        <v>8364</v>
      </c>
      <c r="M6877">
        <f t="shared" ref="M6877:M6940" si="9422">K6878/K6882+K6879/K6883+K6880/K6884+K6881/K6885</f>
        <v>23.909200968523002</v>
      </c>
    </row>
    <row r="6878" spans="1:13">
      <c r="A6878" t="s">
        <v>7399</v>
      </c>
      <c r="B6878" t="s">
        <v>7397</v>
      </c>
      <c r="C6878" t="s">
        <v>15</v>
      </c>
      <c r="D6878" t="s">
        <v>21</v>
      </c>
      <c r="E6878" t="str">
        <f t="shared" si="9386"/>
        <v>power.opt</v>
      </c>
      <c r="F6878" t="s">
        <v>17</v>
      </c>
      <c r="G6878">
        <v>14.5</v>
      </c>
      <c r="H6878">
        <v>0.04</v>
      </c>
      <c r="I6878" s="1">
        <v>0.57999999999999996</v>
      </c>
      <c r="J6878" t="s">
        <v>8335</v>
      </c>
      <c r="K6878">
        <f t="shared" ref="K6878:K6941" si="9423">SUMIF(E6876:E6889,"tso.full",I6876:I6889)</f>
        <v>3.47</v>
      </c>
      <c r="L6878" t="s">
        <v>8365</v>
      </c>
      <c r="M6878">
        <f t="shared" ref="M6878:M6941" si="9424">K6878/K6886+K6879/K6887+K6880/K6888+K6881/K6889</f>
        <v>23.400000000000002</v>
      </c>
    </row>
    <row r="6879" spans="1:13">
      <c r="A6879" t="s">
        <v>7400</v>
      </c>
      <c r="B6879" t="s">
        <v>7397</v>
      </c>
      <c r="C6879" t="s">
        <v>23</v>
      </c>
      <c r="D6879" t="s">
        <v>16</v>
      </c>
      <c r="E6879" t="str">
        <f t="shared" si="9386"/>
        <v>pso.full</v>
      </c>
      <c r="F6879" t="s">
        <v>17</v>
      </c>
      <c r="G6879">
        <v>85.5</v>
      </c>
      <c r="H6879">
        <v>0.04</v>
      </c>
      <c r="I6879" s="1">
        <v>3.42</v>
      </c>
      <c r="J6879" t="s">
        <v>8336</v>
      </c>
      <c r="K6879">
        <f t="shared" ref="K6879:K6942" si="9425">SUMIF(E6876:E6889,"pso.full",I6876:I6889)</f>
        <v>3.42</v>
      </c>
      <c r="L6879" t="s">
        <v>8369</v>
      </c>
      <c r="M6879">
        <f t="shared" ref="M6879:M6942" si="9426">K6882/K6886+K6883/K6887+K6884/K6888+K6885/K6889</f>
        <v>3.9155172413793102</v>
      </c>
    </row>
    <row r="6880" spans="1:13">
      <c r="A6880" t="s">
        <v>7401</v>
      </c>
      <c r="B6880" t="s">
        <v>7397</v>
      </c>
      <c r="C6880" t="s">
        <v>23</v>
      </c>
      <c r="D6880" t="s">
        <v>19</v>
      </c>
      <c r="E6880" t="str">
        <f t="shared" si="9386"/>
        <v>pso.oepc</v>
      </c>
      <c r="F6880" t="s">
        <v>17</v>
      </c>
      <c r="G6880">
        <v>14.75</v>
      </c>
      <c r="H6880">
        <v>0.04</v>
      </c>
      <c r="I6880" s="1">
        <v>0.59</v>
      </c>
      <c r="J6880" t="s">
        <v>8353</v>
      </c>
      <c r="K6880">
        <f t="shared" ref="K6880:K6943" si="9427">SUMIF(E6876:E6889,"rmo.full",I6876:I6889)</f>
        <v>3.55</v>
      </c>
    </row>
    <row r="6881" spans="1:13">
      <c r="A6881" t="s">
        <v>7402</v>
      </c>
      <c r="B6881" t="s">
        <v>7397</v>
      </c>
      <c r="C6881" t="s">
        <v>23</v>
      </c>
      <c r="D6881" t="s">
        <v>21</v>
      </c>
      <c r="E6881" t="str">
        <f t="shared" si="9386"/>
        <v>pso.opt</v>
      </c>
      <c r="F6881" t="s">
        <v>17</v>
      </c>
      <c r="G6881">
        <v>15</v>
      </c>
      <c r="H6881">
        <v>0.04</v>
      </c>
      <c r="I6881" s="1">
        <v>0.6</v>
      </c>
      <c r="J6881" t="s">
        <v>8354</v>
      </c>
      <c r="K6881">
        <f t="shared" ref="K6881:K6944" si="9428">SUMIF(E6876:E6889,"power.full",I6876:I6889)</f>
        <v>3.48</v>
      </c>
      <c r="L6881" t="s">
        <v>26</v>
      </c>
      <c r="M6881">
        <f t="shared" ref="M6881:M6944" si="9429">K6878/K6882</f>
        <v>5.8813559322033901</v>
      </c>
    </row>
    <row r="6882" spans="1:13">
      <c r="A6882" t="s">
        <v>7413</v>
      </c>
      <c r="B6882" t="s">
        <v>7397</v>
      </c>
      <c r="C6882" t="s">
        <v>51</v>
      </c>
      <c r="D6882" t="s">
        <v>16</v>
      </c>
      <c r="E6882" t="str">
        <f t="shared" si="9386"/>
        <v>rmo.full</v>
      </c>
      <c r="F6882" t="s">
        <v>17</v>
      </c>
      <c r="G6882">
        <v>88.75</v>
      </c>
      <c r="H6882">
        <v>0.04</v>
      </c>
      <c r="I6882" s="1">
        <v>3.55</v>
      </c>
      <c r="J6882" t="s">
        <v>8355</v>
      </c>
      <c r="K6882">
        <f t="shared" ref="K6882:K6945" si="9430">SUMIF(E6876:E6889,"tso.oepc",I6876:I6889)</f>
        <v>0.59</v>
      </c>
      <c r="L6882" t="s">
        <v>27</v>
      </c>
      <c r="M6882">
        <f t="shared" si="9429"/>
        <v>5.796610169491526</v>
      </c>
    </row>
    <row r="6883" spans="1:13">
      <c r="A6883" t="s">
        <v>7414</v>
      </c>
      <c r="B6883" t="s">
        <v>7397</v>
      </c>
      <c r="C6883" t="s">
        <v>51</v>
      </c>
      <c r="D6883" t="s">
        <v>19</v>
      </c>
      <c r="E6883" t="str">
        <f t="shared" si="9386"/>
        <v>rmo.oepc</v>
      </c>
      <c r="F6883" t="s">
        <v>17</v>
      </c>
      <c r="G6883">
        <v>14.75</v>
      </c>
      <c r="H6883">
        <v>0.04</v>
      </c>
      <c r="I6883" s="1">
        <v>0.59</v>
      </c>
      <c r="J6883" t="s">
        <v>8356</v>
      </c>
      <c r="K6883">
        <f t="shared" ref="K6883:K6946" si="9431">SUMIF(E6876:E6889,"pso.oepc",I6876:I6889)</f>
        <v>0.59</v>
      </c>
      <c r="L6883" t="s">
        <v>28</v>
      </c>
      <c r="M6883">
        <f t="shared" si="9429"/>
        <v>6.0169491525423728</v>
      </c>
    </row>
    <row r="6884" spans="1:13">
      <c r="A6884" t="s">
        <v>7415</v>
      </c>
      <c r="B6884" t="s">
        <v>7397</v>
      </c>
      <c r="C6884" t="s">
        <v>51</v>
      </c>
      <c r="D6884" t="s">
        <v>21</v>
      </c>
      <c r="E6884" t="str">
        <f t="shared" si="9386"/>
        <v>rmo.opt</v>
      </c>
      <c r="F6884" t="s">
        <v>17</v>
      </c>
      <c r="G6884">
        <v>15</v>
      </c>
      <c r="H6884">
        <v>0.04</v>
      </c>
      <c r="I6884" s="1">
        <v>0.6</v>
      </c>
      <c r="J6884" t="s">
        <v>8357</v>
      </c>
      <c r="K6884">
        <f t="shared" ref="K6884:K6947" si="9432">SUMIF(E6876:E6889,"rmo.oepc",I6876:I6889)</f>
        <v>0.59</v>
      </c>
      <c r="L6884" t="s">
        <v>29</v>
      </c>
      <c r="M6884">
        <f t="shared" si="9429"/>
        <v>6.2142857142857135</v>
      </c>
    </row>
    <row r="6885" spans="1:13">
      <c r="A6885" t="s">
        <v>7416</v>
      </c>
      <c r="B6885" t="s">
        <v>7397</v>
      </c>
      <c r="C6885" t="s">
        <v>55</v>
      </c>
      <c r="D6885" t="s">
        <v>56</v>
      </c>
      <c r="E6885" t="str">
        <f t="shared" si="9386"/>
        <v>sc.none</v>
      </c>
      <c r="F6885" t="s">
        <v>24</v>
      </c>
      <c r="I6885" s="1">
        <v>0.04</v>
      </c>
      <c r="J6885" t="s">
        <v>8358</v>
      </c>
      <c r="K6885">
        <f t="shared" ref="K6885:K6948" si="9433">SUMIF(E6876:E6889,"power.oepc",I6876:I6889)</f>
        <v>0.56000000000000005</v>
      </c>
    </row>
    <row r="6886" spans="1:13">
      <c r="A6886" t="s">
        <v>7417</v>
      </c>
      <c r="B6886" t="s">
        <v>7397</v>
      </c>
      <c r="C6886" t="s">
        <v>58</v>
      </c>
      <c r="D6886" t="s">
        <v>59</v>
      </c>
      <c r="E6886" t="str">
        <f t="shared" si="9386"/>
        <v>tso.cav11</v>
      </c>
      <c r="F6886" t="s">
        <v>17</v>
      </c>
      <c r="G6886">
        <v>86.25</v>
      </c>
      <c r="H6886">
        <v>0.04</v>
      </c>
      <c r="I6886" s="1">
        <v>3.45</v>
      </c>
      <c r="J6886" t="s">
        <v>8359</v>
      </c>
      <c r="K6886">
        <f t="shared" ref="K6886:K6949" si="9434">SUMIF(E6876:E6889,"tso.opt",I6876:I6889)</f>
        <v>0.6</v>
      </c>
      <c r="L6886" t="s">
        <v>30</v>
      </c>
      <c r="M6886">
        <f t="shared" ref="M6886:M6949" si="9435">K6878/K6886</f>
        <v>5.7833333333333341</v>
      </c>
    </row>
    <row r="6887" spans="1:13">
      <c r="A6887" t="s">
        <v>7418</v>
      </c>
      <c r="B6887" t="s">
        <v>7397</v>
      </c>
      <c r="C6887" t="s">
        <v>58</v>
      </c>
      <c r="D6887" t="s">
        <v>16</v>
      </c>
      <c r="E6887" t="str">
        <f t="shared" si="9386"/>
        <v>tso.full</v>
      </c>
      <c r="F6887" t="s">
        <v>17</v>
      </c>
      <c r="G6887">
        <v>86.75</v>
      </c>
      <c r="H6887">
        <v>0.04</v>
      </c>
      <c r="I6887" s="1">
        <v>3.47</v>
      </c>
      <c r="J6887" t="s">
        <v>8360</v>
      </c>
      <c r="K6887">
        <f t="shared" ref="K6887:K6950" si="9436">SUMIF(E6876:E6889,"pso.opt",I6876:I6889)</f>
        <v>0.6</v>
      </c>
      <c r="L6887" t="s">
        <v>33</v>
      </c>
      <c r="M6887">
        <f t="shared" si="9435"/>
        <v>5.7</v>
      </c>
    </row>
    <row r="6888" spans="1:13">
      <c r="A6888" t="s">
        <v>7419</v>
      </c>
      <c r="B6888" t="s">
        <v>7397</v>
      </c>
      <c r="C6888" t="s">
        <v>58</v>
      </c>
      <c r="D6888" t="s">
        <v>19</v>
      </c>
      <c r="E6888" t="str">
        <f t="shared" si="9386"/>
        <v>tso.oepc</v>
      </c>
      <c r="F6888" t="s">
        <v>17</v>
      </c>
      <c r="G6888">
        <v>14.75</v>
      </c>
      <c r="H6888">
        <v>0.04</v>
      </c>
      <c r="I6888" s="1">
        <v>0.59</v>
      </c>
      <c r="J6888" t="s">
        <v>8361</v>
      </c>
      <c r="K6888">
        <f t="shared" ref="K6888:K6951" si="9437">SUMIF(E6876:E6889,"rmo.opt",I6876:I6889)</f>
        <v>0.6</v>
      </c>
      <c r="L6888" t="s">
        <v>32</v>
      </c>
      <c r="M6888">
        <f t="shared" si="9435"/>
        <v>5.916666666666667</v>
      </c>
    </row>
    <row r="6889" spans="1:13">
      <c r="A6889" t="s">
        <v>7420</v>
      </c>
      <c r="B6889" t="s">
        <v>7397</v>
      </c>
      <c r="C6889" t="s">
        <v>58</v>
      </c>
      <c r="D6889" t="s">
        <v>21</v>
      </c>
      <c r="E6889" t="str">
        <f t="shared" si="9386"/>
        <v>tso.opt</v>
      </c>
      <c r="F6889" t="s">
        <v>17</v>
      </c>
      <c r="G6889">
        <v>15</v>
      </c>
      <c r="H6889">
        <v>0.04</v>
      </c>
      <c r="I6889" s="1">
        <v>0.6</v>
      </c>
      <c r="J6889" t="s">
        <v>8362</v>
      </c>
      <c r="K6889">
        <f t="shared" ref="K6889:K6952" si="9438">SUMIF(E6876:E6889,"power.opt",I6876:I6889)</f>
        <v>0.57999999999999996</v>
      </c>
      <c r="L6889" t="s">
        <v>31</v>
      </c>
      <c r="M6889">
        <f t="shared" si="9435"/>
        <v>6</v>
      </c>
    </row>
    <row r="6890" spans="1:13">
      <c r="A6890" t="s">
        <v>7421</v>
      </c>
      <c r="B6890" t="s">
        <v>7422</v>
      </c>
      <c r="C6890" t="s">
        <v>15</v>
      </c>
      <c r="D6890" t="s">
        <v>16</v>
      </c>
      <c r="E6890" t="str">
        <f t="shared" si="9386"/>
        <v>power.full</v>
      </c>
      <c r="F6890" t="s">
        <v>17</v>
      </c>
      <c r="G6890">
        <v>297.33333333333297</v>
      </c>
      <c r="H6890">
        <v>0.03</v>
      </c>
      <c r="I6890" s="1">
        <v>8.92</v>
      </c>
      <c r="L6890" t="s">
        <v>8363</v>
      </c>
      <c r="M6890">
        <f t="shared" ref="M6890:M6953" si="9439">K6891/K6900</f>
        <v>11.972602739726028</v>
      </c>
    </row>
    <row r="6891" spans="1:13">
      <c r="A6891" t="s">
        <v>7423</v>
      </c>
      <c r="B6891" t="s">
        <v>7422</v>
      </c>
      <c r="C6891" t="s">
        <v>15</v>
      </c>
      <c r="D6891" t="s">
        <v>19</v>
      </c>
      <c r="E6891" t="str">
        <f t="shared" si="9386"/>
        <v>power.oepc</v>
      </c>
      <c r="F6891" t="s">
        <v>17</v>
      </c>
      <c r="G6891">
        <v>24</v>
      </c>
      <c r="H6891">
        <v>0.03</v>
      </c>
      <c r="I6891" s="1">
        <v>0.72</v>
      </c>
      <c r="J6891" t="s">
        <v>8333</v>
      </c>
      <c r="K6891">
        <f t="shared" ref="K6891:K6954" si="9440">SUMIF(E6890:E6903,"tso.cav11",I6890:I6903)</f>
        <v>8.74</v>
      </c>
      <c r="L6891" t="s">
        <v>8364</v>
      </c>
      <c r="M6891">
        <f t="shared" ref="M6891:M6954" si="9441">K6892/K6896+K6893/K6897+K6894/K6898+K6895/K6899</f>
        <v>48.504687975646874</v>
      </c>
    </row>
    <row r="6892" spans="1:13">
      <c r="A6892" t="s">
        <v>7424</v>
      </c>
      <c r="B6892" t="s">
        <v>7422</v>
      </c>
      <c r="C6892" t="s">
        <v>15</v>
      </c>
      <c r="D6892" t="s">
        <v>21</v>
      </c>
      <c r="E6892" t="str">
        <f t="shared" si="9386"/>
        <v>power.opt</v>
      </c>
      <c r="F6892" t="s">
        <v>17</v>
      </c>
      <c r="G6892">
        <v>25</v>
      </c>
      <c r="H6892">
        <v>0.03</v>
      </c>
      <c r="I6892" s="1">
        <v>0.75</v>
      </c>
      <c r="J6892" t="s">
        <v>8335</v>
      </c>
      <c r="K6892">
        <f t="shared" ref="K6892:K6955" si="9442">SUMIF(E6890:E6903,"tso.full",I6890:I6903)</f>
        <v>8.7799999999999994</v>
      </c>
      <c r="L6892" t="s">
        <v>8365</v>
      </c>
      <c r="M6892">
        <f t="shared" ref="M6892:M6955" si="9443">K6892/K6900+K6893/K6901+K6894/K6902+K6895/K6903</f>
        <v>48.333268131144841</v>
      </c>
    </row>
    <row r="6893" spans="1:13">
      <c r="A6893" t="s">
        <v>7425</v>
      </c>
      <c r="B6893" t="s">
        <v>7422</v>
      </c>
      <c r="C6893" t="s">
        <v>23</v>
      </c>
      <c r="D6893" t="s">
        <v>16</v>
      </c>
      <c r="E6893" t="str">
        <f t="shared" si="9386"/>
        <v>pso.full</v>
      </c>
      <c r="F6893" t="s">
        <v>17</v>
      </c>
      <c r="G6893">
        <v>299.66666666666703</v>
      </c>
      <c r="H6893">
        <v>0.03</v>
      </c>
      <c r="I6893" s="1">
        <v>8.99</v>
      </c>
      <c r="J6893" t="s">
        <v>8336</v>
      </c>
      <c r="K6893">
        <f t="shared" ref="K6893:K6956" si="9444">SUMIF(E6890:E6903,"pso.full",I6890:I6903)</f>
        <v>8.99</v>
      </c>
      <c r="L6893" t="s">
        <v>8369</v>
      </c>
      <c r="M6893">
        <f t="shared" ref="M6893:M6956" si="9445">K6896/K6900+K6897/K6901+K6898/K6902+K6899/K6903</f>
        <v>3.9881531531531529</v>
      </c>
    </row>
    <row r="6894" spans="1:13">
      <c r="A6894" t="s">
        <v>7426</v>
      </c>
      <c r="B6894" t="s">
        <v>7422</v>
      </c>
      <c r="C6894" t="s">
        <v>23</v>
      </c>
      <c r="D6894" t="s">
        <v>19</v>
      </c>
      <c r="E6894" t="str">
        <f t="shared" si="9386"/>
        <v>pso.oepc</v>
      </c>
      <c r="F6894" t="s">
        <v>17</v>
      </c>
      <c r="G6894">
        <v>24.3333333333333</v>
      </c>
      <c r="H6894">
        <v>0.03</v>
      </c>
      <c r="I6894" s="1">
        <v>0.73</v>
      </c>
      <c r="J6894" t="s">
        <v>8353</v>
      </c>
      <c r="K6894">
        <f t="shared" ref="K6894:K6957" si="9446">SUMIF(E6890:E6903,"rmo.full",I6890:I6903)</f>
        <v>8.83</v>
      </c>
    </row>
    <row r="6895" spans="1:13">
      <c r="A6895" t="s">
        <v>7437</v>
      </c>
      <c r="B6895" t="s">
        <v>7422</v>
      </c>
      <c r="C6895" t="s">
        <v>23</v>
      </c>
      <c r="D6895" t="s">
        <v>21</v>
      </c>
      <c r="E6895" t="str">
        <f t="shared" si="9386"/>
        <v>pso.opt</v>
      </c>
      <c r="F6895" t="s">
        <v>17</v>
      </c>
      <c r="G6895">
        <v>24.6666666666667</v>
      </c>
      <c r="H6895">
        <v>0.03</v>
      </c>
      <c r="I6895" s="1">
        <v>0.74</v>
      </c>
      <c r="J6895" t="s">
        <v>8354</v>
      </c>
      <c r="K6895">
        <f t="shared" ref="K6895:K6958" si="9447">SUMIF(E6890:E6903,"power.full",I6890:I6903)</f>
        <v>8.92</v>
      </c>
      <c r="L6895" t="s">
        <v>26</v>
      </c>
      <c r="M6895">
        <f t="shared" ref="M6895:M6958" si="9448">K6892/K6896</f>
        <v>12.027397260273972</v>
      </c>
    </row>
    <row r="6896" spans="1:13">
      <c r="A6896" t="s">
        <v>7438</v>
      </c>
      <c r="B6896" t="s">
        <v>7422</v>
      </c>
      <c r="C6896" t="s">
        <v>51</v>
      </c>
      <c r="D6896" t="s">
        <v>16</v>
      </c>
      <c r="E6896" t="str">
        <f t="shared" si="9386"/>
        <v>rmo.full</v>
      </c>
      <c r="F6896" t="s">
        <v>17</v>
      </c>
      <c r="G6896">
        <v>294.33333333333297</v>
      </c>
      <c r="H6896">
        <v>0.03</v>
      </c>
      <c r="I6896" s="1">
        <v>8.83</v>
      </c>
      <c r="J6896" t="s">
        <v>8355</v>
      </c>
      <c r="K6896">
        <f t="shared" ref="K6896:K6959" si="9449">SUMIF(E6890:E6903,"tso.oepc",I6890:I6903)</f>
        <v>0.73</v>
      </c>
      <c r="L6896" t="s">
        <v>27</v>
      </c>
      <c r="M6896">
        <f t="shared" si="9448"/>
        <v>12.315068493150685</v>
      </c>
    </row>
    <row r="6897" spans="1:13">
      <c r="A6897" t="s">
        <v>7439</v>
      </c>
      <c r="B6897" t="s">
        <v>7422</v>
      </c>
      <c r="C6897" t="s">
        <v>51</v>
      </c>
      <c r="D6897" t="s">
        <v>19</v>
      </c>
      <c r="E6897" t="str">
        <f t="shared" si="9386"/>
        <v>rmo.oepc</v>
      </c>
      <c r="F6897" t="s">
        <v>17</v>
      </c>
      <c r="G6897">
        <v>25</v>
      </c>
      <c r="H6897">
        <v>0.03</v>
      </c>
      <c r="I6897" s="1">
        <v>0.75</v>
      </c>
      <c r="J6897" t="s">
        <v>8356</v>
      </c>
      <c r="K6897">
        <f t="shared" ref="K6897:K6960" si="9450">SUMIF(E6890:E6903,"pso.oepc",I6890:I6903)</f>
        <v>0.73</v>
      </c>
      <c r="L6897" t="s">
        <v>28</v>
      </c>
      <c r="M6897">
        <f t="shared" si="9448"/>
        <v>11.773333333333333</v>
      </c>
    </row>
    <row r="6898" spans="1:13">
      <c r="A6898" t="s">
        <v>7440</v>
      </c>
      <c r="B6898" t="s">
        <v>7422</v>
      </c>
      <c r="C6898" t="s">
        <v>51</v>
      </c>
      <c r="D6898" t="s">
        <v>21</v>
      </c>
      <c r="E6898" t="str">
        <f t="shared" si="9386"/>
        <v>rmo.opt</v>
      </c>
      <c r="F6898" t="s">
        <v>17</v>
      </c>
      <c r="G6898">
        <v>24</v>
      </c>
      <c r="H6898">
        <v>0.03</v>
      </c>
      <c r="I6898" s="1">
        <v>0.72</v>
      </c>
      <c r="J6898" t="s">
        <v>8357</v>
      </c>
      <c r="K6898">
        <f t="shared" ref="K6898:K6961" si="9451">SUMIF(E6890:E6903,"rmo.oepc",I6890:I6903)</f>
        <v>0.75</v>
      </c>
      <c r="L6898" t="s">
        <v>29</v>
      </c>
      <c r="M6898">
        <f t="shared" si="9448"/>
        <v>12.388888888888889</v>
      </c>
    </row>
    <row r="6899" spans="1:13">
      <c r="A6899" t="s">
        <v>7441</v>
      </c>
      <c r="B6899" t="s">
        <v>7422</v>
      </c>
      <c r="C6899" t="s">
        <v>55</v>
      </c>
      <c r="D6899" t="s">
        <v>56</v>
      </c>
      <c r="E6899" t="str">
        <f t="shared" si="9386"/>
        <v>sc.none</v>
      </c>
      <c r="F6899" t="s">
        <v>24</v>
      </c>
      <c r="I6899" s="1">
        <v>0.03</v>
      </c>
      <c r="J6899" t="s">
        <v>8358</v>
      </c>
      <c r="K6899">
        <f t="shared" ref="K6899:K6962" si="9452">SUMIF(E6890:E6903,"power.oepc",I6890:I6903)</f>
        <v>0.72</v>
      </c>
    </row>
    <row r="6900" spans="1:13">
      <c r="A6900" t="s">
        <v>7442</v>
      </c>
      <c r="B6900" t="s">
        <v>7422</v>
      </c>
      <c r="C6900" t="s">
        <v>58</v>
      </c>
      <c r="D6900" t="s">
        <v>59</v>
      </c>
      <c r="E6900" t="str">
        <f t="shared" si="9386"/>
        <v>tso.cav11</v>
      </c>
      <c r="F6900" t="s">
        <v>17</v>
      </c>
      <c r="G6900">
        <v>291.33333333333297</v>
      </c>
      <c r="H6900">
        <v>0.03</v>
      </c>
      <c r="I6900" s="1">
        <v>8.74</v>
      </c>
      <c r="J6900" t="s">
        <v>8359</v>
      </c>
      <c r="K6900">
        <f t="shared" ref="K6900:K6963" si="9453">SUMIF(E6890:E6903,"tso.opt",I6890:I6903)</f>
        <v>0.73</v>
      </c>
      <c r="L6900" t="s">
        <v>30</v>
      </c>
      <c r="M6900">
        <f t="shared" ref="M6900:M6963" si="9454">K6892/K6900</f>
        <v>12.027397260273972</v>
      </c>
    </row>
    <row r="6901" spans="1:13">
      <c r="A6901" t="s">
        <v>7443</v>
      </c>
      <c r="B6901" t="s">
        <v>7422</v>
      </c>
      <c r="C6901" t="s">
        <v>58</v>
      </c>
      <c r="D6901" t="s">
        <v>16</v>
      </c>
      <c r="E6901" t="str">
        <f t="shared" si="9386"/>
        <v>tso.full</v>
      </c>
      <c r="F6901" t="s">
        <v>17</v>
      </c>
      <c r="G6901">
        <v>292.66666666666703</v>
      </c>
      <c r="H6901">
        <v>0.03</v>
      </c>
      <c r="I6901" s="1">
        <v>8.7799999999999994</v>
      </c>
      <c r="J6901" t="s">
        <v>8360</v>
      </c>
      <c r="K6901">
        <f t="shared" ref="K6901:K6964" si="9455">SUMIF(E6890:E6903,"pso.opt",I6890:I6903)</f>
        <v>0.74</v>
      </c>
      <c r="L6901" t="s">
        <v>33</v>
      </c>
      <c r="M6901">
        <f t="shared" si="9454"/>
        <v>12.148648648648649</v>
      </c>
    </row>
    <row r="6902" spans="1:13">
      <c r="A6902" t="s">
        <v>7444</v>
      </c>
      <c r="B6902" t="s">
        <v>7422</v>
      </c>
      <c r="C6902" t="s">
        <v>58</v>
      </c>
      <c r="D6902" t="s">
        <v>19</v>
      </c>
      <c r="E6902" t="str">
        <f t="shared" si="9386"/>
        <v>tso.oepc</v>
      </c>
      <c r="F6902" t="s">
        <v>17</v>
      </c>
      <c r="G6902">
        <v>24.3333333333333</v>
      </c>
      <c r="H6902">
        <v>0.03</v>
      </c>
      <c r="I6902" s="1">
        <v>0.73</v>
      </c>
      <c r="J6902" t="s">
        <v>8361</v>
      </c>
      <c r="K6902">
        <f t="shared" ref="K6902:K6965" si="9456">SUMIF(E6890:E6903,"rmo.opt",I6890:I6903)</f>
        <v>0.72</v>
      </c>
      <c r="L6902" t="s">
        <v>32</v>
      </c>
      <c r="M6902">
        <f t="shared" si="9454"/>
        <v>12.263888888888889</v>
      </c>
    </row>
    <row r="6903" spans="1:13">
      <c r="A6903" t="s">
        <v>7445</v>
      </c>
      <c r="B6903" t="s">
        <v>7422</v>
      </c>
      <c r="C6903" t="s">
        <v>58</v>
      </c>
      <c r="D6903" t="s">
        <v>21</v>
      </c>
      <c r="E6903" t="str">
        <f t="shared" si="9386"/>
        <v>tso.opt</v>
      </c>
      <c r="F6903" t="s">
        <v>17</v>
      </c>
      <c r="G6903">
        <v>24.3333333333333</v>
      </c>
      <c r="H6903">
        <v>0.03</v>
      </c>
      <c r="I6903" s="1">
        <v>0.73</v>
      </c>
      <c r="J6903" t="s">
        <v>8362</v>
      </c>
      <c r="K6903">
        <f t="shared" ref="K6903:K6966" si="9457">SUMIF(E6890:E6903,"power.opt",I6890:I6903)</f>
        <v>0.75</v>
      </c>
      <c r="L6903" t="s">
        <v>31</v>
      </c>
      <c r="M6903">
        <f t="shared" si="9454"/>
        <v>11.893333333333333</v>
      </c>
    </row>
    <row r="6904" spans="1:13">
      <c r="A6904" t="s">
        <v>7408</v>
      </c>
      <c r="B6904" t="s">
        <v>7409</v>
      </c>
      <c r="C6904" t="s">
        <v>15</v>
      </c>
      <c r="D6904" t="s">
        <v>16</v>
      </c>
      <c r="E6904" t="str">
        <f t="shared" si="9386"/>
        <v>power.full</v>
      </c>
      <c r="F6904" t="s">
        <v>17</v>
      </c>
      <c r="G6904">
        <v>239.2</v>
      </c>
      <c r="H6904">
        <v>0.1</v>
      </c>
      <c r="I6904" s="1">
        <v>23.92</v>
      </c>
      <c r="L6904" t="s">
        <v>8363</v>
      </c>
      <c r="M6904">
        <f t="shared" ref="M6904:M6967" si="9458">K6905/K6914</f>
        <v>24.16494845360825</v>
      </c>
    </row>
    <row r="6905" spans="1:13">
      <c r="A6905" t="s">
        <v>7410</v>
      </c>
      <c r="B6905" t="s">
        <v>7409</v>
      </c>
      <c r="C6905" t="s">
        <v>15</v>
      </c>
      <c r="D6905" t="s">
        <v>19</v>
      </c>
      <c r="E6905" t="str">
        <f t="shared" si="9386"/>
        <v>power.oepc</v>
      </c>
      <c r="F6905" t="s">
        <v>17</v>
      </c>
      <c r="G6905">
        <v>9.1</v>
      </c>
      <c r="H6905">
        <v>0.1</v>
      </c>
      <c r="I6905" s="1">
        <v>0.91</v>
      </c>
      <c r="J6905" t="s">
        <v>8333</v>
      </c>
      <c r="K6905">
        <f t="shared" ref="K6905:K6968" si="9459">SUMIF(E6904:E6917,"tso.cav11",I6904:I6917)</f>
        <v>23.44</v>
      </c>
      <c r="L6905" t="s">
        <v>8364</v>
      </c>
      <c r="M6905">
        <f t="shared" ref="M6905:M6968" si="9460">K6906/K6910+K6907/K6911+K6908/K6912+K6909/K6913</f>
        <v>100.36438769817117</v>
      </c>
    </row>
    <row r="6906" spans="1:13">
      <c r="A6906" t="s">
        <v>7411</v>
      </c>
      <c r="B6906" t="s">
        <v>7409</v>
      </c>
      <c r="C6906" t="s">
        <v>15</v>
      </c>
      <c r="D6906" t="s">
        <v>21</v>
      </c>
      <c r="E6906" t="str">
        <f t="shared" si="9386"/>
        <v>power.opt</v>
      </c>
      <c r="F6906" t="s">
        <v>17</v>
      </c>
      <c r="G6906">
        <v>10.1</v>
      </c>
      <c r="H6906">
        <v>0.1</v>
      </c>
      <c r="I6906" s="1">
        <v>1.01</v>
      </c>
      <c r="J6906" t="s">
        <v>8335</v>
      </c>
      <c r="K6906">
        <f t="shared" ref="K6906:K6969" si="9461">SUMIF(E6904:E6917,"tso.full",I6904:I6917)</f>
        <v>23.47</v>
      </c>
      <c r="L6906" t="s">
        <v>8365</v>
      </c>
      <c r="M6906">
        <f t="shared" ref="M6906:M6969" si="9462">K6906/K6914+K6907/K6915+K6908/K6916+K6909/K6917</f>
        <v>97.981085421818008</v>
      </c>
    </row>
    <row r="6907" spans="1:13">
      <c r="A6907" t="s">
        <v>7412</v>
      </c>
      <c r="B6907" t="s">
        <v>7409</v>
      </c>
      <c r="C6907" t="s">
        <v>23</v>
      </c>
      <c r="D6907" t="s">
        <v>16</v>
      </c>
      <c r="E6907" t="str">
        <f t="shared" si="9386"/>
        <v>pso.full</v>
      </c>
      <c r="F6907" t="s">
        <v>17</v>
      </c>
      <c r="G6907">
        <v>251</v>
      </c>
      <c r="H6907">
        <v>0.1</v>
      </c>
      <c r="I6907" s="1">
        <v>25.1</v>
      </c>
      <c r="J6907" t="s">
        <v>8336</v>
      </c>
      <c r="K6907">
        <f t="shared" ref="K6907:K6970" si="9463">SUMIF(E6904:E6917,"pso.full",I6904:I6917)</f>
        <v>25.1</v>
      </c>
      <c r="L6907" t="s">
        <v>8369</v>
      </c>
      <c r="M6907">
        <f t="shared" ref="M6907:M6970" si="9464">K6910/K6914+K6911/K6915+K6912/K6916+K6913/K6917</f>
        <v>3.9212930655573448</v>
      </c>
    </row>
    <row r="6908" spans="1:13">
      <c r="A6908" t="s">
        <v>7460</v>
      </c>
      <c r="B6908" t="s">
        <v>7409</v>
      </c>
      <c r="C6908" t="s">
        <v>23</v>
      </c>
      <c r="D6908" t="s">
        <v>19</v>
      </c>
      <c r="E6908" t="str">
        <f t="shared" si="9386"/>
        <v>pso.oepc</v>
      </c>
      <c r="F6908" t="s">
        <v>17</v>
      </c>
      <c r="G6908">
        <v>9.3000000000000007</v>
      </c>
      <c r="H6908">
        <v>0.1</v>
      </c>
      <c r="I6908" s="1">
        <v>0.93</v>
      </c>
      <c r="J6908" t="s">
        <v>8353</v>
      </c>
      <c r="K6908">
        <f t="shared" ref="K6908:K6971" si="9465">SUMIF(E6904:E6917,"rmo.full",I6904:I6917)</f>
        <v>24</v>
      </c>
    </row>
    <row r="6909" spans="1:13">
      <c r="A6909" t="s">
        <v>7461</v>
      </c>
      <c r="B6909" t="s">
        <v>7409</v>
      </c>
      <c r="C6909" t="s">
        <v>23</v>
      </c>
      <c r="D6909" t="s">
        <v>21</v>
      </c>
      <c r="E6909" t="str">
        <f t="shared" si="9386"/>
        <v>pso.opt</v>
      </c>
      <c r="F6909" t="s">
        <v>17</v>
      </c>
      <c r="G6909">
        <v>9.8000000000000007</v>
      </c>
      <c r="H6909">
        <v>0.1</v>
      </c>
      <c r="I6909" s="1">
        <v>0.98</v>
      </c>
      <c r="J6909" t="s">
        <v>8354</v>
      </c>
      <c r="K6909">
        <f t="shared" ref="K6909:K6972" si="9466">SUMIF(E6904:E6917,"power.full",I6904:I6917)</f>
        <v>23.92</v>
      </c>
      <c r="L6909" t="s">
        <v>26</v>
      </c>
      <c r="M6909">
        <f t="shared" ref="M6909:M6972" si="9467">K6906/K6910</f>
        <v>24.447916666666668</v>
      </c>
    </row>
    <row r="6910" spans="1:13">
      <c r="A6910" t="s">
        <v>7462</v>
      </c>
      <c r="B6910" t="s">
        <v>7409</v>
      </c>
      <c r="C6910" t="s">
        <v>51</v>
      </c>
      <c r="D6910" t="s">
        <v>16</v>
      </c>
      <c r="E6910" t="str">
        <f t="shared" si="9386"/>
        <v>rmo.full</v>
      </c>
      <c r="F6910" t="s">
        <v>17</v>
      </c>
      <c r="G6910">
        <v>240</v>
      </c>
      <c r="H6910">
        <v>0.1</v>
      </c>
      <c r="I6910" s="1">
        <v>24</v>
      </c>
      <c r="J6910" t="s">
        <v>8355</v>
      </c>
      <c r="K6910">
        <f t="shared" ref="K6910:K6973" si="9468">SUMIF(E6904:E6917,"tso.oepc",I6904:I6917)</f>
        <v>0.96</v>
      </c>
      <c r="L6910" t="s">
        <v>27</v>
      </c>
      <c r="M6910">
        <f t="shared" si="9467"/>
        <v>26.989247311827956</v>
      </c>
    </row>
    <row r="6911" spans="1:13">
      <c r="A6911" t="s">
        <v>7463</v>
      </c>
      <c r="B6911" t="s">
        <v>7409</v>
      </c>
      <c r="C6911" t="s">
        <v>51</v>
      </c>
      <c r="D6911" t="s">
        <v>19</v>
      </c>
      <c r="E6911" t="str">
        <f t="shared" si="9386"/>
        <v>rmo.oepc</v>
      </c>
      <c r="F6911" t="s">
        <v>17</v>
      </c>
      <c r="G6911">
        <v>10.6</v>
      </c>
      <c r="H6911">
        <v>0.1</v>
      </c>
      <c r="I6911" s="1">
        <v>1.06</v>
      </c>
      <c r="J6911" t="s">
        <v>8356</v>
      </c>
      <c r="K6911">
        <f t="shared" ref="K6911:K6974" si="9469">SUMIF(E6904:E6917,"pso.oepc",I6904:I6917)</f>
        <v>0.93</v>
      </c>
      <c r="L6911" t="s">
        <v>28</v>
      </c>
      <c r="M6911">
        <f t="shared" si="9467"/>
        <v>22.641509433962263</v>
      </c>
    </row>
    <row r="6912" spans="1:13">
      <c r="A6912" t="s">
        <v>7464</v>
      </c>
      <c r="B6912" t="s">
        <v>7409</v>
      </c>
      <c r="C6912" t="s">
        <v>51</v>
      </c>
      <c r="D6912" t="s">
        <v>21</v>
      </c>
      <c r="E6912" t="str">
        <f t="shared" si="9386"/>
        <v>rmo.opt</v>
      </c>
      <c r="F6912" t="s">
        <v>17</v>
      </c>
      <c r="G6912">
        <v>9.8000000000000007</v>
      </c>
      <c r="H6912">
        <v>0.1</v>
      </c>
      <c r="I6912" s="1">
        <v>0.98</v>
      </c>
      <c r="J6912" t="s">
        <v>8357</v>
      </c>
      <c r="K6912">
        <f t="shared" ref="K6912:K6975" si="9470">SUMIF(E6904:E6917,"rmo.oepc",I6904:I6917)</f>
        <v>1.06</v>
      </c>
      <c r="L6912" t="s">
        <v>29</v>
      </c>
      <c r="M6912">
        <f t="shared" si="9467"/>
        <v>26.285714285714288</v>
      </c>
    </row>
    <row r="6913" spans="1:13">
      <c r="A6913" t="s">
        <v>7427</v>
      </c>
      <c r="B6913" t="s">
        <v>7409</v>
      </c>
      <c r="C6913" t="s">
        <v>55</v>
      </c>
      <c r="D6913" t="s">
        <v>56</v>
      </c>
      <c r="E6913" t="str">
        <f t="shared" si="9386"/>
        <v>sc.none</v>
      </c>
      <c r="F6913" t="s">
        <v>24</v>
      </c>
      <c r="I6913" s="1">
        <v>0.1</v>
      </c>
      <c r="J6913" t="s">
        <v>8358</v>
      </c>
      <c r="K6913">
        <f t="shared" ref="K6913:K6976" si="9471">SUMIF(E6904:E6917,"power.oepc",I6904:I6917)</f>
        <v>0.91</v>
      </c>
    </row>
    <row r="6914" spans="1:13">
      <c r="A6914" t="s">
        <v>7428</v>
      </c>
      <c r="B6914" t="s">
        <v>7409</v>
      </c>
      <c r="C6914" t="s">
        <v>58</v>
      </c>
      <c r="D6914" t="s">
        <v>59</v>
      </c>
      <c r="E6914" t="str">
        <f t="shared" si="9386"/>
        <v>tso.cav11</v>
      </c>
      <c r="F6914" t="s">
        <v>17</v>
      </c>
      <c r="G6914">
        <v>234.4</v>
      </c>
      <c r="H6914">
        <v>0.1</v>
      </c>
      <c r="I6914" s="1">
        <v>23.44</v>
      </c>
      <c r="J6914" t="s">
        <v>8359</v>
      </c>
      <c r="K6914">
        <f t="shared" ref="K6914:K6977" si="9472">SUMIF(E6904:E6917,"tso.opt",I6904:I6917)</f>
        <v>0.97</v>
      </c>
      <c r="L6914" t="s">
        <v>30</v>
      </c>
      <c r="M6914">
        <f t="shared" ref="M6914:M6977" si="9473">K6906/K6914</f>
        <v>24.195876288659793</v>
      </c>
    </row>
    <row r="6915" spans="1:13">
      <c r="A6915" t="s">
        <v>7429</v>
      </c>
      <c r="B6915" t="s">
        <v>7409</v>
      </c>
      <c r="C6915" t="s">
        <v>58</v>
      </c>
      <c r="D6915" t="s">
        <v>16</v>
      </c>
      <c r="E6915" t="str">
        <f t="shared" ref="E6915:E6978" si="9474">CONCATENATE(C6915,".",D6915)</f>
        <v>tso.full</v>
      </c>
      <c r="F6915" t="s">
        <v>17</v>
      </c>
      <c r="G6915">
        <v>234.7</v>
      </c>
      <c r="H6915">
        <v>0.1</v>
      </c>
      <c r="I6915" s="1">
        <v>23.47</v>
      </c>
      <c r="J6915" t="s">
        <v>8360</v>
      </c>
      <c r="K6915">
        <f t="shared" ref="K6915:K6978" si="9475">SUMIF(E6904:E6917,"pso.opt",I6904:I6917)</f>
        <v>0.98</v>
      </c>
      <c r="L6915" t="s">
        <v>33</v>
      </c>
      <c r="M6915">
        <f t="shared" si="9473"/>
        <v>25.612244897959187</v>
      </c>
    </row>
    <row r="6916" spans="1:13">
      <c r="A6916" t="s">
        <v>7430</v>
      </c>
      <c r="B6916" t="s">
        <v>7409</v>
      </c>
      <c r="C6916" t="s">
        <v>58</v>
      </c>
      <c r="D6916" t="s">
        <v>19</v>
      </c>
      <c r="E6916" t="str">
        <f t="shared" si="9474"/>
        <v>tso.oepc</v>
      </c>
      <c r="F6916" t="s">
        <v>17</v>
      </c>
      <c r="G6916">
        <v>9.6</v>
      </c>
      <c r="H6916">
        <v>0.1</v>
      </c>
      <c r="I6916" s="1">
        <v>0.96</v>
      </c>
      <c r="J6916" t="s">
        <v>8361</v>
      </c>
      <c r="K6916">
        <f t="shared" ref="K6916:K6979" si="9476">SUMIF(E6904:E6917,"rmo.opt",I6904:I6917)</f>
        <v>0.98</v>
      </c>
      <c r="L6916" t="s">
        <v>32</v>
      </c>
      <c r="M6916">
        <f t="shared" si="9473"/>
        <v>24.489795918367346</v>
      </c>
    </row>
    <row r="6917" spans="1:13">
      <c r="A6917" t="s">
        <v>7431</v>
      </c>
      <c r="B6917" t="s">
        <v>7409</v>
      </c>
      <c r="C6917" t="s">
        <v>58</v>
      </c>
      <c r="D6917" t="s">
        <v>21</v>
      </c>
      <c r="E6917" t="str">
        <f t="shared" si="9474"/>
        <v>tso.opt</v>
      </c>
      <c r="F6917" t="s">
        <v>17</v>
      </c>
      <c r="G6917">
        <v>9.6999999999999993</v>
      </c>
      <c r="H6917">
        <v>0.1</v>
      </c>
      <c r="I6917" s="1">
        <v>0.97</v>
      </c>
      <c r="J6917" t="s">
        <v>8362</v>
      </c>
      <c r="K6917">
        <f t="shared" ref="K6917:K6980" si="9477">SUMIF(E6904:E6917,"power.opt",I6904:I6917)</f>
        <v>1.01</v>
      </c>
      <c r="L6917" t="s">
        <v>31</v>
      </c>
      <c r="M6917">
        <f t="shared" si="9473"/>
        <v>23.683168316831683</v>
      </c>
    </row>
    <row r="6918" spans="1:13">
      <c r="A6918" t="s">
        <v>7432</v>
      </c>
      <c r="B6918" t="s">
        <v>7433</v>
      </c>
      <c r="C6918" t="s">
        <v>15</v>
      </c>
      <c r="D6918" t="s">
        <v>16</v>
      </c>
      <c r="E6918" t="str">
        <f t="shared" si="9474"/>
        <v>power.full</v>
      </c>
      <c r="F6918" t="s">
        <v>17</v>
      </c>
      <c r="G6918">
        <v>196.92307692307699</v>
      </c>
      <c r="H6918">
        <v>0.13</v>
      </c>
      <c r="I6918" s="1">
        <v>25.6</v>
      </c>
      <c r="L6918" t="s">
        <v>8363</v>
      </c>
      <c r="M6918">
        <f t="shared" ref="M6918:M6981" si="9478">K6919/K6928</f>
        <v>51.697674418604656</v>
      </c>
    </row>
    <row r="6919" spans="1:13">
      <c r="A6919" t="s">
        <v>7434</v>
      </c>
      <c r="B6919" t="s">
        <v>7433</v>
      </c>
      <c r="C6919" t="s">
        <v>15</v>
      </c>
      <c r="D6919" t="s">
        <v>19</v>
      </c>
      <c r="E6919" t="str">
        <f t="shared" si="9474"/>
        <v>power.oepc</v>
      </c>
      <c r="F6919" t="s">
        <v>17</v>
      </c>
      <c r="G6919">
        <v>6.6923076923076898</v>
      </c>
      <c r="H6919">
        <v>0.13</v>
      </c>
      <c r="I6919" s="1">
        <v>0.87</v>
      </c>
      <c r="J6919" t="s">
        <v>8333</v>
      </c>
      <c r="K6919">
        <f t="shared" ref="K6919:K6982" si="9479">SUMIF(E6918:E6931,"tso.cav11",I6918:I6931)</f>
        <v>22.23</v>
      </c>
      <c r="L6919" t="s">
        <v>8364</v>
      </c>
      <c r="M6919">
        <f t="shared" ref="M6919:M6982" si="9480">K6920/K6924+K6921/K6925+K6922/K6926+K6923/K6927</f>
        <v>100.38587609408386</v>
      </c>
    </row>
    <row r="6920" spans="1:13">
      <c r="A6920" t="s">
        <v>7435</v>
      </c>
      <c r="B6920" t="s">
        <v>7433</v>
      </c>
      <c r="C6920" t="s">
        <v>15</v>
      </c>
      <c r="D6920" t="s">
        <v>21</v>
      </c>
      <c r="E6920" t="str">
        <f t="shared" si="9474"/>
        <v>power.opt</v>
      </c>
      <c r="F6920" t="s">
        <v>17</v>
      </c>
      <c r="G6920">
        <v>6.9230769230769198</v>
      </c>
      <c r="H6920">
        <v>0.13</v>
      </c>
      <c r="I6920" s="1">
        <v>0.9</v>
      </c>
      <c r="J6920" t="s">
        <v>8335</v>
      </c>
      <c r="K6920">
        <f t="shared" ref="K6920:K6983" si="9481">SUMIF(E6918:E6931,"tso.full",I6918:I6931)</f>
        <v>6.51</v>
      </c>
      <c r="L6920" t="s">
        <v>8365</v>
      </c>
      <c r="M6920">
        <f t="shared" ref="M6920:M6983" si="9482">K6920/K6928+K6921/K6929+K6922/K6930+K6923/K6931</f>
        <v>171.93808560835862</v>
      </c>
    </row>
    <row r="6921" spans="1:13">
      <c r="A6921" t="s">
        <v>7436</v>
      </c>
      <c r="B6921" t="s">
        <v>7433</v>
      </c>
      <c r="C6921" t="s">
        <v>23</v>
      </c>
      <c r="D6921" t="s">
        <v>16</v>
      </c>
      <c r="E6921" t="str">
        <f t="shared" si="9474"/>
        <v>pso.full</v>
      </c>
      <c r="F6921" t="s">
        <v>17</v>
      </c>
      <c r="G6921">
        <v>222.538461538462</v>
      </c>
      <c r="H6921">
        <v>0.13</v>
      </c>
      <c r="I6921" s="1">
        <v>28.93</v>
      </c>
      <c r="J6921" t="s">
        <v>8336</v>
      </c>
      <c r="K6921">
        <f t="shared" ref="K6921:K6984" si="9483">SUMIF(E6918:E6931,"pso.full",I6918:I6931)</f>
        <v>28.93</v>
      </c>
      <c r="L6921" t="s">
        <v>8369</v>
      </c>
      <c r="M6921">
        <f t="shared" ref="M6921:M6984" si="9484">K6924/K6928+K6925/K6929+K6926/K6930+K6927/K6931</f>
        <v>7.552128974272553</v>
      </c>
    </row>
    <row r="6922" spans="1:13">
      <c r="A6922" t="s">
        <v>7446</v>
      </c>
      <c r="B6922" t="s">
        <v>7433</v>
      </c>
      <c r="C6922" t="s">
        <v>23</v>
      </c>
      <c r="D6922" t="s">
        <v>19</v>
      </c>
      <c r="E6922" t="str">
        <f t="shared" si="9474"/>
        <v>pso.oepc</v>
      </c>
      <c r="F6922" t="s">
        <v>17</v>
      </c>
      <c r="G6922">
        <v>6.8461538461538503</v>
      </c>
      <c r="H6922">
        <v>0.13</v>
      </c>
      <c r="I6922" s="1">
        <v>0.89</v>
      </c>
      <c r="J6922" t="s">
        <v>8353</v>
      </c>
      <c r="K6922">
        <f t="shared" ref="K6922:K6985" si="9485">SUMIF(E6918:E6931,"rmo.full",I6918:I6931)</f>
        <v>29.47</v>
      </c>
    </row>
    <row r="6923" spans="1:13">
      <c r="A6923" t="s">
        <v>7447</v>
      </c>
      <c r="B6923" t="s">
        <v>7433</v>
      </c>
      <c r="C6923" t="s">
        <v>23</v>
      </c>
      <c r="D6923" t="s">
        <v>21</v>
      </c>
      <c r="E6923" t="str">
        <f t="shared" si="9474"/>
        <v>pso.opt</v>
      </c>
      <c r="F6923" t="s">
        <v>17</v>
      </c>
      <c r="G6923">
        <v>3.4615384615384599</v>
      </c>
      <c r="H6923">
        <v>0.13</v>
      </c>
      <c r="I6923" s="1">
        <v>0.45</v>
      </c>
      <c r="J6923" t="s">
        <v>8354</v>
      </c>
      <c r="K6923">
        <f t="shared" ref="K6923:K6986" si="9486">SUMIF(E6918:E6931,"power.full",I6918:I6931)</f>
        <v>25.6</v>
      </c>
      <c r="L6923" t="s">
        <v>26</v>
      </c>
      <c r="M6923">
        <f t="shared" ref="M6923:M6986" si="9487">K6920/K6924</f>
        <v>5.7105263157894743</v>
      </c>
    </row>
    <row r="6924" spans="1:13">
      <c r="A6924" t="s">
        <v>7448</v>
      </c>
      <c r="B6924" t="s">
        <v>7433</v>
      </c>
      <c r="C6924" t="s">
        <v>51</v>
      </c>
      <c r="D6924" t="s">
        <v>16</v>
      </c>
      <c r="E6924" t="str">
        <f t="shared" si="9474"/>
        <v>rmo.full</v>
      </c>
      <c r="F6924" t="s">
        <v>17</v>
      </c>
      <c r="G6924">
        <v>226.69230769230799</v>
      </c>
      <c r="H6924">
        <v>0.13</v>
      </c>
      <c r="I6924" s="1">
        <v>29.47</v>
      </c>
      <c r="J6924" t="s">
        <v>8355</v>
      </c>
      <c r="K6924">
        <f t="shared" ref="K6924:K6987" si="9488">SUMIF(E6918:E6931,"tso.oepc",I6918:I6931)</f>
        <v>1.1399999999999999</v>
      </c>
      <c r="L6924" t="s">
        <v>27</v>
      </c>
      <c r="M6924">
        <f t="shared" si="9487"/>
        <v>32.50561797752809</v>
      </c>
    </row>
    <row r="6925" spans="1:13">
      <c r="A6925" t="s">
        <v>7449</v>
      </c>
      <c r="B6925" t="s">
        <v>7433</v>
      </c>
      <c r="C6925" t="s">
        <v>51</v>
      </c>
      <c r="D6925" t="s">
        <v>19</v>
      </c>
      <c r="E6925" t="str">
        <f t="shared" si="9474"/>
        <v>rmo.oepc</v>
      </c>
      <c r="F6925" t="s">
        <v>17</v>
      </c>
      <c r="G6925">
        <v>6.9230769230769198</v>
      </c>
      <c r="H6925">
        <v>0.13</v>
      </c>
      <c r="I6925" s="1">
        <v>0.9</v>
      </c>
      <c r="J6925" t="s">
        <v>8356</v>
      </c>
      <c r="K6925">
        <f t="shared" ref="K6925:K6988" si="9489">SUMIF(E6918:E6931,"pso.oepc",I6918:I6931)</f>
        <v>0.89</v>
      </c>
      <c r="L6925" t="s">
        <v>28</v>
      </c>
      <c r="M6925">
        <f t="shared" si="9487"/>
        <v>32.74444444444444</v>
      </c>
    </row>
    <row r="6926" spans="1:13">
      <c r="A6926" t="s">
        <v>7450</v>
      </c>
      <c r="B6926" t="s">
        <v>7433</v>
      </c>
      <c r="C6926" t="s">
        <v>51</v>
      </c>
      <c r="D6926" t="s">
        <v>21</v>
      </c>
      <c r="E6926" t="str">
        <f t="shared" si="9474"/>
        <v>rmo.opt</v>
      </c>
      <c r="F6926" t="s">
        <v>17</v>
      </c>
      <c r="G6926">
        <v>3.5384615384615401</v>
      </c>
      <c r="H6926">
        <v>0.13</v>
      </c>
      <c r="I6926" s="1">
        <v>0.46</v>
      </c>
      <c r="J6926" t="s">
        <v>8357</v>
      </c>
      <c r="K6926">
        <f t="shared" ref="K6926:K6989" si="9490">SUMIF(E6918:E6931,"rmo.oepc",I6918:I6931)</f>
        <v>0.9</v>
      </c>
      <c r="L6926" t="s">
        <v>29</v>
      </c>
      <c r="M6926">
        <f t="shared" si="9487"/>
        <v>29.425287356321842</v>
      </c>
    </row>
    <row r="6927" spans="1:13">
      <c r="A6927" t="s">
        <v>7451</v>
      </c>
      <c r="B6927" t="s">
        <v>7433</v>
      </c>
      <c r="C6927" t="s">
        <v>55</v>
      </c>
      <c r="D6927" t="s">
        <v>56</v>
      </c>
      <c r="E6927" t="str">
        <f t="shared" si="9474"/>
        <v>sc.none</v>
      </c>
      <c r="F6927" t="s">
        <v>24</v>
      </c>
      <c r="I6927" s="1">
        <v>0.13</v>
      </c>
      <c r="J6927" t="s">
        <v>8358</v>
      </c>
      <c r="K6927">
        <f t="shared" ref="K6927:K6990" si="9491">SUMIF(E6918:E6931,"power.oepc",I6918:I6931)</f>
        <v>0.87</v>
      </c>
    </row>
    <row r="6928" spans="1:13">
      <c r="A6928" t="s">
        <v>7452</v>
      </c>
      <c r="B6928" t="s">
        <v>7433</v>
      </c>
      <c r="C6928" t="s">
        <v>58</v>
      </c>
      <c r="D6928" t="s">
        <v>59</v>
      </c>
      <c r="E6928" t="str">
        <f t="shared" si="9474"/>
        <v>tso.cav11</v>
      </c>
      <c r="F6928" t="s">
        <v>17</v>
      </c>
      <c r="G6928">
        <v>171</v>
      </c>
      <c r="H6928">
        <v>0.13</v>
      </c>
      <c r="I6928" s="1">
        <v>22.23</v>
      </c>
      <c r="J6928" t="s">
        <v>8359</v>
      </c>
      <c r="K6928">
        <f t="shared" ref="K6928:K6991" si="9492">SUMIF(E6918:E6931,"tso.opt",I6918:I6931)</f>
        <v>0.43</v>
      </c>
      <c r="L6928" t="s">
        <v>30</v>
      </c>
      <c r="M6928">
        <f t="shared" ref="M6928:M6991" si="9493">K6920/K6928</f>
        <v>15.13953488372093</v>
      </c>
    </row>
    <row r="6929" spans="1:13">
      <c r="A6929" t="s">
        <v>7453</v>
      </c>
      <c r="B6929" t="s">
        <v>7433</v>
      </c>
      <c r="C6929" t="s">
        <v>58</v>
      </c>
      <c r="D6929" t="s">
        <v>16</v>
      </c>
      <c r="E6929" t="str">
        <f t="shared" si="9474"/>
        <v>tso.full</v>
      </c>
      <c r="F6929" t="s">
        <v>17</v>
      </c>
      <c r="G6929">
        <v>50.076923076923102</v>
      </c>
      <c r="H6929">
        <v>0.13</v>
      </c>
      <c r="I6929" s="1">
        <v>6.51</v>
      </c>
      <c r="J6929" t="s">
        <v>8360</v>
      </c>
      <c r="K6929">
        <f t="shared" ref="K6929:K6992" si="9494">SUMIF(E6918:E6931,"pso.opt",I6918:I6931)</f>
        <v>0.45</v>
      </c>
      <c r="L6929" t="s">
        <v>33</v>
      </c>
      <c r="M6929">
        <f t="shared" si="9493"/>
        <v>64.288888888888891</v>
      </c>
    </row>
    <row r="6930" spans="1:13">
      <c r="A6930" t="s">
        <v>7454</v>
      </c>
      <c r="B6930" t="s">
        <v>7433</v>
      </c>
      <c r="C6930" t="s">
        <v>58</v>
      </c>
      <c r="D6930" t="s">
        <v>19</v>
      </c>
      <c r="E6930" t="str">
        <f t="shared" si="9474"/>
        <v>tso.oepc</v>
      </c>
      <c r="F6930" t="s">
        <v>17</v>
      </c>
      <c r="G6930">
        <v>8.7692307692307701</v>
      </c>
      <c r="H6930">
        <v>0.13</v>
      </c>
      <c r="I6930" s="1">
        <v>1.1399999999999999</v>
      </c>
      <c r="J6930" t="s">
        <v>8361</v>
      </c>
      <c r="K6930">
        <f t="shared" ref="K6930:K6993" si="9495">SUMIF(E6918:E6931,"rmo.opt",I6918:I6931)</f>
        <v>0.46</v>
      </c>
      <c r="L6930" t="s">
        <v>32</v>
      </c>
      <c r="M6930">
        <f t="shared" si="9493"/>
        <v>64.065217391304344</v>
      </c>
    </row>
    <row r="6931" spans="1:13">
      <c r="A6931" t="s">
        <v>7455</v>
      </c>
      <c r="B6931" t="s">
        <v>7433</v>
      </c>
      <c r="C6931" t="s">
        <v>58</v>
      </c>
      <c r="D6931" t="s">
        <v>21</v>
      </c>
      <c r="E6931" t="str">
        <f t="shared" si="9474"/>
        <v>tso.opt</v>
      </c>
      <c r="F6931" t="s">
        <v>17</v>
      </c>
      <c r="G6931">
        <v>3.3076923076923102</v>
      </c>
      <c r="H6931">
        <v>0.13</v>
      </c>
      <c r="I6931" s="1">
        <v>0.43</v>
      </c>
      <c r="J6931" t="s">
        <v>8362</v>
      </c>
      <c r="K6931">
        <f t="shared" ref="K6931:K6994" si="9496">SUMIF(E6918:E6931,"power.opt",I6918:I6931)</f>
        <v>0.9</v>
      </c>
      <c r="L6931" t="s">
        <v>31</v>
      </c>
      <c r="M6931">
        <f t="shared" si="9493"/>
        <v>28.444444444444446</v>
      </c>
    </row>
    <row r="6932" spans="1:13">
      <c r="A6932" t="s">
        <v>7456</v>
      </c>
      <c r="B6932" t="s">
        <v>7457</v>
      </c>
      <c r="C6932" t="s">
        <v>15</v>
      </c>
      <c r="D6932" t="s">
        <v>16</v>
      </c>
      <c r="E6932" t="str">
        <f t="shared" si="9474"/>
        <v>power.full</v>
      </c>
      <c r="F6932" t="s">
        <v>17</v>
      </c>
      <c r="G6932">
        <v>272.39999999999998</v>
      </c>
      <c r="H6932">
        <v>0.05</v>
      </c>
      <c r="I6932" s="1">
        <v>13.62</v>
      </c>
      <c r="L6932" t="s">
        <v>8363</v>
      </c>
      <c r="M6932">
        <f t="shared" ref="M6932:M6995" si="9497">K6933/K6942</f>
        <v>33.897435897435898</v>
      </c>
    </row>
    <row r="6933" spans="1:13">
      <c r="A6933" t="s">
        <v>7458</v>
      </c>
      <c r="B6933" t="s">
        <v>7457</v>
      </c>
      <c r="C6933" t="s">
        <v>15</v>
      </c>
      <c r="D6933" t="s">
        <v>19</v>
      </c>
      <c r="E6933" t="str">
        <f t="shared" si="9474"/>
        <v>power.oepc</v>
      </c>
      <c r="F6933" t="s">
        <v>17</v>
      </c>
      <c r="G6933">
        <v>22.4</v>
      </c>
      <c r="H6933">
        <v>0.05</v>
      </c>
      <c r="I6933" s="1">
        <v>1.1200000000000001</v>
      </c>
      <c r="J6933" t="s">
        <v>8333</v>
      </c>
      <c r="K6933">
        <f t="shared" ref="K6933:K6996" si="9498">SUMIF(E6932:E6945,"tso.cav11",I6932:I6945)</f>
        <v>13.22</v>
      </c>
      <c r="L6933" t="s">
        <v>8364</v>
      </c>
      <c r="M6933">
        <f t="shared" ref="M6933:M6996" si="9499">K6934/K6938+K6935/K6939+K6936/K6940+K6937/K6941</f>
        <v>38.326403435274401</v>
      </c>
    </row>
    <row r="6934" spans="1:13">
      <c r="A6934" t="s">
        <v>7459</v>
      </c>
      <c r="B6934" t="s">
        <v>7457</v>
      </c>
      <c r="C6934" t="s">
        <v>15</v>
      </c>
      <c r="D6934" t="s">
        <v>21</v>
      </c>
      <c r="E6934" t="str">
        <f t="shared" si="9474"/>
        <v>power.opt</v>
      </c>
      <c r="F6934" t="s">
        <v>17</v>
      </c>
      <c r="G6934">
        <v>19.8</v>
      </c>
      <c r="H6934">
        <v>0.05</v>
      </c>
      <c r="I6934" s="1">
        <v>0.99</v>
      </c>
      <c r="J6934" t="s">
        <v>8335</v>
      </c>
      <c r="K6934">
        <f t="shared" ref="K6934:K6997" si="9500">SUMIF(E6932:E6945,"tso.full",I6932:I6945)</f>
        <v>5.88</v>
      </c>
      <c r="L6934" t="s">
        <v>8365</v>
      </c>
      <c r="M6934">
        <f t="shared" ref="M6934:M6997" si="9501">K6934/K6942+K6935/K6943+K6936/K6944+K6937/K6945</f>
        <v>70.550288308183042</v>
      </c>
    </row>
    <row r="6935" spans="1:13">
      <c r="A6935" t="s">
        <v>7470</v>
      </c>
      <c r="B6935" t="s">
        <v>7457</v>
      </c>
      <c r="C6935" t="s">
        <v>23</v>
      </c>
      <c r="D6935" t="s">
        <v>16</v>
      </c>
      <c r="E6935" t="str">
        <f t="shared" si="9474"/>
        <v>pso.full</v>
      </c>
      <c r="F6935" t="s">
        <v>17</v>
      </c>
      <c r="G6935">
        <v>163.19999999999999</v>
      </c>
      <c r="H6935">
        <v>0.05</v>
      </c>
      <c r="I6935" s="1">
        <v>8.16</v>
      </c>
      <c r="J6935" t="s">
        <v>8336</v>
      </c>
      <c r="K6935">
        <f t="shared" ref="K6935:K6998" si="9502">SUMIF(E6932:E6945,"pso.full",I6932:I6945)</f>
        <v>8.16</v>
      </c>
      <c r="L6935" t="s">
        <v>8369</v>
      </c>
      <c r="M6935">
        <f t="shared" ref="M6935:M6998" si="9503">K6938/K6942+K6939/K6943+K6940/K6944+K6941/K6945</f>
        <v>7.7263198789514576</v>
      </c>
    </row>
    <row r="6936" spans="1:13">
      <c r="A6936" t="s">
        <v>7471</v>
      </c>
      <c r="B6936" t="s">
        <v>7457</v>
      </c>
      <c r="C6936" t="s">
        <v>23</v>
      </c>
      <c r="D6936" t="s">
        <v>19</v>
      </c>
      <c r="E6936" t="str">
        <f t="shared" si="9474"/>
        <v>pso.oepc</v>
      </c>
      <c r="F6936" t="s">
        <v>17</v>
      </c>
      <c r="G6936">
        <v>19.2</v>
      </c>
      <c r="H6936">
        <v>0.05</v>
      </c>
      <c r="I6936" s="1">
        <v>0.96</v>
      </c>
      <c r="J6936" t="s">
        <v>8353</v>
      </c>
      <c r="K6936">
        <f t="shared" ref="K6936:K6999" si="9504">SUMIF(E6932:E6945,"rmo.full",I6932:I6945)</f>
        <v>8.1</v>
      </c>
    </row>
    <row r="6937" spans="1:13">
      <c r="A6937" t="s">
        <v>7472</v>
      </c>
      <c r="B6937" t="s">
        <v>7457</v>
      </c>
      <c r="C6937" t="s">
        <v>23</v>
      </c>
      <c r="D6937" t="s">
        <v>21</v>
      </c>
      <c r="E6937" t="str">
        <f t="shared" si="9474"/>
        <v>pso.opt</v>
      </c>
      <c r="F6937" t="s">
        <v>17</v>
      </c>
      <c r="G6937">
        <v>8</v>
      </c>
      <c r="H6937">
        <v>0.05</v>
      </c>
      <c r="I6937" s="1">
        <v>0.4</v>
      </c>
      <c r="J6937" t="s">
        <v>8354</v>
      </c>
      <c r="K6937">
        <f t="shared" ref="K6937:K7000" si="9505">SUMIF(E6932:E6945,"power.full",I6932:I6945)</f>
        <v>13.62</v>
      </c>
      <c r="L6937" t="s">
        <v>26</v>
      </c>
      <c r="M6937">
        <f t="shared" ref="M6937:M7000" si="9506">K6934/K6938</f>
        <v>9.4838709677419359</v>
      </c>
    </row>
    <row r="6938" spans="1:13">
      <c r="A6938" t="s">
        <v>7473</v>
      </c>
      <c r="B6938" t="s">
        <v>7457</v>
      </c>
      <c r="C6938" t="s">
        <v>51</v>
      </c>
      <c r="D6938" t="s">
        <v>16</v>
      </c>
      <c r="E6938" t="str">
        <f t="shared" si="9474"/>
        <v>rmo.full</v>
      </c>
      <c r="F6938" t="s">
        <v>17</v>
      </c>
      <c r="G6938">
        <v>162</v>
      </c>
      <c r="H6938">
        <v>0.05</v>
      </c>
      <c r="I6938" s="1">
        <v>8.1</v>
      </c>
      <c r="J6938" t="s">
        <v>8355</v>
      </c>
      <c r="K6938">
        <f t="shared" ref="K6938:K7001" si="9507">SUMIF(E6932:E6945,"tso.oepc",I6932:I6945)</f>
        <v>0.62</v>
      </c>
      <c r="L6938" t="s">
        <v>27</v>
      </c>
      <c r="M6938">
        <f t="shared" si="9506"/>
        <v>8.5</v>
      </c>
    </row>
    <row r="6939" spans="1:13">
      <c r="A6939" t="s">
        <v>7474</v>
      </c>
      <c r="B6939" t="s">
        <v>7457</v>
      </c>
      <c r="C6939" t="s">
        <v>51</v>
      </c>
      <c r="D6939" t="s">
        <v>19</v>
      </c>
      <c r="E6939" t="str">
        <f t="shared" si="9474"/>
        <v>rmo.oepc</v>
      </c>
      <c r="F6939" t="s">
        <v>17</v>
      </c>
      <c r="G6939">
        <v>19.8</v>
      </c>
      <c r="H6939">
        <v>0.05</v>
      </c>
      <c r="I6939" s="1">
        <v>0.99</v>
      </c>
      <c r="J6939" t="s">
        <v>8356</v>
      </c>
      <c r="K6939">
        <f t="shared" ref="K6939:K7002" si="9508">SUMIF(E6932:E6945,"pso.oepc",I6932:I6945)</f>
        <v>0.96</v>
      </c>
      <c r="L6939" t="s">
        <v>28</v>
      </c>
      <c r="M6939">
        <f t="shared" si="9506"/>
        <v>8.1818181818181817</v>
      </c>
    </row>
    <row r="6940" spans="1:13">
      <c r="A6940" t="s">
        <v>7475</v>
      </c>
      <c r="B6940" t="s">
        <v>7457</v>
      </c>
      <c r="C6940" t="s">
        <v>51</v>
      </c>
      <c r="D6940" t="s">
        <v>21</v>
      </c>
      <c r="E6940" t="str">
        <f t="shared" si="9474"/>
        <v>rmo.opt</v>
      </c>
      <c r="F6940" t="s">
        <v>17</v>
      </c>
      <c r="G6940">
        <v>7.6</v>
      </c>
      <c r="H6940">
        <v>0.05</v>
      </c>
      <c r="I6940" s="1">
        <v>0.38</v>
      </c>
      <c r="J6940" t="s">
        <v>8357</v>
      </c>
      <c r="K6940">
        <f t="shared" ref="K6940:K7003" si="9509">SUMIF(E6932:E6945,"rmo.oepc",I6932:I6945)</f>
        <v>0.99</v>
      </c>
      <c r="L6940" t="s">
        <v>29</v>
      </c>
      <c r="M6940">
        <f t="shared" si="9506"/>
        <v>12.160714285714285</v>
      </c>
    </row>
    <row r="6941" spans="1:13">
      <c r="A6941" t="s">
        <v>7476</v>
      </c>
      <c r="B6941" t="s">
        <v>7457</v>
      </c>
      <c r="C6941" t="s">
        <v>55</v>
      </c>
      <c r="D6941" t="s">
        <v>56</v>
      </c>
      <c r="E6941" t="str">
        <f t="shared" si="9474"/>
        <v>sc.none</v>
      </c>
      <c r="F6941" t="s">
        <v>24</v>
      </c>
      <c r="I6941" s="1">
        <v>0.05</v>
      </c>
      <c r="J6941" t="s">
        <v>8358</v>
      </c>
      <c r="K6941">
        <f t="shared" ref="K6941:K7004" si="9510">SUMIF(E6932:E6945,"power.oepc",I6932:I6945)</f>
        <v>1.1200000000000001</v>
      </c>
    </row>
    <row r="6942" spans="1:13">
      <c r="A6942" t="s">
        <v>7477</v>
      </c>
      <c r="B6942" t="s">
        <v>7457</v>
      </c>
      <c r="C6942" t="s">
        <v>58</v>
      </c>
      <c r="D6942" t="s">
        <v>59</v>
      </c>
      <c r="E6942" t="str">
        <f t="shared" si="9474"/>
        <v>tso.cav11</v>
      </c>
      <c r="F6942" t="s">
        <v>17</v>
      </c>
      <c r="G6942">
        <v>264.39999999999998</v>
      </c>
      <c r="H6942">
        <v>0.05</v>
      </c>
      <c r="I6942" s="1">
        <v>13.22</v>
      </c>
      <c r="J6942" t="s">
        <v>8359</v>
      </c>
      <c r="K6942">
        <f t="shared" ref="K6942:K7005" si="9511">SUMIF(E6932:E6945,"tso.opt",I6932:I6945)</f>
        <v>0.39</v>
      </c>
      <c r="L6942" t="s">
        <v>30</v>
      </c>
      <c r="M6942">
        <f t="shared" ref="M6942:M7005" si="9512">K6934/K6942</f>
        <v>15.076923076923077</v>
      </c>
    </row>
    <row r="6943" spans="1:13">
      <c r="A6943" t="s">
        <v>7478</v>
      </c>
      <c r="B6943" t="s">
        <v>7457</v>
      </c>
      <c r="C6943" t="s">
        <v>58</v>
      </c>
      <c r="D6943" t="s">
        <v>16</v>
      </c>
      <c r="E6943" t="str">
        <f t="shared" si="9474"/>
        <v>tso.full</v>
      </c>
      <c r="F6943" t="s">
        <v>17</v>
      </c>
      <c r="G6943">
        <v>117.6</v>
      </c>
      <c r="H6943">
        <v>0.05</v>
      </c>
      <c r="I6943" s="1">
        <v>5.88</v>
      </c>
      <c r="J6943" t="s">
        <v>8360</v>
      </c>
      <c r="K6943">
        <f t="shared" ref="K6943:K7006" si="9513">SUMIF(E6932:E6945,"pso.opt",I6932:I6945)</f>
        <v>0.4</v>
      </c>
      <c r="L6943" t="s">
        <v>33</v>
      </c>
      <c r="M6943">
        <f t="shared" si="9512"/>
        <v>20.399999999999999</v>
      </c>
    </row>
    <row r="6944" spans="1:13">
      <c r="A6944" t="s">
        <v>7479</v>
      </c>
      <c r="B6944" t="s">
        <v>7457</v>
      </c>
      <c r="C6944" t="s">
        <v>58</v>
      </c>
      <c r="D6944" t="s">
        <v>19</v>
      </c>
      <c r="E6944" t="str">
        <f t="shared" si="9474"/>
        <v>tso.oepc</v>
      </c>
      <c r="F6944" t="s">
        <v>17</v>
      </c>
      <c r="G6944">
        <v>12.4</v>
      </c>
      <c r="H6944">
        <v>0.05</v>
      </c>
      <c r="I6944" s="1">
        <v>0.62</v>
      </c>
      <c r="J6944" t="s">
        <v>8361</v>
      </c>
      <c r="K6944">
        <f t="shared" ref="K6944:K7007" si="9514">SUMIF(E6932:E6945,"rmo.opt",I6932:I6945)</f>
        <v>0.38</v>
      </c>
      <c r="L6944" t="s">
        <v>32</v>
      </c>
      <c r="M6944">
        <f t="shared" si="9512"/>
        <v>21.315789473684209</v>
      </c>
    </row>
    <row r="6945" spans="1:13">
      <c r="A6945" t="s">
        <v>7480</v>
      </c>
      <c r="B6945" t="s">
        <v>7457</v>
      </c>
      <c r="C6945" t="s">
        <v>58</v>
      </c>
      <c r="D6945" t="s">
        <v>21</v>
      </c>
      <c r="E6945" t="str">
        <f t="shared" si="9474"/>
        <v>tso.opt</v>
      </c>
      <c r="F6945" t="s">
        <v>17</v>
      </c>
      <c r="G6945">
        <v>7.8</v>
      </c>
      <c r="H6945">
        <v>0.05</v>
      </c>
      <c r="I6945" s="1">
        <v>0.39</v>
      </c>
      <c r="J6945" t="s">
        <v>8362</v>
      </c>
      <c r="K6945">
        <f t="shared" ref="K6945:K7008" si="9515">SUMIF(E6932:E6945,"power.opt",I6932:I6945)</f>
        <v>0.99</v>
      </c>
      <c r="L6945" t="s">
        <v>31</v>
      </c>
      <c r="M6945">
        <f t="shared" si="9512"/>
        <v>13.757575757575758</v>
      </c>
    </row>
    <row r="6946" spans="1:13">
      <c r="A6946" t="s">
        <v>7481</v>
      </c>
      <c r="B6946" t="s">
        <v>7482</v>
      </c>
      <c r="C6946" t="s">
        <v>15</v>
      </c>
      <c r="D6946" t="s">
        <v>16</v>
      </c>
      <c r="E6946" t="str">
        <f t="shared" si="9474"/>
        <v>power.full</v>
      </c>
      <c r="F6946" t="s">
        <v>17</v>
      </c>
      <c r="G6946">
        <v>183.07142857142901</v>
      </c>
      <c r="H6946">
        <v>0.14000000000000001</v>
      </c>
      <c r="I6946" s="1">
        <v>25.63</v>
      </c>
      <c r="L6946" t="s">
        <v>8363</v>
      </c>
      <c r="M6946">
        <f t="shared" ref="M6946:M7009" si="9516">K6947/K6956</f>
        <v>40.509433962264147</v>
      </c>
    </row>
    <row r="6947" spans="1:13">
      <c r="A6947" t="s">
        <v>7483</v>
      </c>
      <c r="B6947" t="s">
        <v>7482</v>
      </c>
      <c r="C6947" t="s">
        <v>15</v>
      </c>
      <c r="D6947" t="s">
        <v>19</v>
      </c>
      <c r="E6947" t="str">
        <f t="shared" si="9474"/>
        <v>power.oepc</v>
      </c>
      <c r="F6947" t="s">
        <v>17</v>
      </c>
      <c r="G6947">
        <v>7.5714285714285703</v>
      </c>
      <c r="H6947">
        <v>0.14000000000000001</v>
      </c>
      <c r="I6947" s="1">
        <v>1.06</v>
      </c>
      <c r="J6947" t="s">
        <v>8333</v>
      </c>
      <c r="K6947">
        <f t="shared" ref="K6947:K7010" si="9517">SUMIF(E6946:E6959,"tso.cav11",I6946:I6959)</f>
        <v>21.47</v>
      </c>
      <c r="L6947" t="s">
        <v>8364</v>
      </c>
      <c r="M6947">
        <f t="shared" ref="M6947:M7010" si="9518">K6948/K6952+K6949/K6953+K6950/K6954+K6951/K6955</f>
        <v>64.843680071821495</v>
      </c>
    </row>
    <row r="6948" spans="1:13">
      <c r="A6948" t="s">
        <v>7493</v>
      </c>
      <c r="B6948" t="s">
        <v>7482</v>
      </c>
      <c r="C6948" t="s">
        <v>15</v>
      </c>
      <c r="D6948" t="s">
        <v>21</v>
      </c>
      <c r="E6948" t="str">
        <f t="shared" si="9474"/>
        <v>power.opt</v>
      </c>
      <c r="F6948" t="s">
        <v>17</v>
      </c>
      <c r="G6948">
        <v>4.3571428571428603</v>
      </c>
      <c r="H6948">
        <v>0.14000000000000001</v>
      </c>
      <c r="I6948" s="1">
        <v>0.61</v>
      </c>
      <c r="J6948" t="s">
        <v>8335</v>
      </c>
      <c r="K6948">
        <f t="shared" ref="K6948:K7011" si="9519">SUMIF(E6946:E6959,"tso.full",I6946:I6959)</f>
        <v>3.89</v>
      </c>
      <c r="L6948" t="s">
        <v>8365</v>
      </c>
      <c r="M6948">
        <f t="shared" ref="M6948:M7011" si="9520">K6948/K6956+K6949/K6957+K6950/K6958+K6951/K6959</f>
        <v>133.21233792321286</v>
      </c>
    </row>
    <row r="6949" spans="1:13">
      <c r="A6949" t="s">
        <v>7494</v>
      </c>
      <c r="B6949" t="s">
        <v>7482</v>
      </c>
      <c r="C6949" t="s">
        <v>23</v>
      </c>
      <c r="D6949" t="s">
        <v>16</v>
      </c>
      <c r="E6949" t="str">
        <f t="shared" si="9474"/>
        <v>pso.full</v>
      </c>
      <c r="F6949" t="s">
        <v>17</v>
      </c>
      <c r="G6949">
        <v>158.78571428571399</v>
      </c>
      <c r="H6949">
        <v>0.14000000000000001</v>
      </c>
      <c r="I6949" s="1">
        <v>22.23</v>
      </c>
      <c r="J6949" t="s">
        <v>8336</v>
      </c>
      <c r="K6949">
        <f t="shared" ref="K6949:K7012" si="9521">SUMIF(E6946:E6959,"pso.full",I6946:I6959)</f>
        <v>22.23</v>
      </c>
      <c r="L6949" t="s">
        <v>8369</v>
      </c>
      <c r="M6949">
        <f t="shared" ref="M6949:M7012" si="9522">K6952/K6956+K6953/K6957+K6954/K6958+K6955/K6959</f>
        <v>8.2065836861958754</v>
      </c>
    </row>
    <row r="6950" spans="1:13">
      <c r="A6950" t="s">
        <v>7495</v>
      </c>
      <c r="B6950" t="s">
        <v>7482</v>
      </c>
      <c r="C6950" t="s">
        <v>23</v>
      </c>
      <c r="D6950" t="s">
        <v>19</v>
      </c>
      <c r="E6950" t="str">
        <f t="shared" si="9474"/>
        <v>pso.oepc</v>
      </c>
      <c r="F6950" t="s">
        <v>17</v>
      </c>
      <c r="G6950">
        <v>8.3571428571428594</v>
      </c>
      <c r="H6950">
        <v>0.14000000000000001</v>
      </c>
      <c r="I6950" s="1">
        <v>1.17</v>
      </c>
      <c r="J6950" t="s">
        <v>8353</v>
      </c>
      <c r="K6950">
        <f t="shared" ref="K6950:K7013" si="9523">SUMIF(E6946:E6959,"rmo.full",I6946:I6959)</f>
        <v>24.76</v>
      </c>
    </row>
    <row r="6951" spans="1:13">
      <c r="A6951" t="s">
        <v>7496</v>
      </c>
      <c r="B6951" t="s">
        <v>7482</v>
      </c>
      <c r="C6951" t="s">
        <v>23</v>
      </c>
      <c r="D6951" t="s">
        <v>21</v>
      </c>
      <c r="E6951" t="str">
        <f t="shared" si="9474"/>
        <v>pso.opt</v>
      </c>
      <c r="F6951" t="s">
        <v>17</v>
      </c>
      <c r="G6951">
        <v>3.8571428571428599</v>
      </c>
      <c r="H6951">
        <v>0.14000000000000001</v>
      </c>
      <c r="I6951" s="1">
        <v>0.54</v>
      </c>
      <c r="J6951" t="s">
        <v>8354</v>
      </c>
      <c r="K6951">
        <f t="shared" ref="K6951:K7014" si="9524">SUMIF(E6946:E6959,"power.full",I6946:I6959)</f>
        <v>25.63</v>
      </c>
      <c r="L6951" t="s">
        <v>26</v>
      </c>
      <c r="M6951">
        <f t="shared" ref="M6951:M7014" si="9525">K6948/K6952</f>
        <v>3.8514851485148514</v>
      </c>
    </row>
    <row r="6952" spans="1:13">
      <c r="A6952" t="s">
        <v>7497</v>
      </c>
      <c r="B6952" t="s">
        <v>7482</v>
      </c>
      <c r="C6952" t="s">
        <v>51</v>
      </c>
      <c r="D6952" t="s">
        <v>16</v>
      </c>
      <c r="E6952" t="str">
        <f t="shared" si="9474"/>
        <v>rmo.full</v>
      </c>
      <c r="F6952" t="s">
        <v>17</v>
      </c>
      <c r="G6952">
        <v>176.857142857143</v>
      </c>
      <c r="H6952">
        <v>0.14000000000000001</v>
      </c>
      <c r="I6952" s="1">
        <v>24.76</v>
      </c>
      <c r="J6952" t="s">
        <v>8355</v>
      </c>
      <c r="K6952">
        <f t="shared" ref="K6952:K7015" si="9526">SUMIF(E6946:E6959,"tso.oepc",I6946:I6959)</f>
        <v>1.01</v>
      </c>
      <c r="L6952" t="s">
        <v>27</v>
      </c>
      <c r="M6952">
        <f t="shared" si="9525"/>
        <v>19</v>
      </c>
    </row>
    <row r="6953" spans="1:13">
      <c r="A6953" t="s">
        <v>7498</v>
      </c>
      <c r="B6953" t="s">
        <v>7482</v>
      </c>
      <c r="C6953" t="s">
        <v>51</v>
      </c>
      <c r="D6953" t="s">
        <v>19</v>
      </c>
      <c r="E6953" t="str">
        <f t="shared" si="9474"/>
        <v>rmo.oepc</v>
      </c>
      <c r="F6953" t="s">
        <v>17</v>
      </c>
      <c r="G6953">
        <v>9.9285714285714306</v>
      </c>
      <c r="H6953">
        <v>0.14000000000000001</v>
      </c>
      <c r="I6953" s="1">
        <v>1.39</v>
      </c>
      <c r="J6953" t="s">
        <v>8356</v>
      </c>
      <c r="K6953">
        <f t="shared" ref="K6953:K7016" si="9527">SUMIF(E6946:E6959,"pso.oepc",I6946:I6959)</f>
        <v>1.17</v>
      </c>
      <c r="L6953" t="s">
        <v>28</v>
      </c>
      <c r="M6953">
        <f t="shared" si="9525"/>
        <v>17.812949640287773</v>
      </c>
    </row>
    <row r="6954" spans="1:13">
      <c r="A6954" t="s">
        <v>7499</v>
      </c>
      <c r="B6954" t="s">
        <v>7482</v>
      </c>
      <c r="C6954" t="s">
        <v>51</v>
      </c>
      <c r="D6954" t="s">
        <v>21</v>
      </c>
      <c r="E6954" t="str">
        <f t="shared" si="9474"/>
        <v>rmo.opt</v>
      </c>
      <c r="F6954" t="s">
        <v>17</v>
      </c>
      <c r="G6954">
        <v>4.1428571428571397</v>
      </c>
      <c r="H6954">
        <v>0.14000000000000001</v>
      </c>
      <c r="I6954" s="1">
        <v>0.57999999999999996</v>
      </c>
      <c r="J6954" t="s">
        <v>8357</v>
      </c>
      <c r="K6954">
        <f t="shared" ref="K6954:K7017" si="9528">SUMIF(E6946:E6959,"rmo.oepc",I6946:I6959)</f>
        <v>1.39</v>
      </c>
      <c r="L6954" t="s">
        <v>29</v>
      </c>
      <c r="M6954">
        <f t="shared" si="9525"/>
        <v>24.179245283018865</v>
      </c>
    </row>
    <row r="6955" spans="1:13">
      <c r="A6955" t="s">
        <v>7500</v>
      </c>
      <c r="B6955" t="s">
        <v>7482</v>
      </c>
      <c r="C6955" t="s">
        <v>55</v>
      </c>
      <c r="D6955" t="s">
        <v>56</v>
      </c>
      <c r="E6955" t="str">
        <f t="shared" si="9474"/>
        <v>sc.none</v>
      </c>
      <c r="F6955" t="s">
        <v>24</v>
      </c>
      <c r="I6955" s="1">
        <v>0.14000000000000001</v>
      </c>
      <c r="J6955" t="s">
        <v>8358</v>
      </c>
      <c r="K6955">
        <f t="shared" ref="K6955:K7018" si="9529">SUMIF(E6946:E6959,"power.oepc",I6946:I6959)</f>
        <v>1.06</v>
      </c>
    </row>
    <row r="6956" spans="1:13">
      <c r="A6956" t="s">
        <v>7501</v>
      </c>
      <c r="B6956" t="s">
        <v>7482</v>
      </c>
      <c r="C6956" t="s">
        <v>58</v>
      </c>
      <c r="D6956" t="s">
        <v>59</v>
      </c>
      <c r="E6956" t="str">
        <f t="shared" si="9474"/>
        <v>tso.cav11</v>
      </c>
      <c r="F6956" t="s">
        <v>17</v>
      </c>
      <c r="G6956">
        <v>153.357142857143</v>
      </c>
      <c r="H6956">
        <v>0.14000000000000001</v>
      </c>
      <c r="I6956" s="1">
        <v>21.47</v>
      </c>
      <c r="J6956" t="s">
        <v>8359</v>
      </c>
      <c r="K6956">
        <f t="shared" ref="K6956:K7019" si="9530">SUMIF(E6946:E6959,"tso.opt",I6946:I6959)</f>
        <v>0.53</v>
      </c>
      <c r="L6956" t="s">
        <v>30</v>
      </c>
      <c r="M6956">
        <f t="shared" ref="M6956:M7019" si="9531">K6948/K6956</f>
        <v>7.3396226415094334</v>
      </c>
    </row>
    <row r="6957" spans="1:13">
      <c r="A6957" t="s">
        <v>7502</v>
      </c>
      <c r="B6957" t="s">
        <v>7482</v>
      </c>
      <c r="C6957" t="s">
        <v>58</v>
      </c>
      <c r="D6957" t="s">
        <v>16</v>
      </c>
      <c r="E6957" t="str">
        <f t="shared" si="9474"/>
        <v>tso.full</v>
      </c>
      <c r="F6957" t="s">
        <v>17</v>
      </c>
      <c r="G6957">
        <v>27.785714285714299</v>
      </c>
      <c r="H6957">
        <v>0.14000000000000001</v>
      </c>
      <c r="I6957" s="1">
        <v>3.89</v>
      </c>
      <c r="J6957" t="s">
        <v>8360</v>
      </c>
      <c r="K6957">
        <f t="shared" ref="K6957:K7020" si="9532">SUMIF(E6946:E6959,"pso.opt",I6946:I6959)</f>
        <v>0.54</v>
      </c>
      <c r="L6957" t="s">
        <v>33</v>
      </c>
      <c r="M6957">
        <f t="shared" si="9531"/>
        <v>41.166666666666664</v>
      </c>
    </row>
    <row r="6958" spans="1:13">
      <c r="A6958" t="s">
        <v>7465</v>
      </c>
      <c r="B6958" t="s">
        <v>7482</v>
      </c>
      <c r="C6958" t="s">
        <v>58</v>
      </c>
      <c r="D6958" t="s">
        <v>19</v>
      </c>
      <c r="E6958" t="str">
        <f t="shared" si="9474"/>
        <v>tso.oepc</v>
      </c>
      <c r="F6958" t="s">
        <v>17</v>
      </c>
      <c r="G6958">
        <v>7.21428571428571</v>
      </c>
      <c r="H6958">
        <v>0.14000000000000001</v>
      </c>
      <c r="I6958" s="1">
        <v>1.01</v>
      </c>
      <c r="J6958" t="s">
        <v>8361</v>
      </c>
      <c r="K6958">
        <f t="shared" ref="K6958:K7021" si="9533">SUMIF(E6946:E6959,"rmo.opt",I6946:I6959)</f>
        <v>0.57999999999999996</v>
      </c>
      <c r="L6958" t="s">
        <v>32</v>
      </c>
      <c r="M6958">
        <f t="shared" si="9531"/>
        <v>42.689655172413801</v>
      </c>
    </row>
    <row r="6959" spans="1:13">
      <c r="A6959" t="s">
        <v>7466</v>
      </c>
      <c r="B6959" t="s">
        <v>7482</v>
      </c>
      <c r="C6959" t="s">
        <v>58</v>
      </c>
      <c r="D6959" t="s">
        <v>21</v>
      </c>
      <c r="E6959" t="str">
        <f t="shared" si="9474"/>
        <v>tso.opt</v>
      </c>
      <c r="F6959" t="s">
        <v>17</v>
      </c>
      <c r="G6959">
        <v>3.78571428571429</v>
      </c>
      <c r="H6959">
        <v>0.14000000000000001</v>
      </c>
      <c r="I6959" s="1">
        <v>0.53</v>
      </c>
      <c r="J6959" t="s">
        <v>8362</v>
      </c>
      <c r="K6959">
        <f t="shared" ref="K6959:K7022" si="9534">SUMIF(E6946:E6959,"power.opt",I6946:I6959)</f>
        <v>0.61</v>
      </c>
      <c r="L6959" t="s">
        <v>31</v>
      </c>
      <c r="M6959">
        <f t="shared" si="9531"/>
        <v>42.016393442622949</v>
      </c>
    </row>
    <row r="6960" spans="1:13">
      <c r="A6960" t="s">
        <v>7467</v>
      </c>
      <c r="B6960" t="s">
        <v>7468</v>
      </c>
      <c r="C6960" t="s">
        <v>15</v>
      </c>
      <c r="D6960" t="s">
        <v>16</v>
      </c>
      <c r="E6960" t="str">
        <f t="shared" si="9474"/>
        <v>power.full</v>
      </c>
      <c r="F6960" t="s">
        <v>17</v>
      </c>
      <c r="G6960">
        <v>137.4</v>
      </c>
      <c r="H6960">
        <v>0.05</v>
      </c>
      <c r="I6960" s="1">
        <v>6.87</v>
      </c>
      <c r="L6960" t="s">
        <v>8363</v>
      </c>
      <c r="M6960">
        <f t="shared" ref="M6960:M7023" si="9535">K6961/K6970</f>
        <v>11.523809523809524</v>
      </c>
    </row>
    <row r="6961" spans="1:13">
      <c r="A6961" t="s">
        <v>7469</v>
      </c>
      <c r="B6961" t="s">
        <v>7468</v>
      </c>
      <c r="C6961" t="s">
        <v>15</v>
      </c>
      <c r="D6961" t="s">
        <v>19</v>
      </c>
      <c r="E6961" t="str">
        <f t="shared" si="9474"/>
        <v>power.oepc</v>
      </c>
      <c r="F6961" t="s">
        <v>17</v>
      </c>
      <c r="G6961">
        <v>10.4</v>
      </c>
      <c r="H6961">
        <v>0.05</v>
      </c>
      <c r="I6961" s="1">
        <v>0.52</v>
      </c>
      <c r="J6961" t="s">
        <v>8333</v>
      </c>
      <c r="K6961">
        <f t="shared" ref="K6961:K7024" si="9536">SUMIF(E6960:E6973,"tso.cav11",I6960:I6973)</f>
        <v>4.84</v>
      </c>
      <c r="L6961" t="s">
        <v>8364</v>
      </c>
      <c r="M6961">
        <f t="shared" ref="M6961:M7024" si="9537">K6962/K6966+K6963/K6967+K6964/K6968+K6965/K6969</f>
        <v>34.782842157842154</v>
      </c>
    </row>
    <row r="6962" spans="1:13">
      <c r="A6962" t="s">
        <v>7517</v>
      </c>
      <c r="B6962" t="s">
        <v>7468</v>
      </c>
      <c r="C6962" t="s">
        <v>15</v>
      </c>
      <c r="D6962" t="s">
        <v>21</v>
      </c>
      <c r="E6962" t="str">
        <f t="shared" si="9474"/>
        <v>power.opt</v>
      </c>
      <c r="F6962" t="s">
        <v>17</v>
      </c>
      <c r="G6962">
        <v>7.8</v>
      </c>
      <c r="H6962">
        <v>0.05</v>
      </c>
      <c r="I6962" s="1">
        <v>0.39</v>
      </c>
      <c r="J6962" t="s">
        <v>8335</v>
      </c>
      <c r="K6962">
        <f t="shared" ref="K6962:K7025" si="9538">SUMIF(E6960:E6973,"tso.full",I6960:I6973)</f>
        <v>0.41</v>
      </c>
      <c r="L6962" t="s">
        <v>8365</v>
      </c>
      <c r="M6962">
        <f t="shared" ref="M6962:M7025" si="9539">K6962/K6970+K6963/K6971+K6964/K6972+K6965/K6973</f>
        <v>35.738977000376792</v>
      </c>
    </row>
    <row r="6963" spans="1:13">
      <c r="A6963" t="s">
        <v>7518</v>
      </c>
      <c r="B6963" t="s">
        <v>7468</v>
      </c>
      <c r="C6963" t="s">
        <v>23</v>
      </c>
      <c r="D6963" t="s">
        <v>16</v>
      </c>
      <c r="E6963" t="str">
        <f t="shared" si="9474"/>
        <v>pso.full</v>
      </c>
      <c r="F6963" t="s">
        <v>17</v>
      </c>
      <c r="G6963">
        <v>80</v>
      </c>
      <c r="H6963">
        <v>0.05</v>
      </c>
      <c r="I6963" s="1">
        <v>4</v>
      </c>
      <c r="J6963" t="s">
        <v>8336</v>
      </c>
      <c r="K6963">
        <f t="shared" ref="K6963:K7026" si="9540">SUMIF(E6960:E6973,"pso.full",I6960:I6973)</f>
        <v>4</v>
      </c>
      <c r="L6963" t="s">
        <v>8369</v>
      </c>
      <c r="M6963">
        <f t="shared" ref="M6963:M7026" si="9541">K6966/K6970+K6967/K6971+K6968/K6972+K6969/K6973</f>
        <v>4.3193708024036761</v>
      </c>
    </row>
    <row r="6964" spans="1:13">
      <c r="A6964" t="s">
        <v>7519</v>
      </c>
      <c r="B6964" t="s">
        <v>7468</v>
      </c>
      <c r="C6964" t="s">
        <v>23</v>
      </c>
      <c r="D6964" t="s">
        <v>19</v>
      </c>
      <c r="E6964" t="str">
        <f t="shared" si="9474"/>
        <v>pso.oepc</v>
      </c>
      <c r="F6964" t="s">
        <v>17</v>
      </c>
      <c r="G6964">
        <v>6.6</v>
      </c>
      <c r="H6964">
        <v>0.05</v>
      </c>
      <c r="I6964" s="1">
        <v>0.33</v>
      </c>
      <c r="J6964" t="s">
        <v>8353</v>
      </c>
      <c r="K6964">
        <f t="shared" ref="K6964:K7027" si="9542">SUMIF(E6960:E6973,"rmo.full",I6960:I6973)</f>
        <v>3.4</v>
      </c>
    </row>
    <row r="6965" spans="1:13">
      <c r="A6965" t="s">
        <v>7520</v>
      </c>
      <c r="B6965" t="s">
        <v>7468</v>
      </c>
      <c r="C6965" t="s">
        <v>23</v>
      </c>
      <c r="D6965" t="s">
        <v>21</v>
      </c>
      <c r="E6965" t="str">
        <f t="shared" si="9474"/>
        <v>pso.opt</v>
      </c>
      <c r="F6965" t="s">
        <v>17</v>
      </c>
      <c r="G6965">
        <v>8.1999999999999993</v>
      </c>
      <c r="H6965">
        <v>0.05</v>
      </c>
      <c r="I6965" s="1">
        <v>0.41</v>
      </c>
      <c r="J6965" t="s">
        <v>8354</v>
      </c>
      <c r="K6965">
        <f t="shared" ref="K6965:K7028" si="9543">SUMIF(E6960:E6973,"power.full",I6960:I6973)</f>
        <v>6.87</v>
      </c>
      <c r="L6965" t="s">
        <v>26</v>
      </c>
      <c r="M6965">
        <f t="shared" ref="M6965:M7028" si="9544">K6962/K6966</f>
        <v>0.73214285714285698</v>
      </c>
    </row>
    <row r="6966" spans="1:13">
      <c r="A6966" t="s">
        <v>7521</v>
      </c>
      <c r="B6966" t="s">
        <v>7468</v>
      </c>
      <c r="C6966" t="s">
        <v>51</v>
      </c>
      <c r="D6966" t="s">
        <v>16</v>
      </c>
      <c r="E6966" t="str">
        <f t="shared" si="9474"/>
        <v>rmo.full</v>
      </c>
      <c r="F6966" t="s">
        <v>17</v>
      </c>
      <c r="G6966">
        <v>68</v>
      </c>
      <c r="H6966">
        <v>0.05</v>
      </c>
      <c r="I6966" s="1">
        <v>3.4</v>
      </c>
      <c r="J6966" t="s">
        <v>8355</v>
      </c>
      <c r="K6966">
        <f t="shared" ref="K6966:K7029" si="9545">SUMIF(E6960:E6973,"tso.oepc",I6960:I6973)</f>
        <v>0.56000000000000005</v>
      </c>
      <c r="L6966" t="s">
        <v>27</v>
      </c>
      <c r="M6966">
        <f t="shared" si="9544"/>
        <v>12.121212121212121</v>
      </c>
    </row>
    <row r="6967" spans="1:13">
      <c r="A6967" t="s">
        <v>7484</v>
      </c>
      <c r="B6967" t="s">
        <v>7468</v>
      </c>
      <c r="C6967" t="s">
        <v>51</v>
      </c>
      <c r="D6967" t="s">
        <v>19</v>
      </c>
      <c r="E6967" t="str">
        <f t="shared" si="9474"/>
        <v>rmo.oepc</v>
      </c>
      <c r="F6967" t="s">
        <v>17</v>
      </c>
      <c r="G6967">
        <v>7.8</v>
      </c>
      <c r="H6967">
        <v>0.05</v>
      </c>
      <c r="I6967" s="1">
        <v>0.39</v>
      </c>
      <c r="J6967" t="s">
        <v>8356</v>
      </c>
      <c r="K6967">
        <f t="shared" ref="K6967:K7030" si="9546">SUMIF(E6960:E6973,"pso.oepc",I6960:I6973)</f>
        <v>0.33</v>
      </c>
      <c r="L6967" t="s">
        <v>28</v>
      </c>
      <c r="M6967">
        <f t="shared" si="9544"/>
        <v>8.7179487179487172</v>
      </c>
    </row>
    <row r="6968" spans="1:13">
      <c r="A6968" t="s">
        <v>7485</v>
      </c>
      <c r="B6968" t="s">
        <v>7468</v>
      </c>
      <c r="C6968" t="s">
        <v>51</v>
      </c>
      <c r="D6968" t="s">
        <v>21</v>
      </c>
      <c r="E6968" t="str">
        <f t="shared" si="9474"/>
        <v>rmo.opt</v>
      </c>
      <c r="F6968" t="s">
        <v>17</v>
      </c>
      <c r="G6968">
        <v>9.1999999999999993</v>
      </c>
      <c r="H6968">
        <v>0.05</v>
      </c>
      <c r="I6968" s="1">
        <v>0.46</v>
      </c>
      <c r="J6968" t="s">
        <v>8357</v>
      </c>
      <c r="K6968">
        <f t="shared" ref="K6968:K7031" si="9547">SUMIF(E6960:E6973,"rmo.oepc",I6960:I6973)</f>
        <v>0.39</v>
      </c>
      <c r="L6968" t="s">
        <v>29</v>
      </c>
      <c r="M6968">
        <f t="shared" si="9544"/>
        <v>13.211538461538462</v>
      </c>
    </row>
    <row r="6969" spans="1:13">
      <c r="A6969" t="s">
        <v>7486</v>
      </c>
      <c r="B6969" t="s">
        <v>7468</v>
      </c>
      <c r="C6969" t="s">
        <v>55</v>
      </c>
      <c r="D6969" t="s">
        <v>56</v>
      </c>
      <c r="E6969" t="str">
        <f t="shared" si="9474"/>
        <v>sc.none</v>
      </c>
      <c r="F6969" t="s">
        <v>24</v>
      </c>
      <c r="I6969" s="1">
        <v>0.05</v>
      </c>
      <c r="J6969" t="s">
        <v>8358</v>
      </c>
      <c r="K6969">
        <f t="shared" ref="K6969:K7032" si="9548">SUMIF(E6960:E6973,"power.oepc",I6960:I6973)</f>
        <v>0.52</v>
      </c>
    </row>
    <row r="6970" spans="1:13">
      <c r="A6970" t="s">
        <v>7487</v>
      </c>
      <c r="B6970" t="s">
        <v>7468</v>
      </c>
      <c r="C6970" t="s">
        <v>58</v>
      </c>
      <c r="D6970" t="s">
        <v>59</v>
      </c>
      <c r="E6970" t="str">
        <f t="shared" si="9474"/>
        <v>tso.cav11</v>
      </c>
      <c r="F6970" t="s">
        <v>17</v>
      </c>
      <c r="G6970">
        <v>96.8</v>
      </c>
      <c r="H6970">
        <v>0.05</v>
      </c>
      <c r="I6970" s="1">
        <v>4.84</v>
      </c>
      <c r="J6970" t="s">
        <v>8359</v>
      </c>
      <c r="K6970">
        <f t="shared" ref="K6970:K7033" si="9549">SUMIF(E6960:E6973,"tso.opt",I6960:I6973)</f>
        <v>0.42</v>
      </c>
      <c r="L6970" t="s">
        <v>30</v>
      </c>
      <c r="M6970">
        <f t="shared" ref="M6970:M7033" si="9550">K6962/K6970</f>
        <v>0.97619047619047616</v>
      </c>
    </row>
    <row r="6971" spans="1:13">
      <c r="A6971" t="s">
        <v>7488</v>
      </c>
      <c r="B6971" t="s">
        <v>7468</v>
      </c>
      <c r="C6971" t="s">
        <v>58</v>
      </c>
      <c r="D6971" t="s">
        <v>16</v>
      </c>
      <c r="E6971" t="str">
        <f t="shared" si="9474"/>
        <v>tso.full</v>
      </c>
      <c r="F6971" t="s">
        <v>17</v>
      </c>
      <c r="G6971">
        <v>8.1999999999999993</v>
      </c>
      <c r="H6971">
        <v>0.05</v>
      </c>
      <c r="I6971" s="1">
        <v>0.41</v>
      </c>
      <c r="J6971" t="s">
        <v>8360</v>
      </c>
      <c r="K6971">
        <f t="shared" ref="K6971:K7034" si="9551">SUMIF(E6960:E6973,"pso.opt",I6960:I6973)</f>
        <v>0.41</v>
      </c>
      <c r="L6971" t="s">
        <v>33</v>
      </c>
      <c r="M6971">
        <f t="shared" si="9550"/>
        <v>9.7560975609756095</v>
      </c>
    </row>
    <row r="6972" spans="1:13">
      <c r="A6972" t="s">
        <v>7489</v>
      </c>
      <c r="B6972" t="s">
        <v>7468</v>
      </c>
      <c r="C6972" t="s">
        <v>58</v>
      </c>
      <c r="D6972" t="s">
        <v>19</v>
      </c>
      <c r="E6972" t="str">
        <f t="shared" si="9474"/>
        <v>tso.oepc</v>
      </c>
      <c r="F6972" t="s">
        <v>17</v>
      </c>
      <c r="G6972">
        <v>11.2</v>
      </c>
      <c r="H6972">
        <v>0.05</v>
      </c>
      <c r="I6972" s="1">
        <v>0.56000000000000005</v>
      </c>
      <c r="J6972" t="s">
        <v>8361</v>
      </c>
      <c r="K6972">
        <f t="shared" ref="K6972:K7035" si="9552">SUMIF(E6960:E6973,"rmo.opt",I6960:I6973)</f>
        <v>0.46</v>
      </c>
      <c r="L6972" t="s">
        <v>32</v>
      </c>
      <c r="M6972">
        <f t="shared" si="9550"/>
        <v>7.391304347826086</v>
      </c>
    </row>
    <row r="6973" spans="1:13">
      <c r="A6973" t="s">
        <v>7490</v>
      </c>
      <c r="B6973" t="s">
        <v>7468</v>
      </c>
      <c r="C6973" t="s">
        <v>58</v>
      </c>
      <c r="D6973" t="s">
        <v>21</v>
      </c>
      <c r="E6973" t="str">
        <f t="shared" si="9474"/>
        <v>tso.opt</v>
      </c>
      <c r="F6973" t="s">
        <v>17</v>
      </c>
      <c r="G6973">
        <v>8.4</v>
      </c>
      <c r="H6973">
        <v>0.05</v>
      </c>
      <c r="I6973" s="1">
        <v>0.42</v>
      </c>
      <c r="J6973" t="s">
        <v>8362</v>
      </c>
      <c r="K6973">
        <f t="shared" ref="K6973:K7036" si="9553">SUMIF(E6960:E6973,"power.opt",I6960:I6973)</f>
        <v>0.39</v>
      </c>
      <c r="L6973" t="s">
        <v>31</v>
      </c>
      <c r="M6973">
        <f t="shared" si="9550"/>
        <v>17.615384615384617</v>
      </c>
    </row>
    <row r="6974" spans="1:13">
      <c r="A6974" t="s">
        <v>7491</v>
      </c>
      <c r="B6974" t="s">
        <v>7492</v>
      </c>
      <c r="C6974" t="s">
        <v>15</v>
      </c>
      <c r="D6974" t="s">
        <v>16</v>
      </c>
      <c r="E6974" t="str">
        <f t="shared" si="9474"/>
        <v>power.full</v>
      </c>
      <c r="F6974" t="s">
        <v>17</v>
      </c>
      <c r="G6974">
        <v>268.54545454545502</v>
      </c>
      <c r="H6974">
        <v>0.11</v>
      </c>
      <c r="I6974" s="1">
        <v>29.54</v>
      </c>
      <c r="L6974" t="s">
        <v>8363</v>
      </c>
      <c r="M6974">
        <f t="shared" ref="M6974:M7037" si="9554">K6975/K6984</f>
        <v>28.766666666666666</v>
      </c>
    </row>
    <row r="6975" spans="1:13">
      <c r="A6975" t="s">
        <v>7539</v>
      </c>
      <c r="B6975" t="s">
        <v>7492</v>
      </c>
      <c r="C6975" t="s">
        <v>15</v>
      </c>
      <c r="D6975" t="s">
        <v>19</v>
      </c>
      <c r="E6975" t="str">
        <f t="shared" si="9474"/>
        <v>power.oepc</v>
      </c>
      <c r="F6975" t="s">
        <v>17</v>
      </c>
      <c r="G6975">
        <v>11.545454545454501</v>
      </c>
      <c r="H6975">
        <v>0.11</v>
      </c>
      <c r="I6975" s="1">
        <v>1.27</v>
      </c>
      <c r="J6975" t="s">
        <v>8333</v>
      </c>
      <c r="K6975">
        <f t="shared" ref="K6975:K7038" si="9555">SUMIF(E6974:E6987,"tso.cav11",I6974:I6987)</f>
        <v>25.89</v>
      </c>
      <c r="L6975" t="s">
        <v>8364</v>
      </c>
      <c r="M6975">
        <f t="shared" ref="M6975:M7038" si="9556">K6976/K6980+K6977/K6981+K6978/K6982+K6979/K6983</f>
        <v>71.749015748031496</v>
      </c>
    </row>
    <row r="6976" spans="1:13">
      <c r="A6976" t="s">
        <v>7503</v>
      </c>
      <c r="B6976" t="s">
        <v>7492</v>
      </c>
      <c r="C6976" t="s">
        <v>15</v>
      </c>
      <c r="D6976" t="s">
        <v>21</v>
      </c>
      <c r="E6976" t="str">
        <f t="shared" si="9474"/>
        <v>power.opt</v>
      </c>
      <c r="F6976" t="s">
        <v>17</v>
      </c>
      <c r="G6976">
        <v>6.0909090909090899</v>
      </c>
      <c r="H6976">
        <v>0.11</v>
      </c>
      <c r="I6976" s="1">
        <v>0.67</v>
      </c>
      <c r="J6976" t="s">
        <v>8335</v>
      </c>
      <c r="K6976">
        <f t="shared" ref="K6976:K7039" si="9557">SUMIF(E6974:E6987,"tso.full",I6974:I6987)</f>
        <v>8.25</v>
      </c>
      <c r="L6976" t="s">
        <v>8365</v>
      </c>
      <c r="M6976">
        <f t="shared" ref="M6976:M7039" si="9558">K6976/K6984+K6977/K6985+K6978/K6986+K6979/K6987</f>
        <v>127.18798862828713</v>
      </c>
    </row>
    <row r="6977" spans="1:13">
      <c r="A6977" t="s">
        <v>7504</v>
      </c>
      <c r="B6977" t="s">
        <v>7492</v>
      </c>
      <c r="C6977" t="s">
        <v>23</v>
      </c>
      <c r="D6977" t="s">
        <v>16</v>
      </c>
      <c r="E6977" t="str">
        <f t="shared" si="9474"/>
        <v>pso.full</v>
      </c>
      <c r="F6977" t="s">
        <v>17</v>
      </c>
      <c r="G6977">
        <v>238</v>
      </c>
      <c r="H6977">
        <v>0.11</v>
      </c>
      <c r="I6977" s="1">
        <v>26.18</v>
      </c>
      <c r="J6977" t="s">
        <v>8336</v>
      </c>
      <c r="K6977">
        <f t="shared" ref="K6977:K7040" si="9559">SUMIF(E6974:E6987,"pso.full",I6974:I6987)</f>
        <v>26.18</v>
      </c>
      <c r="L6977" t="s">
        <v>8369</v>
      </c>
      <c r="M6977">
        <f t="shared" ref="M6977:M7040" si="9560">K6980/K6984+K6981/K6985+K6982/K6986+K6983/K6987</f>
        <v>7.1481876332622596</v>
      </c>
    </row>
    <row r="6978" spans="1:13">
      <c r="A6978" t="s">
        <v>7505</v>
      </c>
      <c r="B6978" t="s">
        <v>7492</v>
      </c>
      <c r="C6978" t="s">
        <v>23</v>
      </c>
      <c r="D6978" t="s">
        <v>19</v>
      </c>
      <c r="E6978" t="str">
        <f t="shared" si="9474"/>
        <v>pso.oepc</v>
      </c>
      <c r="F6978" t="s">
        <v>17</v>
      </c>
      <c r="G6978">
        <v>11.545454545454501</v>
      </c>
      <c r="H6978">
        <v>0.11</v>
      </c>
      <c r="I6978" s="1">
        <v>1.27</v>
      </c>
      <c r="J6978" t="s">
        <v>8353</v>
      </c>
      <c r="K6978">
        <f t="shared" ref="K6978:K7041" si="9561">SUMIF(E6974:E6987,"rmo.full",I6974:I6987)</f>
        <v>29.28</v>
      </c>
    </row>
    <row r="6979" spans="1:13">
      <c r="A6979" t="s">
        <v>7506</v>
      </c>
      <c r="B6979" t="s">
        <v>7492</v>
      </c>
      <c r="C6979" t="s">
        <v>23</v>
      </c>
      <c r="D6979" t="s">
        <v>21</v>
      </c>
      <c r="E6979" t="str">
        <f t="shared" ref="E6979:E7042" si="9562">CONCATENATE(C6979,".",D6979)</f>
        <v>pso.opt</v>
      </c>
      <c r="F6979" t="s">
        <v>17</v>
      </c>
      <c r="G6979">
        <v>6.0909090909090899</v>
      </c>
      <c r="H6979">
        <v>0.11</v>
      </c>
      <c r="I6979" s="1">
        <v>0.67</v>
      </c>
      <c r="J6979" t="s">
        <v>8354</v>
      </c>
      <c r="K6979">
        <f t="shared" ref="K6979:K7042" si="9563">SUMIF(E6974:E6987,"power.full",I6974:I6987)</f>
        <v>29.54</v>
      </c>
      <c r="L6979" t="s">
        <v>26</v>
      </c>
      <c r="M6979">
        <f t="shared" ref="M6979:M7042" si="9564">K6976/K6980</f>
        <v>5</v>
      </c>
    </row>
    <row r="6980" spans="1:13">
      <c r="A6980" t="s">
        <v>7507</v>
      </c>
      <c r="B6980" t="s">
        <v>7492</v>
      </c>
      <c r="C6980" t="s">
        <v>51</v>
      </c>
      <c r="D6980" t="s">
        <v>16</v>
      </c>
      <c r="E6980" t="str">
        <f t="shared" si="9562"/>
        <v>rmo.full</v>
      </c>
      <c r="F6980" t="s">
        <v>17</v>
      </c>
      <c r="G6980">
        <v>266.18181818181802</v>
      </c>
      <c r="H6980">
        <v>0.11</v>
      </c>
      <c r="I6980" s="1">
        <v>29.28</v>
      </c>
      <c r="J6980" t="s">
        <v>8355</v>
      </c>
      <c r="K6980">
        <f t="shared" ref="K6980:K7043" si="9565">SUMIF(E6974:E6987,"tso.oepc",I6974:I6987)</f>
        <v>1.65</v>
      </c>
      <c r="L6980" t="s">
        <v>27</v>
      </c>
      <c r="M6980">
        <f t="shared" si="9564"/>
        <v>20.614173228346456</v>
      </c>
    </row>
    <row r="6981" spans="1:13">
      <c r="A6981" t="s">
        <v>7508</v>
      </c>
      <c r="B6981" t="s">
        <v>7492</v>
      </c>
      <c r="C6981" t="s">
        <v>51</v>
      </c>
      <c r="D6981" t="s">
        <v>19</v>
      </c>
      <c r="E6981" t="str">
        <f t="shared" si="9562"/>
        <v>rmo.oepc</v>
      </c>
      <c r="F6981" t="s">
        <v>17</v>
      </c>
      <c r="G6981">
        <v>11.636363636363599</v>
      </c>
      <c r="H6981">
        <v>0.11</v>
      </c>
      <c r="I6981" s="1">
        <v>1.28</v>
      </c>
      <c r="J6981" t="s">
        <v>8356</v>
      </c>
      <c r="K6981">
        <f t="shared" ref="K6981:K7044" si="9566">SUMIF(E6974:E6987,"pso.oepc",I6974:I6987)</f>
        <v>1.27</v>
      </c>
      <c r="L6981" t="s">
        <v>28</v>
      </c>
      <c r="M6981">
        <f t="shared" si="9564"/>
        <v>22.875</v>
      </c>
    </row>
    <row r="6982" spans="1:13">
      <c r="A6982" t="s">
        <v>7509</v>
      </c>
      <c r="B6982" t="s">
        <v>7492</v>
      </c>
      <c r="C6982" t="s">
        <v>51</v>
      </c>
      <c r="D6982" t="s">
        <v>21</v>
      </c>
      <c r="E6982" t="str">
        <f t="shared" si="9562"/>
        <v>rmo.opt</v>
      </c>
      <c r="F6982" t="s">
        <v>17</v>
      </c>
      <c r="G6982">
        <v>7.6363636363636402</v>
      </c>
      <c r="H6982">
        <v>0.11</v>
      </c>
      <c r="I6982" s="1">
        <v>0.84</v>
      </c>
      <c r="J6982" t="s">
        <v>8357</v>
      </c>
      <c r="K6982">
        <f t="shared" ref="K6982:K7045" si="9567">SUMIF(E6974:E6987,"rmo.oepc",I6974:I6987)</f>
        <v>1.28</v>
      </c>
      <c r="L6982" t="s">
        <v>29</v>
      </c>
      <c r="M6982">
        <f t="shared" si="9564"/>
        <v>23.259842519685037</v>
      </c>
    </row>
    <row r="6983" spans="1:13">
      <c r="A6983" t="s">
        <v>7510</v>
      </c>
      <c r="B6983" t="s">
        <v>7492</v>
      </c>
      <c r="C6983" t="s">
        <v>55</v>
      </c>
      <c r="D6983" t="s">
        <v>56</v>
      </c>
      <c r="E6983" t="str">
        <f t="shared" si="9562"/>
        <v>sc.none</v>
      </c>
      <c r="F6983" t="s">
        <v>24</v>
      </c>
      <c r="I6983" s="1">
        <v>0.11</v>
      </c>
      <c r="J6983" t="s">
        <v>8358</v>
      </c>
      <c r="K6983">
        <f t="shared" ref="K6983:K7046" si="9568">SUMIF(E6974:E6987,"power.oepc",I6974:I6987)</f>
        <v>1.27</v>
      </c>
    </row>
    <row r="6984" spans="1:13">
      <c r="A6984" t="s">
        <v>7511</v>
      </c>
      <c r="B6984" t="s">
        <v>7492</v>
      </c>
      <c r="C6984" t="s">
        <v>58</v>
      </c>
      <c r="D6984" t="s">
        <v>59</v>
      </c>
      <c r="E6984" t="str">
        <f t="shared" si="9562"/>
        <v>tso.cav11</v>
      </c>
      <c r="F6984" t="s">
        <v>17</v>
      </c>
      <c r="G6984">
        <v>235.363636363636</v>
      </c>
      <c r="H6984">
        <v>0.11</v>
      </c>
      <c r="I6984" s="1">
        <v>25.89</v>
      </c>
      <c r="J6984" t="s">
        <v>8359</v>
      </c>
      <c r="K6984">
        <f t="shared" ref="K6984:K7047" si="9569">SUMIF(E6974:E6987,"tso.opt",I6974:I6987)</f>
        <v>0.9</v>
      </c>
      <c r="L6984" t="s">
        <v>30</v>
      </c>
      <c r="M6984">
        <f t="shared" ref="M6984:M7047" si="9570">K6976/K6984</f>
        <v>9.1666666666666661</v>
      </c>
    </row>
    <row r="6985" spans="1:13">
      <c r="A6985" t="s">
        <v>7512</v>
      </c>
      <c r="B6985" t="s">
        <v>7492</v>
      </c>
      <c r="C6985" t="s">
        <v>58</v>
      </c>
      <c r="D6985" t="s">
        <v>16</v>
      </c>
      <c r="E6985" t="str">
        <f t="shared" si="9562"/>
        <v>tso.full</v>
      </c>
      <c r="F6985" t="s">
        <v>17</v>
      </c>
      <c r="G6985">
        <v>75</v>
      </c>
      <c r="H6985">
        <v>0.11</v>
      </c>
      <c r="I6985" s="1">
        <v>8.25</v>
      </c>
      <c r="J6985" t="s">
        <v>8360</v>
      </c>
      <c r="K6985">
        <f t="shared" ref="K6985:K7048" si="9571">SUMIF(E6974:E6987,"pso.opt",I6974:I6987)</f>
        <v>0.67</v>
      </c>
      <c r="L6985" t="s">
        <v>33</v>
      </c>
      <c r="M6985">
        <f t="shared" si="9570"/>
        <v>39.07462686567164</v>
      </c>
    </row>
    <row r="6986" spans="1:13">
      <c r="A6986" t="s">
        <v>7513</v>
      </c>
      <c r="B6986" t="s">
        <v>7492</v>
      </c>
      <c r="C6986" t="s">
        <v>58</v>
      </c>
      <c r="D6986" t="s">
        <v>19</v>
      </c>
      <c r="E6986" t="str">
        <f t="shared" si="9562"/>
        <v>tso.oepc</v>
      </c>
      <c r="F6986" t="s">
        <v>17</v>
      </c>
      <c r="G6986">
        <v>15</v>
      </c>
      <c r="H6986">
        <v>0.11</v>
      </c>
      <c r="I6986" s="1">
        <v>1.65</v>
      </c>
      <c r="J6986" t="s">
        <v>8361</v>
      </c>
      <c r="K6986">
        <f t="shared" ref="K6986:K7049" si="9572">SUMIF(E6974:E6987,"rmo.opt",I6974:I6987)</f>
        <v>0.84</v>
      </c>
      <c r="L6986" t="s">
        <v>32</v>
      </c>
      <c r="M6986">
        <f t="shared" si="9570"/>
        <v>34.857142857142861</v>
      </c>
    </row>
    <row r="6987" spans="1:13">
      <c r="A6987" t="s">
        <v>7514</v>
      </c>
      <c r="B6987" t="s">
        <v>7492</v>
      </c>
      <c r="C6987" t="s">
        <v>58</v>
      </c>
      <c r="D6987" t="s">
        <v>21</v>
      </c>
      <c r="E6987" t="str">
        <f t="shared" si="9562"/>
        <v>tso.opt</v>
      </c>
      <c r="F6987" t="s">
        <v>17</v>
      </c>
      <c r="G6987">
        <v>8.1818181818181799</v>
      </c>
      <c r="H6987">
        <v>0.11</v>
      </c>
      <c r="I6987" s="1">
        <v>0.9</v>
      </c>
      <c r="J6987" t="s">
        <v>8362</v>
      </c>
      <c r="K6987">
        <f t="shared" ref="K6987:K7050" si="9573">SUMIF(E6974:E6987,"power.opt",I6974:I6987)</f>
        <v>0.67</v>
      </c>
      <c r="L6987" t="s">
        <v>31</v>
      </c>
      <c r="M6987">
        <f t="shared" si="9570"/>
        <v>44.089552238805965</v>
      </c>
    </row>
    <row r="6988" spans="1:13">
      <c r="A6988" t="s">
        <v>7515</v>
      </c>
      <c r="B6988" t="s">
        <v>7516</v>
      </c>
      <c r="C6988" t="s">
        <v>15</v>
      </c>
      <c r="D6988" t="s">
        <v>16</v>
      </c>
      <c r="E6988" t="str">
        <f t="shared" si="9562"/>
        <v>power.full</v>
      </c>
      <c r="F6988" t="s">
        <v>17</v>
      </c>
      <c r="G6988">
        <v>194</v>
      </c>
      <c r="H6988">
        <v>0.05</v>
      </c>
      <c r="I6988" s="1">
        <v>9.6999999999999993</v>
      </c>
      <c r="L6988" t="s">
        <v>8363</v>
      </c>
      <c r="M6988">
        <f t="shared" ref="M6988:M7051" si="9574">K6989/K6998</f>
        <v>17.88372093023256</v>
      </c>
    </row>
    <row r="6989" spans="1:13">
      <c r="A6989" t="s">
        <v>7526</v>
      </c>
      <c r="B6989" t="s">
        <v>7516</v>
      </c>
      <c r="C6989" t="s">
        <v>15</v>
      </c>
      <c r="D6989" t="s">
        <v>19</v>
      </c>
      <c r="E6989" t="str">
        <f t="shared" si="9562"/>
        <v>power.oepc</v>
      </c>
      <c r="F6989" t="s">
        <v>17</v>
      </c>
      <c r="G6989">
        <v>18.8</v>
      </c>
      <c r="H6989">
        <v>0.05</v>
      </c>
      <c r="I6989" s="1">
        <v>0.94</v>
      </c>
      <c r="J6989" t="s">
        <v>8333</v>
      </c>
      <c r="K6989">
        <f t="shared" ref="K6989:K7052" si="9575">SUMIF(E6988:E7001,"tso.cav11",I6988:I7001)</f>
        <v>7.69</v>
      </c>
      <c r="L6989" t="s">
        <v>8364</v>
      </c>
      <c r="M6989">
        <f t="shared" ref="M6989:M7052" si="9576">K6990/K6994+K6991/K6995+K6992/K6996+K6993/K6997</f>
        <v>23.493397697333545</v>
      </c>
    </row>
    <row r="6990" spans="1:13">
      <c r="A6990" t="s">
        <v>7527</v>
      </c>
      <c r="B6990" t="s">
        <v>7516</v>
      </c>
      <c r="C6990" t="s">
        <v>15</v>
      </c>
      <c r="D6990" t="s">
        <v>21</v>
      </c>
      <c r="E6990" t="str">
        <f t="shared" si="9562"/>
        <v>power.opt</v>
      </c>
      <c r="F6990" t="s">
        <v>17</v>
      </c>
      <c r="G6990">
        <v>7.8</v>
      </c>
      <c r="H6990">
        <v>0.05</v>
      </c>
      <c r="I6990" s="1">
        <v>0.39</v>
      </c>
      <c r="J6990" t="s">
        <v>8335</v>
      </c>
      <c r="K6990">
        <f t="shared" ref="K6990:K7053" si="9577">SUMIF(E6988:E7001,"tso.full",I6988:I7001)</f>
        <v>0.42</v>
      </c>
      <c r="L6990" t="s">
        <v>8365</v>
      </c>
      <c r="M6990">
        <f t="shared" ref="M6990:M7053" si="9578">K6990/K6998+K6991/K6999+K6992/K7000+K6993/K7001</f>
        <v>53.721158105460432</v>
      </c>
    </row>
    <row r="6991" spans="1:13">
      <c r="A6991" t="s">
        <v>7528</v>
      </c>
      <c r="B6991" t="s">
        <v>7516</v>
      </c>
      <c r="C6991" t="s">
        <v>23</v>
      </c>
      <c r="D6991" t="s">
        <v>16</v>
      </c>
      <c r="E6991" t="str">
        <f t="shared" si="9562"/>
        <v>pso.full</v>
      </c>
      <c r="F6991" t="s">
        <v>17</v>
      </c>
      <c r="G6991">
        <v>114.6</v>
      </c>
      <c r="H6991">
        <v>0.05</v>
      </c>
      <c r="I6991" s="1">
        <v>5.73</v>
      </c>
      <c r="J6991" t="s">
        <v>8336</v>
      </c>
      <c r="K6991">
        <f t="shared" ref="K6991:K7054" si="9579">SUMIF(E6988:E7001,"pso.full",I6988:I7001)</f>
        <v>5.73</v>
      </c>
      <c r="L6991" t="s">
        <v>8369</v>
      </c>
      <c r="M6991">
        <f t="shared" ref="M6991:M7054" si="9580">K6994/K6998+K6995/K6999+K6996/K7000+K6997/K7001</f>
        <v>7.9530304966351473</v>
      </c>
    </row>
    <row r="6992" spans="1:13">
      <c r="A6992" t="s">
        <v>7529</v>
      </c>
      <c r="B6992" t="s">
        <v>7516</v>
      </c>
      <c r="C6992" t="s">
        <v>23</v>
      </c>
      <c r="D6992" t="s">
        <v>19</v>
      </c>
      <c r="E6992" t="str">
        <f t="shared" si="9562"/>
        <v>pso.oepc</v>
      </c>
      <c r="F6992" t="s">
        <v>17</v>
      </c>
      <c r="G6992">
        <v>19</v>
      </c>
      <c r="H6992">
        <v>0.05</v>
      </c>
      <c r="I6992" s="1">
        <v>0.95</v>
      </c>
      <c r="J6992" t="s">
        <v>8353</v>
      </c>
      <c r="K6992">
        <f t="shared" ref="K6992:K7055" si="9581">SUMIF(E6988:E7001,"rmo.full",I6988:I7001)</f>
        <v>5.69</v>
      </c>
    </row>
    <row r="6993" spans="1:13">
      <c r="A6993" t="s">
        <v>7530</v>
      </c>
      <c r="B6993" t="s">
        <v>7516</v>
      </c>
      <c r="C6993" t="s">
        <v>23</v>
      </c>
      <c r="D6993" t="s">
        <v>21</v>
      </c>
      <c r="E6993" t="str">
        <f t="shared" si="9562"/>
        <v>pso.opt</v>
      </c>
      <c r="F6993" t="s">
        <v>17</v>
      </c>
      <c r="G6993">
        <v>8</v>
      </c>
      <c r="H6993">
        <v>0.05</v>
      </c>
      <c r="I6993" s="1">
        <v>0.4</v>
      </c>
      <c r="J6993" t="s">
        <v>8354</v>
      </c>
      <c r="K6993">
        <f t="shared" ref="K6993:K7056" si="9582">SUMIF(E6988:E7001,"power.full",I6988:I7001)</f>
        <v>9.6999999999999993</v>
      </c>
      <c r="L6993" t="s">
        <v>26</v>
      </c>
      <c r="M6993">
        <f t="shared" ref="M6993:M7056" si="9583">K6990/K6994</f>
        <v>1.024390243902439</v>
      </c>
    </row>
    <row r="6994" spans="1:13">
      <c r="A6994" t="s">
        <v>7531</v>
      </c>
      <c r="B6994" t="s">
        <v>7516</v>
      </c>
      <c r="C6994" t="s">
        <v>51</v>
      </c>
      <c r="D6994" t="s">
        <v>16</v>
      </c>
      <c r="E6994" t="str">
        <f t="shared" si="9562"/>
        <v>rmo.full</v>
      </c>
      <c r="F6994" t="s">
        <v>17</v>
      </c>
      <c r="G6994">
        <v>113.8</v>
      </c>
      <c r="H6994">
        <v>0.05</v>
      </c>
      <c r="I6994" s="1">
        <v>5.69</v>
      </c>
      <c r="J6994" t="s">
        <v>8355</v>
      </c>
      <c r="K6994">
        <f t="shared" ref="K6994:K7057" si="9584">SUMIF(E6988:E7001,"tso.oepc",I6988:I7001)</f>
        <v>0.41</v>
      </c>
      <c r="L6994" t="s">
        <v>27</v>
      </c>
      <c r="M6994">
        <f t="shared" si="9583"/>
        <v>6.0315789473684216</v>
      </c>
    </row>
    <row r="6995" spans="1:13">
      <c r="A6995" t="s">
        <v>7532</v>
      </c>
      <c r="B6995" t="s">
        <v>7516</v>
      </c>
      <c r="C6995" t="s">
        <v>51</v>
      </c>
      <c r="D6995" t="s">
        <v>19</v>
      </c>
      <c r="E6995" t="str">
        <f t="shared" si="9562"/>
        <v>rmo.oepc</v>
      </c>
      <c r="F6995" t="s">
        <v>17</v>
      </c>
      <c r="G6995">
        <v>18.600000000000001</v>
      </c>
      <c r="H6995">
        <v>0.05</v>
      </c>
      <c r="I6995" s="1">
        <v>0.93</v>
      </c>
      <c r="J6995" t="s">
        <v>8356</v>
      </c>
      <c r="K6995">
        <f t="shared" ref="K6995:K7058" si="9585">SUMIF(E6988:E7001,"pso.oepc",I6988:I7001)</f>
        <v>0.95</v>
      </c>
      <c r="L6995" t="s">
        <v>28</v>
      </c>
      <c r="M6995">
        <f t="shared" si="9583"/>
        <v>6.118279569892473</v>
      </c>
    </row>
    <row r="6996" spans="1:13">
      <c r="A6996" t="s">
        <v>7533</v>
      </c>
      <c r="B6996" t="s">
        <v>7516</v>
      </c>
      <c r="C6996" t="s">
        <v>51</v>
      </c>
      <c r="D6996" t="s">
        <v>21</v>
      </c>
      <c r="E6996" t="str">
        <f t="shared" si="9562"/>
        <v>rmo.opt</v>
      </c>
      <c r="F6996" t="s">
        <v>17</v>
      </c>
      <c r="G6996">
        <v>8.4</v>
      </c>
      <c r="H6996">
        <v>0.05</v>
      </c>
      <c r="I6996" s="1">
        <v>0.42</v>
      </c>
      <c r="J6996" t="s">
        <v>8357</v>
      </c>
      <c r="K6996">
        <f t="shared" ref="K6996:K7059" si="9586">SUMIF(E6988:E7001,"rmo.oepc",I6988:I7001)</f>
        <v>0.93</v>
      </c>
      <c r="L6996" t="s">
        <v>29</v>
      </c>
      <c r="M6996">
        <f t="shared" si="9583"/>
        <v>10.319148936170212</v>
      </c>
    </row>
    <row r="6997" spans="1:13">
      <c r="A6997" t="s">
        <v>7534</v>
      </c>
      <c r="B6997" t="s">
        <v>7516</v>
      </c>
      <c r="C6997" t="s">
        <v>55</v>
      </c>
      <c r="D6997" t="s">
        <v>56</v>
      </c>
      <c r="E6997" t="str">
        <f t="shared" si="9562"/>
        <v>sc.none</v>
      </c>
      <c r="F6997" t="s">
        <v>24</v>
      </c>
      <c r="I6997" s="1">
        <v>0.05</v>
      </c>
      <c r="J6997" t="s">
        <v>8358</v>
      </c>
      <c r="K6997">
        <f t="shared" ref="K6997:K7060" si="9587">SUMIF(E6988:E7001,"power.oepc",I6988:I7001)</f>
        <v>0.94</v>
      </c>
    </row>
    <row r="6998" spans="1:13">
      <c r="A6998" t="s">
        <v>7535</v>
      </c>
      <c r="B6998" t="s">
        <v>7516</v>
      </c>
      <c r="C6998" t="s">
        <v>58</v>
      </c>
      <c r="D6998" t="s">
        <v>59</v>
      </c>
      <c r="E6998" t="str">
        <f t="shared" si="9562"/>
        <v>tso.cav11</v>
      </c>
      <c r="F6998" t="s">
        <v>17</v>
      </c>
      <c r="G6998">
        <v>153.80000000000001</v>
      </c>
      <c r="H6998">
        <v>0.05</v>
      </c>
      <c r="I6998" s="1">
        <v>7.69</v>
      </c>
      <c r="J6998" t="s">
        <v>8359</v>
      </c>
      <c r="K6998">
        <f t="shared" ref="K6998:K7061" si="9588">SUMIF(E6988:E7001,"tso.opt",I6988:I7001)</f>
        <v>0.43</v>
      </c>
      <c r="L6998" t="s">
        <v>30</v>
      </c>
      <c r="M6998">
        <f t="shared" ref="M6998:M7061" si="9589">K6990/K6998</f>
        <v>0.97674418604651159</v>
      </c>
    </row>
    <row r="6999" spans="1:13">
      <c r="A6999" t="s">
        <v>7536</v>
      </c>
      <c r="B6999" t="s">
        <v>7516</v>
      </c>
      <c r="C6999" t="s">
        <v>58</v>
      </c>
      <c r="D6999" t="s">
        <v>16</v>
      </c>
      <c r="E6999" t="str">
        <f t="shared" si="9562"/>
        <v>tso.full</v>
      </c>
      <c r="F6999" t="s">
        <v>17</v>
      </c>
      <c r="G6999">
        <v>8.4</v>
      </c>
      <c r="H6999">
        <v>0.05</v>
      </c>
      <c r="I6999" s="1">
        <v>0.42</v>
      </c>
      <c r="J6999" t="s">
        <v>8360</v>
      </c>
      <c r="K6999">
        <f t="shared" ref="K6999:K7062" si="9590">SUMIF(E6988:E7001,"pso.opt",I6988:I7001)</f>
        <v>0.4</v>
      </c>
      <c r="L6999" t="s">
        <v>33</v>
      </c>
      <c r="M6999">
        <f t="shared" si="9589"/>
        <v>14.325000000000001</v>
      </c>
    </row>
    <row r="7000" spans="1:13">
      <c r="A7000" t="s">
        <v>7537</v>
      </c>
      <c r="B7000" t="s">
        <v>7516</v>
      </c>
      <c r="C7000" t="s">
        <v>58</v>
      </c>
      <c r="D7000" t="s">
        <v>19</v>
      </c>
      <c r="E7000" t="str">
        <f t="shared" si="9562"/>
        <v>tso.oepc</v>
      </c>
      <c r="F7000" t="s">
        <v>17</v>
      </c>
      <c r="G7000">
        <v>8.1999999999999993</v>
      </c>
      <c r="H7000">
        <v>0.05</v>
      </c>
      <c r="I7000" s="1">
        <v>0.41</v>
      </c>
      <c r="J7000" t="s">
        <v>8361</v>
      </c>
      <c r="K7000">
        <f t="shared" ref="K7000:K7063" si="9591">SUMIF(E6988:E7001,"rmo.opt",I6988:I7001)</f>
        <v>0.42</v>
      </c>
      <c r="L7000" t="s">
        <v>32</v>
      </c>
      <c r="M7000">
        <f t="shared" si="9589"/>
        <v>13.547619047619049</v>
      </c>
    </row>
    <row r="7001" spans="1:13">
      <c r="A7001" t="s">
        <v>7538</v>
      </c>
      <c r="B7001" t="s">
        <v>7516</v>
      </c>
      <c r="C7001" t="s">
        <v>58</v>
      </c>
      <c r="D7001" t="s">
        <v>21</v>
      </c>
      <c r="E7001" t="str">
        <f t="shared" si="9562"/>
        <v>tso.opt</v>
      </c>
      <c r="F7001" t="s">
        <v>17</v>
      </c>
      <c r="G7001">
        <v>8.6</v>
      </c>
      <c r="H7001">
        <v>0.05</v>
      </c>
      <c r="I7001" s="1">
        <v>0.43</v>
      </c>
      <c r="J7001" t="s">
        <v>8362</v>
      </c>
      <c r="K7001">
        <f t="shared" ref="K7001:K7064" si="9592">SUMIF(E6988:E7001,"power.opt",I6988:I7001)</f>
        <v>0.39</v>
      </c>
      <c r="L7001" t="s">
        <v>31</v>
      </c>
      <c r="M7001">
        <f t="shared" si="9589"/>
        <v>24.871794871794869</v>
      </c>
    </row>
    <row r="7002" spans="1:13">
      <c r="A7002" t="s">
        <v>7548</v>
      </c>
      <c r="B7002" t="s">
        <v>7549</v>
      </c>
      <c r="C7002" t="s">
        <v>15</v>
      </c>
      <c r="D7002" t="s">
        <v>16</v>
      </c>
      <c r="E7002" t="str">
        <f t="shared" si="9562"/>
        <v>power.full</v>
      </c>
      <c r="F7002" t="s">
        <v>17</v>
      </c>
      <c r="G7002">
        <v>327.33333333333297</v>
      </c>
      <c r="H7002">
        <v>0.09</v>
      </c>
      <c r="I7002" s="1">
        <v>29.46</v>
      </c>
      <c r="L7002" t="s">
        <v>8363</v>
      </c>
      <c r="M7002">
        <f t="shared" ref="M7002:M7065" si="9593">K7003/K7012</f>
        <v>26.727272727272723</v>
      </c>
    </row>
    <row r="7003" spans="1:13">
      <c r="A7003" t="s">
        <v>7550</v>
      </c>
      <c r="B7003" t="s">
        <v>7549</v>
      </c>
      <c r="C7003" t="s">
        <v>15</v>
      </c>
      <c r="D7003" t="s">
        <v>19</v>
      </c>
      <c r="E7003" t="str">
        <f t="shared" si="9562"/>
        <v>power.oepc</v>
      </c>
      <c r="F7003" t="s">
        <v>17</v>
      </c>
      <c r="G7003">
        <v>12</v>
      </c>
      <c r="H7003">
        <v>0.09</v>
      </c>
      <c r="I7003" s="1">
        <v>1.08</v>
      </c>
      <c r="J7003" t="s">
        <v>8333</v>
      </c>
      <c r="K7003">
        <f t="shared" ref="K7003:K7066" si="9594">SUMIF(E7002:E7015,"tso.cav11",I7002:I7015)</f>
        <v>20.58</v>
      </c>
      <c r="L7003" t="s">
        <v>8364</v>
      </c>
      <c r="M7003">
        <f t="shared" ref="M7003:M7066" si="9595">K7004/K7008+K7005/K7009+K7006/K7010+K7007/K7011</f>
        <v>63.528381559960494</v>
      </c>
    </row>
    <row r="7004" spans="1:13">
      <c r="A7004" t="s">
        <v>7551</v>
      </c>
      <c r="B7004" t="s">
        <v>7549</v>
      </c>
      <c r="C7004" t="s">
        <v>15</v>
      </c>
      <c r="D7004" t="s">
        <v>21</v>
      </c>
      <c r="E7004" t="str">
        <f t="shared" si="9562"/>
        <v>power.opt</v>
      </c>
      <c r="F7004" t="s">
        <v>17</v>
      </c>
      <c r="G7004">
        <v>8.6666666666666696</v>
      </c>
      <c r="H7004">
        <v>0.09</v>
      </c>
      <c r="I7004" s="1">
        <v>0.78</v>
      </c>
      <c r="J7004" t="s">
        <v>8335</v>
      </c>
      <c r="K7004">
        <f t="shared" ref="K7004:K7067" si="9596">SUMIF(E7002:E7015,"tso.full",I7002:I7015)</f>
        <v>0.8</v>
      </c>
      <c r="L7004" t="s">
        <v>8365</v>
      </c>
      <c r="M7004">
        <f t="shared" ref="M7004:M7067" si="9597">K7004/K7012+K7005/K7013+K7006/K7014+K7007/K7015</f>
        <v>88.405185479077886</v>
      </c>
    </row>
    <row r="7005" spans="1:13">
      <c r="A7005" t="s">
        <v>7552</v>
      </c>
      <c r="B7005" t="s">
        <v>7549</v>
      </c>
      <c r="C7005" t="s">
        <v>23</v>
      </c>
      <c r="D7005" t="s">
        <v>16</v>
      </c>
      <c r="E7005" t="str">
        <f t="shared" si="9562"/>
        <v>pso.full</v>
      </c>
      <c r="F7005" t="s">
        <v>17</v>
      </c>
      <c r="G7005">
        <v>217.333333333333</v>
      </c>
      <c r="H7005">
        <v>0.09</v>
      </c>
      <c r="I7005" s="1">
        <v>19.559999999999999</v>
      </c>
      <c r="J7005" t="s">
        <v>8336</v>
      </c>
      <c r="K7005">
        <f t="shared" ref="K7005:K7068" si="9598">SUMIF(E7002:E7015,"pso.full",I7002:I7015)</f>
        <v>19.559999999999999</v>
      </c>
      <c r="L7005" t="s">
        <v>8369</v>
      </c>
      <c r="M7005">
        <f t="shared" ref="M7005:M7068" si="9599">K7008/K7012+K7009/K7013+K7010/K7014+K7011/K7015</f>
        <v>5.2020204479065235</v>
      </c>
    </row>
    <row r="7006" spans="1:13">
      <c r="A7006" t="s">
        <v>7553</v>
      </c>
      <c r="B7006" t="s">
        <v>7549</v>
      </c>
      <c r="C7006" t="s">
        <v>23</v>
      </c>
      <c r="D7006" t="s">
        <v>19</v>
      </c>
      <c r="E7006" t="str">
        <f t="shared" si="9562"/>
        <v>pso.oepc</v>
      </c>
      <c r="F7006" t="s">
        <v>17</v>
      </c>
      <c r="G7006">
        <v>12.2222222222222</v>
      </c>
      <c r="H7006">
        <v>0.09</v>
      </c>
      <c r="I7006" s="1">
        <v>1.1000000000000001</v>
      </c>
      <c r="J7006" t="s">
        <v>8353</v>
      </c>
      <c r="K7006">
        <f t="shared" ref="K7006:K7069" si="9600">SUMIF(E7002:E7015,"rmo.full",I7002:I7015)</f>
        <v>19.87</v>
      </c>
    </row>
    <row r="7007" spans="1:13">
      <c r="A7007" t="s">
        <v>7554</v>
      </c>
      <c r="B7007" t="s">
        <v>7549</v>
      </c>
      <c r="C7007" t="s">
        <v>23</v>
      </c>
      <c r="D7007" t="s">
        <v>21</v>
      </c>
      <c r="E7007" t="str">
        <f t="shared" si="9562"/>
        <v>pso.opt</v>
      </c>
      <c r="F7007" t="s">
        <v>17</v>
      </c>
      <c r="G7007">
        <v>8.7777777777777803</v>
      </c>
      <c r="H7007">
        <v>0.09</v>
      </c>
      <c r="I7007" s="1">
        <v>0.79</v>
      </c>
      <c r="J7007" t="s">
        <v>8354</v>
      </c>
      <c r="K7007">
        <f t="shared" ref="K7007:K7070" si="9601">SUMIF(E7002:E7015,"power.full",I7002:I7015)</f>
        <v>29.46</v>
      </c>
      <c r="L7007" t="s">
        <v>26</v>
      </c>
      <c r="M7007">
        <f t="shared" ref="M7007:M7070" si="9602">K7004/K7008</f>
        <v>1.0389610389610391</v>
      </c>
    </row>
    <row r="7008" spans="1:13">
      <c r="A7008" t="s">
        <v>7555</v>
      </c>
      <c r="B7008" t="s">
        <v>7549</v>
      </c>
      <c r="C7008" t="s">
        <v>51</v>
      </c>
      <c r="D7008" t="s">
        <v>16</v>
      </c>
      <c r="E7008" t="str">
        <f t="shared" si="9562"/>
        <v>rmo.full</v>
      </c>
      <c r="F7008" t="s">
        <v>17</v>
      </c>
      <c r="G7008">
        <v>220.777777777778</v>
      </c>
      <c r="H7008">
        <v>0.09</v>
      </c>
      <c r="I7008" s="1">
        <v>19.87</v>
      </c>
      <c r="J7008" t="s">
        <v>8355</v>
      </c>
      <c r="K7008">
        <f t="shared" ref="K7008:K7071" si="9603">SUMIF(E7002:E7015,"tso.oepc",I7002:I7015)</f>
        <v>0.77</v>
      </c>
      <c r="L7008" t="s">
        <v>27</v>
      </c>
      <c r="M7008">
        <f t="shared" si="9602"/>
        <v>17.781818181818178</v>
      </c>
    </row>
    <row r="7009" spans="1:13">
      <c r="A7009" t="s">
        <v>7556</v>
      </c>
      <c r="B7009" t="s">
        <v>7549</v>
      </c>
      <c r="C7009" t="s">
        <v>51</v>
      </c>
      <c r="D7009" t="s">
        <v>19</v>
      </c>
      <c r="E7009" t="str">
        <f t="shared" si="9562"/>
        <v>rmo.oepc</v>
      </c>
      <c r="F7009" t="s">
        <v>17</v>
      </c>
      <c r="G7009">
        <v>12.6666666666667</v>
      </c>
      <c r="H7009">
        <v>0.09</v>
      </c>
      <c r="I7009" s="1">
        <v>1.1399999999999999</v>
      </c>
      <c r="J7009" t="s">
        <v>8356</v>
      </c>
      <c r="K7009">
        <f t="shared" ref="K7009:K7072" si="9604">SUMIF(E7002:E7015,"pso.oepc",I7002:I7015)</f>
        <v>1.1000000000000001</v>
      </c>
      <c r="L7009" t="s">
        <v>28</v>
      </c>
      <c r="M7009">
        <f t="shared" si="9602"/>
        <v>17.42982456140351</v>
      </c>
    </row>
    <row r="7010" spans="1:13">
      <c r="A7010" t="s">
        <v>7557</v>
      </c>
      <c r="B7010" t="s">
        <v>7549</v>
      </c>
      <c r="C7010" t="s">
        <v>51</v>
      </c>
      <c r="D7010" t="s">
        <v>21</v>
      </c>
      <c r="E7010" t="str">
        <f t="shared" si="9562"/>
        <v>rmo.opt</v>
      </c>
      <c r="F7010" t="s">
        <v>17</v>
      </c>
      <c r="G7010">
        <v>8.8888888888888893</v>
      </c>
      <c r="H7010">
        <v>0.09</v>
      </c>
      <c r="I7010" s="1">
        <v>0.8</v>
      </c>
      <c r="J7010" t="s">
        <v>8357</v>
      </c>
      <c r="K7010">
        <f t="shared" ref="K7010:K7073" si="9605">SUMIF(E7002:E7015,"rmo.oepc",I7002:I7015)</f>
        <v>1.1399999999999999</v>
      </c>
      <c r="L7010" t="s">
        <v>29</v>
      </c>
      <c r="M7010">
        <f t="shared" si="9602"/>
        <v>27.277777777777775</v>
      </c>
    </row>
    <row r="7011" spans="1:13">
      <c r="A7011" t="s">
        <v>7522</v>
      </c>
      <c r="B7011" t="s">
        <v>7549</v>
      </c>
      <c r="C7011" t="s">
        <v>55</v>
      </c>
      <c r="D7011" t="s">
        <v>56</v>
      </c>
      <c r="E7011" t="str">
        <f t="shared" si="9562"/>
        <v>sc.none</v>
      </c>
      <c r="F7011" t="s">
        <v>24</v>
      </c>
      <c r="I7011" s="1">
        <v>0.09</v>
      </c>
      <c r="J7011" t="s">
        <v>8358</v>
      </c>
      <c r="K7011">
        <f t="shared" ref="K7011:K7074" si="9606">SUMIF(E7002:E7015,"power.oepc",I7002:I7015)</f>
        <v>1.08</v>
      </c>
    </row>
    <row r="7012" spans="1:13">
      <c r="A7012" t="s">
        <v>7523</v>
      </c>
      <c r="B7012" t="s">
        <v>7549</v>
      </c>
      <c r="C7012" t="s">
        <v>58</v>
      </c>
      <c r="D7012" t="s">
        <v>59</v>
      </c>
      <c r="E7012" t="str">
        <f t="shared" si="9562"/>
        <v>tso.cav11</v>
      </c>
      <c r="F7012" t="s">
        <v>17</v>
      </c>
      <c r="G7012">
        <v>228.666666666667</v>
      </c>
      <c r="H7012">
        <v>0.09</v>
      </c>
      <c r="I7012" s="1">
        <v>20.58</v>
      </c>
      <c r="J7012" t="s">
        <v>8359</v>
      </c>
      <c r="K7012">
        <f t="shared" ref="K7012:K7075" si="9607">SUMIF(E7002:E7015,"tso.opt",I7002:I7015)</f>
        <v>0.77</v>
      </c>
      <c r="L7012" t="s">
        <v>30</v>
      </c>
      <c r="M7012">
        <f t="shared" ref="M7012:M7075" si="9608">K7004/K7012</f>
        <v>1.0389610389610391</v>
      </c>
    </row>
    <row r="7013" spans="1:13">
      <c r="A7013" t="s">
        <v>7524</v>
      </c>
      <c r="B7013" t="s">
        <v>7549</v>
      </c>
      <c r="C7013" t="s">
        <v>58</v>
      </c>
      <c r="D7013" t="s">
        <v>16</v>
      </c>
      <c r="E7013" t="str">
        <f t="shared" si="9562"/>
        <v>tso.full</v>
      </c>
      <c r="F7013" t="s">
        <v>17</v>
      </c>
      <c r="G7013">
        <v>8.8888888888888893</v>
      </c>
      <c r="H7013">
        <v>0.09</v>
      </c>
      <c r="I7013" s="1">
        <v>0.8</v>
      </c>
      <c r="J7013" t="s">
        <v>8360</v>
      </c>
      <c r="K7013">
        <f t="shared" ref="K7013:K7076" si="9609">SUMIF(E7002:E7015,"pso.opt",I7002:I7015)</f>
        <v>0.79</v>
      </c>
      <c r="L7013" t="s">
        <v>33</v>
      </c>
      <c r="M7013">
        <f t="shared" si="9608"/>
        <v>24.759493670886073</v>
      </c>
    </row>
    <row r="7014" spans="1:13">
      <c r="A7014" t="s">
        <v>7525</v>
      </c>
      <c r="B7014" t="s">
        <v>7549</v>
      </c>
      <c r="C7014" t="s">
        <v>58</v>
      </c>
      <c r="D7014" t="s">
        <v>19</v>
      </c>
      <c r="E7014" t="str">
        <f t="shared" si="9562"/>
        <v>tso.oepc</v>
      </c>
      <c r="F7014" t="s">
        <v>17</v>
      </c>
      <c r="G7014">
        <v>8.5555555555555607</v>
      </c>
      <c r="H7014">
        <v>0.09</v>
      </c>
      <c r="I7014" s="1">
        <v>0.77</v>
      </c>
      <c r="J7014" t="s">
        <v>8361</v>
      </c>
      <c r="K7014">
        <f t="shared" ref="K7014:K7077" si="9610">SUMIF(E7002:E7015,"rmo.opt",I7002:I7015)</f>
        <v>0.8</v>
      </c>
      <c r="L7014" t="s">
        <v>32</v>
      </c>
      <c r="M7014">
        <f t="shared" si="9608"/>
        <v>24.837499999999999</v>
      </c>
    </row>
    <row r="7015" spans="1:13">
      <c r="A7015" t="s">
        <v>7569</v>
      </c>
      <c r="B7015" t="s">
        <v>7549</v>
      </c>
      <c r="C7015" t="s">
        <v>58</v>
      </c>
      <c r="D7015" t="s">
        <v>21</v>
      </c>
      <c r="E7015" t="str">
        <f t="shared" si="9562"/>
        <v>tso.opt</v>
      </c>
      <c r="F7015" t="s">
        <v>17</v>
      </c>
      <c r="G7015">
        <v>8.5555555555555607</v>
      </c>
      <c r="H7015">
        <v>0.09</v>
      </c>
      <c r="I7015" s="1">
        <v>0.77</v>
      </c>
      <c r="J7015" t="s">
        <v>8362</v>
      </c>
      <c r="K7015">
        <f t="shared" ref="K7015:K7078" si="9611">SUMIF(E7002:E7015,"power.opt",I7002:I7015)</f>
        <v>0.78</v>
      </c>
      <c r="L7015" t="s">
        <v>31</v>
      </c>
      <c r="M7015">
        <f t="shared" si="9608"/>
        <v>37.769230769230766</v>
      </c>
    </row>
    <row r="7016" spans="1:13">
      <c r="A7016" t="s">
        <v>7570</v>
      </c>
      <c r="B7016" t="s">
        <v>7571</v>
      </c>
      <c r="C7016" t="s">
        <v>15</v>
      </c>
      <c r="D7016" t="s">
        <v>16</v>
      </c>
      <c r="E7016" t="str">
        <f t="shared" si="9562"/>
        <v>power.full</v>
      </c>
      <c r="F7016" t="s">
        <v>17</v>
      </c>
      <c r="G7016">
        <v>71.400000000000006</v>
      </c>
      <c r="H7016">
        <v>0.05</v>
      </c>
      <c r="I7016" s="1">
        <v>3.57</v>
      </c>
      <c r="L7016" t="s">
        <v>8363</v>
      </c>
      <c r="M7016">
        <f t="shared" ref="M7016:M7079" si="9612">K7017/K7026</f>
        <v>6.6521739130434785</v>
      </c>
    </row>
    <row r="7017" spans="1:13">
      <c r="A7017" t="s">
        <v>7572</v>
      </c>
      <c r="B7017" t="s">
        <v>7571</v>
      </c>
      <c r="C7017" t="s">
        <v>15</v>
      </c>
      <c r="D7017" t="s">
        <v>19</v>
      </c>
      <c r="E7017" t="str">
        <f t="shared" si="9562"/>
        <v>power.oepc</v>
      </c>
      <c r="F7017" t="s">
        <v>17</v>
      </c>
      <c r="G7017">
        <v>15.2</v>
      </c>
      <c r="H7017">
        <v>0.05</v>
      </c>
      <c r="I7017" s="1">
        <v>0.76</v>
      </c>
      <c r="J7017" t="s">
        <v>8333</v>
      </c>
      <c r="K7017">
        <f t="shared" ref="K7017:K7080" si="9613">SUMIF(E7016:E7029,"tso.cav11",I7016:I7029)</f>
        <v>4.59</v>
      </c>
      <c r="L7017" t="s">
        <v>8364</v>
      </c>
      <c r="M7017">
        <f t="shared" ref="M7017:M7080" si="9614">K7018/K7022+K7019/K7023+K7020/K7024+K7021/K7025</f>
        <v>20.787136691997372</v>
      </c>
    </row>
    <row r="7018" spans="1:13">
      <c r="A7018" t="s">
        <v>7573</v>
      </c>
      <c r="B7018" t="s">
        <v>7571</v>
      </c>
      <c r="C7018" t="s">
        <v>15</v>
      </c>
      <c r="D7018" t="s">
        <v>21</v>
      </c>
      <c r="E7018" t="str">
        <f t="shared" si="9562"/>
        <v>power.opt</v>
      </c>
      <c r="F7018" t="s">
        <v>17</v>
      </c>
      <c r="G7018">
        <v>12.4</v>
      </c>
      <c r="H7018">
        <v>0.05</v>
      </c>
      <c r="I7018" s="1">
        <v>0.62</v>
      </c>
      <c r="J7018" t="s">
        <v>8335</v>
      </c>
      <c r="K7018">
        <f t="shared" ref="K7018:K7081" si="9615">SUMIF(E7016:E7029,"tso.full",I7016:I7029)</f>
        <v>3.82</v>
      </c>
      <c r="L7018" t="s">
        <v>8365</v>
      </c>
      <c r="M7018">
        <f t="shared" ref="M7018:M7081" si="9616">K7018/K7026+K7019/K7027+K7020/K7028+K7021/K7029</f>
        <v>23.588544802520985</v>
      </c>
    </row>
    <row r="7019" spans="1:13">
      <c r="A7019" t="s">
        <v>7574</v>
      </c>
      <c r="B7019" t="s">
        <v>7571</v>
      </c>
      <c r="C7019" t="s">
        <v>23</v>
      </c>
      <c r="D7019" t="s">
        <v>16</v>
      </c>
      <c r="E7019" t="str">
        <f t="shared" si="9562"/>
        <v>pso.full</v>
      </c>
      <c r="F7019" t="s">
        <v>17</v>
      </c>
      <c r="G7019">
        <v>76.400000000000006</v>
      </c>
      <c r="H7019">
        <v>0.05</v>
      </c>
      <c r="I7019" s="1">
        <v>3.82</v>
      </c>
      <c r="J7019" t="s">
        <v>8336</v>
      </c>
      <c r="K7019">
        <f t="shared" ref="K7019:K7082" si="9617">SUMIF(E7016:E7029,"pso.full",I7016:I7029)</f>
        <v>3.82</v>
      </c>
      <c r="L7019" t="s">
        <v>8369</v>
      </c>
      <c r="M7019">
        <f t="shared" ref="M7019:M7082" si="9618">K7022/K7026+K7023/K7027+K7024/K7028+K7025/K7029</f>
        <v>4.5472725593481433</v>
      </c>
    </row>
    <row r="7020" spans="1:13">
      <c r="A7020" t="s">
        <v>7575</v>
      </c>
      <c r="B7020" t="s">
        <v>7571</v>
      </c>
      <c r="C7020" t="s">
        <v>23</v>
      </c>
      <c r="D7020" t="s">
        <v>19</v>
      </c>
      <c r="E7020" t="str">
        <f t="shared" si="9562"/>
        <v>pso.oepc</v>
      </c>
      <c r="F7020" t="s">
        <v>17</v>
      </c>
      <c r="G7020">
        <v>13.6</v>
      </c>
      <c r="H7020">
        <v>0.05</v>
      </c>
      <c r="I7020" s="1">
        <v>0.68</v>
      </c>
      <c r="J7020" t="s">
        <v>8353</v>
      </c>
      <c r="K7020">
        <f t="shared" ref="K7020:K7083" si="9619">SUMIF(E7016:E7029,"rmo.full",I7016:I7029)</f>
        <v>3.55</v>
      </c>
    </row>
    <row r="7021" spans="1:13">
      <c r="A7021" t="s">
        <v>7540</v>
      </c>
      <c r="B7021" t="s">
        <v>7571</v>
      </c>
      <c r="C7021" t="s">
        <v>23</v>
      </c>
      <c r="D7021" t="s">
        <v>21</v>
      </c>
      <c r="E7021" t="str">
        <f t="shared" si="9562"/>
        <v>pso.opt</v>
      </c>
      <c r="F7021" t="s">
        <v>17</v>
      </c>
      <c r="G7021">
        <v>11.8</v>
      </c>
      <c r="H7021">
        <v>0.05</v>
      </c>
      <c r="I7021" s="1">
        <v>0.59</v>
      </c>
      <c r="J7021" t="s">
        <v>8354</v>
      </c>
      <c r="K7021">
        <f t="shared" ref="K7021:K7084" si="9620">SUMIF(E7016:E7029,"power.full",I7016:I7029)</f>
        <v>3.57</v>
      </c>
      <c r="L7021" t="s">
        <v>26</v>
      </c>
      <c r="M7021">
        <f t="shared" ref="M7021:M7084" si="9621">K7018/K7022</f>
        <v>5.0933333333333328</v>
      </c>
    </row>
    <row r="7022" spans="1:13">
      <c r="A7022" t="s">
        <v>7541</v>
      </c>
      <c r="B7022" t="s">
        <v>7571</v>
      </c>
      <c r="C7022" t="s">
        <v>51</v>
      </c>
      <c r="D7022" t="s">
        <v>16</v>
      </c>
      <c r="E7022" t="str">
        <f t="shared" si="9562"/>
        <v>rmo.full</v>
      </c>
      <c r="F7022" t="s">
        <v>17</v>
      </c>
      <c r="G7022">
        <v>71</v>
      </c>
      <c r="H7022">
        <v>0.05</v>
      </c>
      <c r="I7022" s="1">
        <v>3.55</v>
      </c>
      <c r="J7022" t="s">
        <v>8355</v>
      </c>
      <c r="K7022">
        <f t="shared" ref="K7022:K7085" si="9622">SUMIF(E7016:E7029,"tso.oepc",I7016:I7029)</f>
        <v>0.75</v>
      </c>
      <c r="L7022" t="s">
        <v>27</v>
      </c>
      <c r="M7022">
        <f t="shared" si="9621"/>
        <v>5.617647058823529</v>
      </c>
    </row>
    <row r="7023" spans="1:13">
      <c r="A7023" t="s">
        <v>7542</v>
      </c>
      <c r="B7023" t="s">
        <v>7571</v>
      </c>
      <c r="C7023" t="s">
        <v>51</v>
      </c>
      <c r="D7023" t="s">
        <v>19</v>
      </c>
      <c r="E7023" t="str">
        <f t="shared" si="9562"/>
        <v>rmo.oepc</v>
      </c>
      <c r="F7023" t="s">
        <v>17</v>
      </c>
      <c r="G7023">
        <v>13.2</v>
      </c>
      <c r="H7023">
        <v>0.05</v>
      </c>
      <c r="I7023" s="1">
        <v>0.66</v>
      </c>
      <c r="J7023" t="s">
        <v>8356</v>
      </c>
      <c r="K7023">
        <f t="shared" ref="K7023:K7086" si="9623">SUMIF(E7016:E7029,"pso.oepc",I7016:I7029)</f>
        <v>0.68</v>
      </c>
      <c r="L7023" t="s">
        <v>28</v>
      </c>
      <c r="M7023">
        <f t="shared" si="9621"/>
        <v>5.378787878787878</v>
      </c>
    </row>
    <row r="7024" spans="1:13">
      <c r="A7024" t="s">
        <v>7543</v>
      </c>
      <c r="B7024" t="s">
        <v>7571</v>
      </c>
      <c r="C7024" t="s">
        <v>51</v>
      </c>
      <c r="D7024" t="s">
        <v>21</v>
      </c>
      <c r="E7024" t="str">
        <f t="shared" si="9562"/>
        <v>rmo.opt</v>
      </c>
      <c r="F7024" t="s">
        <v>17</v>
      </c>
      <c r="G7024">
        <v>12.2</v>
      </c>
      <c r="H7024">
        <v>0.05</v>
      </c>
      <c r="I7024" s="1">
        <v>0.61</v>
      </c>
      <c r="J7024" t="s">
        <v>8357</v>
      </c>
      <c r="K7024">
        <f t="shared" ref="K7024:K7087" si="9624">SUMIF(E7016:E7029,"rmo.oepc",I7016:I7029)</f>
        <v>0.66</v>
      </c>
      <c r="L7024" t="s">
        <v>29</v>
      </c>
      <c r="M7024">
        <f t="shared" si="9621"/>
        <v>4.697368421052631</v>
      </c>
    </row>
    <row r="7025" spans="1:13">
      <c r="A7025" t="s">
        <v>7544</v>
      </c>
      <c r="B7025" t="s">
        <v>7571</v>
      </c>
      <c r="C7025" t="s">
        <v>55</v>
      </c>
      <c r="D7025" t="s">
        <v>56</v>
      </c>
      <c r="E7025" t="str">
        <f t="shared" si="9562"/>
        <v>sc.none</v>
      </c>
      <c r="F7025" t="s">
        <v>24</v>
      </c>
      <c r="I7025" s="1">
        <v>0.05</v>
      </c>
      <c r="J7025" t="s">
        <v>8358</v>
      </c>
      <c r="K7025">
        <f t="shared" ref="K7025:K7088" si="9625">SUMIF(E7016:E7029,"power.oepc",I7016:I7029)</f>
        <v>0.76</v>
      </c>
    </row>
    <row r="7026" spans="1:13">
      <c r="A7026" t="s">
        <v>7545</v>
      </c>
      <c r="B7026" t="s">
        <v>7571</v>
      </c>
      <c r="C7026" t="s">
        <v>58</v>
      </c>
      <c r="D7026" t="s">
        <v>59</v>
      </c>
      <c r="E7026" t="str">
        <f t="shared" si="9562"/>
        <v>tso.cav11</v>
      </c>
      <c r="F7026" t="s">
        <v>17</v>
      </c>
      <c r="G7026">
        <v>91.8</v>
      </c>
      <c r="H7026">
        <v>0.05</v>
      </c>
      <c r="I7026" s="1">
        <v>4.59</v>
      </c>
      <c r="J7026" t="s">
        <v>8359</v>
      </c>
      <c r="K7026">
        <f t="shared" ref="K7026:K7089" si="9626">SUMIF(E7016:E7029,"tso.opt",I7016:I7029)</f>
        <v>0.69</v>
      </c>
      <c r="L7026" t="s">
        <v>30</v>
      </c>
      <c r="M7026">
        <f t="shared" ref="M7026:M7089" si="9627">K7018/K7026</f>
        <v>5.5362318840579716</v>
      </c>
    </row>
    <row r="7027" spans="1:13">
      <c r="A7027" t="s">
        <v>7546</v>
      </c>
      <c r="B7027" t="s">
        <v>7571</v>
      </c>
      <c r="C7027" t="s">
        <v>58</v>
      </c>
      <c r="D7027" t="s">
        <v>16</v>
      </c>
      <c r="E7027" t="str">
        <f t="shared" si="9562"/>
        <v>tso.full</v>
      </c>
      <c r="F7027" t="s">
        <v>17</v>
      </c>
      <c r="G7027">
        <v>76.400000000000006</v>
      </c>
      <c r="H7027">
        <v>0.05</v>
      </c>
      <c r="I7027" s="1">
        <v>3.82</v>
      </c>
      <c r="J7027" t="s">
        <v>8360</v>
      </c>
      <c r="K7027">
        <f t="shared" ref="K7027:K7090" si="9628">SUMIF(E7016:E7029,"pso.opt",I7016:I7029)</f>
        <v>0.59</v>
      </c>
      <c r="L7027" t="s">
        <v>33</v>
      </c>
      <c r="M7027">
        <f t="shared" si="9627"/>
        <v>6.4745762711864412</v>
      </c>
    </row>
    <row r="7028" spans="1:13">
      <c r="A7028" t="s">
        <v>7547</v>
      </c>
      <c r="B7028" t="s">
        <v>7571</v>
      </c>
      <c r="C7028" t="s">
        <v>58</v>
      </c>
      <c r="D7028" t="s">
        <v>19</v>
      </c>
      <c r="E7028" t="str">
        <f t="shared" si="9562"/>
        <v>tso.oepc</v>
      </c>
      <c r="F7028" t="s">
        <v>17</v>
      </c>
      <c r="G7028">
        <v>15</v>
      </c>
      <c r="H7028">
        <v>0.05</v>
      </c>
      <c r="I7028" s="1">
        <v>0.75</v>
      </c>
      <c r="J7028" t="s">
        <v>8361</v>
      </c>
      <c r="K7028">
        <f t="shared" ref="K7028:K7091" si="9629">SUMIF(E7016:E7029,"rmo.opt",I7016:I7029)</f>
        <v>0.61</v>
      </c>
      <c r="L7028" t="s">
        <v>32</v>
      </c>
      <c r="M7028">
        <f t="shared" si="9627"/>
        <v>5.8196721311475406</v>
      </c>
    </row>
    <row r="7029" spans="1:13">
      <c r="A7029" t="s">
        <v>7591</v>
      </c>
      <c r="B7029" t="s">
        <v>7571</v>
      </c>
      <c r="C7029" t="s">
        <v>58</v>
      </c>
      <c r="D7029" t="s">
        <v>21</v>
      </c>
      <c r="E7029" t="str">
        <f t="shared" si="9562"/>
        <v>tso.opt</v>
      </c>
      <c r="F7029" t="s">
        <v>17</v>
      </c>
      <c r="G7029">
        <v>13.8</v>
      </c>
      <c r="H7029">
        <v>0.05</v>
      </c>
      <c r="I7029" s="1">
        <v>0.69</v>
      </c>
      <c r="J7029" t="s">
        <v>8362</v>
      </c>
      <c r="K7029">
        <f t="shared" ref="K7029:K7092" si="9630">SUMIF(E7016:E7029,"power.opt",I7016:I7029)</f>
        <v>0.62</v>
      </c>
      <c r="L7029" t="s">
        <v>31</v>
      </c>
      <c r="M7029">
        <f t="shared" si="9627"/>
        <v>5.758064516129032</v>
      </c>
    </row>
    <row r="7030" spans="1:13">
      <c r="A7030" t="s">
        <v>7592</v>
      </c>
      <c r="B7030" t="s">
        <v>7593</v>
      </c>
      <c r="C7030" t="s">
        <v>15</v>
      </c>
      <c r="D7030" t="s">
        <v>16</v>
      </c>
      <c r="E7030" t="str">
        <f t="shared" si="9562"/>
        <v>power.full</v>
      </c>
      <c r="F7030" t="s">
        <v>17</v>
      </c>
      <c r="G7030">
        <v>164.75</v>
      </c>
      <c r="H7030">
        <v>0.08</v>
      </c>
      <c r="I7030" s="1">
        <v>13.18</v>
      </c>
      <c r="L7030" t="s">
        <v>8363</v>
      </c>
      <c r="M7030">
        <f t="shared" ref="M7030:M7093" si="9631">K7031/K7040</f>
        <v>13.105263157894738</v>
      </c>
    </row>
    <row r="7031" spans="1:13">
      <c r="A7031" t="s">
        <v>7594</v>
      </c>
      <c r="B7031" t="s">
        <v>7593</v>
      </c>
      <c r="C7031" t="s">
        <v>15</v>
      </c>
      <c r="D7031" t="s">
        <v>19</v>
      </c>
      <c r="E7031" t="str">
        <f t="shared" si="9562"/>
        <v>power.oepc</v>
      </c>
      <c r="F7031" t="s">
        <v>17</v>
      </c>
      <c r="G7031">
        <v>12.875</v>
      </c>
      <c r="H7031">
        <v>0.08</v>
      </c>
      <c r="I7031" s="1">
        <v>1.03</v>
      </c>
      <c r="J7031" t="s">
        <v>8333</v>
      </c>
      <c r="K7031">
        <f t="shared" ref="K7031:K7094" si="9632">SUMIF(E7030:E7043,"tso.cav11",I7030:I7043)</f>
        <v>9.9600000000000009</v>
      </c>
      <c r="L7031" t="s">
        <v>8364</v>
      </c>
      <c r="M7031">
        <f t="shared" ref="M7031:M7094" si="9633">K7032/K7036+K7033/K7037+K7034/K7038+K7035/K7039</f>
        <v>49.190178583126972</v>
      </c>
    </row>
    <row r="7032" spans="1:13">
      <c r="A7032" t="s">
        <v>7558</v>
      </c>
      <c r="B7032" t="s">
        <v>7593</v>
      </c>
      <c r="C7032" t="s">
        <v>15</v>
      </c>
      <c r="D7032" t="s">
        <v>21</v>
      </c>
      <c r="E7032" t="str">
        <f t="shared" si="9562"/>
        <v>power.opt</v>
      </c>
      <c r="F7032" t="s">
        <v>17</v>
      </c>
      <c r="G7032">
        <v>12.125</v>
      </c>
      <c r="H7032">
        <v>0.08</v>
      </c>
      <c r="I7032" s="1">
        <v>0.97</v>
      </c>
      <c r="J7032" t="s">
        <v>8335</v>
      </c>
      <c r="K7032">
        <f t="shared" ref="K7032:K7095" si="9634">SUMIF(E7030:E7043,"tso.full",I7030:I7043)</f>
        <v>8.99</v>
      </c>
      <c r="L7032" t="s">
        <v>8365</v>
      </c>
      <c r="M7032">
        <f t="shared" ref="M7032:M7095" si="9635">K7032/K7040+K7033/K7041+K7034/K7042+K7035/K7043</f>
        <v>43.760593328417535</v>
      </c>
    </row>
    <row r="7033" spans="1:13">
      <c r="A7033" t="s">
        <v>7559</v>
      </c>
      <c r="B7033" t="s">
        <v>7593</v>
      </c>
      <c r="C7033" t="s">
        <v>23</v>
      </c>
      <c r="D7033" t="s">
        <v>16</v>
      </c>
      <c r="E7033" t="str">
        <f t="shared" si="9562"/>
        <v>pso.full</v>
      </c>
      <c r="F7033" t="s">
        <v>17</v>
      </c>
      <c r="G7033">
        <v>117.875</v>
      </c>
      <c r="H7033">
        <v>0.08</v>
      </c>
      <c r="I7033" s="1">
        <v>9.43</v>
      </c>
      <c r="J7033" t="s">
        <v>8336</v>
      </c>
      <c r="K7033">
        <f t="shared" ref="K7033:K7096" si="9636">SUMIF(E7030:E7043,"pso.full",I7030:I7043)</f>
        <v>9.43</v>
      </c>
      <c r="L7033" t="s">
        <v>8369</v>
      </c>
      <c r="M7033">
        <f t="shared" ref="M7033:M7096" si="9637">K7036/K7040+K7037/K7041+K7038/K7042+K7039/K7043</f>
        <v>3.5638310656711658</v>
      </c>
    </row>
    <row r="7034" spans="1:13">
      <c r="A7034" t="s">
        <v>7560</v>
      </c>
      <c r="B7034" t="s">
        <v>7593</v>
      </c>
      <c r="C7034" t="s">
        <v>23</v>
      </c>
      <c r="D7034" t="s">
        <v>19</v>
      </c>
      <c r="E7034" t="str">
        <f t="shared" si="9562"/>
        <v>pso.oepc</v>
      </c>
      <c r="F7034" t="s">
        <v>17</v>
      </c>
      <c r="G7034">
        <v>9.5</v>
      </c>
      <c r="H7034">
        <v>0.08</v>
      </c>
      <c r="I7034" s="1">
        <v>0.76</v>
      </c>
      <c r="J7034" t="s">
        <v>8353</v>
      </c>
      <c r="K7034">
        <f t="shared" ref="K7034:K7097" si="9638">SUMIF(E7030:E7043,"rmo.full",I7030:I7043)</f>
        <v>9.4700000000000006</v>
      </c>
    </row>
    <row r="7035" spans="1:13">
      <c r="A7035" t="s">
        <v>7561</v>
      </c>
      <c r="B7035" t="s">
        <v>7593</v>
      </c>
      <c r="C7035" t="s">
        <v>23</v>
      </c>
      <c r="D7035" t="s">
        <v>21</v>
      </c>
      <c r="E7035" t="str">
        <f t="shared" si="9562"/>
        <v>pso.opt</v>
      </c>
      <c r="F7035" t="s">
        <v>17</v>
      </c>
      <c r="G7035">
        <v>11.5</v>
      </c>
      <c r="H7035">
        <v>0.08</v>
      </c>
      <c r="I7035" s="1">
        <v>0.92</v>
      </c>
      <c r="J7035" t="s">
        <v>8354</v>
      </c>
      <c r="K7035">
        <f t="shared" ref="K7035:K7098" si="9639">SUMIF(E7030:E7043,"power.full",I7030:I7043)</f>
        <v>13.18</v>
      </c>
      <c r="L7035" t="s">
        <v>26</v>
      </c>
      <c r="M7035">
        <f t="shared" ref="M7035:M7098" si="9640">K7032/K7036</f>
        <v>11.525641025641026</v>
      </c>
    </row>
    <row r="7036" spans="1:13">
      <c r="A7036" t="s">
        <v>7562</v>
      </c>
      <c r="B7036" t="s">
        <v>7593</v>
      </c>
      <c r="C7036" t="s">
        <v>51</v>
      </c>
      <c r="D7036" t="s">
        <v>16</v>
      </c>
      <c r="E7036" t="str">
        <f t="shared" si="9562"/>
        <v>rmo.full</v>
      </c>
      <c r="F7036" t="s">
        <v>17</v>
      </c>
      <c r="G7036">
        <v>118.375</v>
      </c>
      <c r="H7036">
        <v>0.08</v>
      </c>
      <c r="I7036" s="1">
        <v>9.4700000000000006</v>
      </c>
      <c r="J7036" t="s">
        <v>8355</v>
      </c>
      <c r="K7036">
        <f t="shared" ref="K7036:K7099" si="9641">SUMIF(E7030:E7043,"tso.oepc",I7030:I7043)</f>
        <v>0.78</v>
      </c>
      <c r="L7036" t="s">
        <v>27</v>
      </c>
      <c r="M7036">
        <f t="shared" si="9640"/>
        <v>12.407894736842104</v>
      </c>
    </row>
    <row r="7037" spans="1:13">
      <c r="A7037" t="s">
        <v>7563</v>
      </c>
      <c r="B7037" t="s">
        <v>7593</v>
      </c>
      <c r="C7037" t="s">
        <v>51</v>
      </c>
      <c r="D7037" t="s">
        <v>19</v>
      </c>
      <c r="E7037" t="str">
        <f t="shared" si="9562"/>
        <v>rmo.oepc</v>
      </c>
      <c r="F7037" t="s">
        <v>17</v>
      </c>
      <c r="G7037">
        <v>9.5</v>
      </c>
      <c r="H7037">
        <v>0.08</v>
      </c>
      <c r="I7037" s="1">
        <v>0.76</v>
      </c>
      <c r="J7037" t="s">
        <v>8356</v>
      </c>
      <c r="K7037">
        <f t="shared" ref="K7037:K7100" si="9642">SUMIF(E7030:E7043,"pso.oepc",I7030:I7043)</f>
        <v>0.76</v>
      </c>
      <c r="L7037" t="s">
        <v>28</v>
      </c>
      <c r="M7037">
        <f t="shared" si="9640"/>
        <v>12.460526315789474</v>
      </c>
    </row>
    <row r="7038" spans="1:13">
      <c r="A7038" t="s">
        <v>7564</v>
      </c>
      <c r="B7038" t="s">
        <v>7593</v>
      </c>
      <c r="C7038" t="s">
        <v>51</v>
      </c>
      <c r="D7038" t="s">
        <v>21</v>
      </c>
      <c r="E7038" t="str">
        <f t="shared" si="9562"/>
        <v>rmo.opt</v>
      </c>
      <c r="F7038" t="s">
        <v>17</v>
      </c>
      <c r="G7038">
        <v>14.625</v>
      </c>
      <c r="H7038">
        <v>0.08</v>
      </c>
      <c r="I7038" s="1">
        <v>1.17</v>
      </c>
      <c r="J7038" t="s">
        <v>8357</v>
      </c>
      <c r="K7038">
        <f t="shared" ref="K7038:K7101" si="9643">SUMIF(E7030:E7043,"rmo.oepc",I7030:I7043)</f>
        <v>0.76</v>
      </c>
      <c r="L7038" t="s">
        <v>29</v>
      </c>
      <c r="M7038">
        <f t="shared" si="9640"/>
        <v>12.796116504854368</v>
      </c>
    </row>
    <row r="7039" spans="1:13">
      <c r="A7039" t="s">
        <v>7565</v>
      </c>
      <c r="B7039" t="s">
        <v>7593</v>
      </c>
      <c r="C7039" t="s">
        <v>55</v>
      </c>
      <c r="D7039" t="s">
        <v>56</v>
      </c>
      <c r="E7039" t="str">
        <f t="shared" si="9562"/>
        <v>sc.none</v>
      </c>
      <c r="F7039" t="s">
        <v>24</v>
      </c>
      <c r="I7039" s="1">
        <v>0.08</v>
      </c>
      <c r="J7039" t="s">
        <v>8358</v>
      </c>
      <c r="K7039">
        <f t="shared" ref="K7039:K7102" si="9644">SUMIF(E7030:E7043,"power.oepc",I7030:I7043)</f>
        <v>1.03</v>
      </c>
    </row>
    <row r="7040" spans="1:13">
      <c r="A7040" t="s">
        <v>7566</v>
      </c>
      <c r="B7040" t="s">
        <v>7593</v>
      </c>
      <c r="C7040" t="s">
        <v>58</v>
      </c>
      <c r="D7040" t="s">
        <v>59</v>
      </c>
      <c r="E7040" t="str">
        <f t="shared" si="9562"/>
        <v>tso.cav11</v>
      </c>
      <c r="F7040" t="s">
        <v>17</v>
      </c>
      <c r="G7040">
        <v>124.5</v>
      </c>
      <c r="H7040">
        <v>0.08</v>
      </c>
      <c r="I7040" s="1">
        <v>9.9600000000000009</v>
      </c>
      <c r="J7040" t="s">
        <v>8359</v>
      </c>
      <c r="K7040">
        <f t="shared" ref="K7040:K7103" si="9645">SUMIF(E7030:E7043,"tso.opt",I7030:I7043)</f>
        <v>0.76</v>
      </c>
      <c r="L7040" t="s">
        <v>30</v>
      </c>
      <c r="M7040">
        <f t="shared" ref="M7040:M7103" si="9646">K7032/K7040</f>
        <v>11.828947368421053</v>
      </c>
    </row>
    <row r="7041" spans="1:13">
      <c r="A7041" t="s">
        <v>7567</v>
      </c>
      <c r="B7041" t="s">
        <v>7593</v>
      </c>
      <c r="C7041" t="s">
        <v>58</v>
      </c>
      <c r="D7041" t="s">
        <v>16</v>
      </c>
      <c r="E7041" t="str">
        <f t="shared" si="9562"/>
        <v>tso.full</v>
      </c>
      <c r="F7041" t="s">
        <v>17</v>
      </c>
      <c r="G7041">
        <v>112.375</v>
      </c>
      <c r="H7041">
        <v>0.08</v>
      </c>
      <c r="I7041" s="1">
        <v>8.99</v>
      </c>
      <c r="J7041" t="s">
        <v>8360</v>
      </c>
      <c r="K7041">
        <f t="shared" ref="K7041:K7104" si="9647">SUMIF(E7030:E7043,"pso.opt",I7030:I7043)</f>
        <v>0.92</v>
      </c>
      <c r="L7041" t="s">
        <v>33</v>
      </c>
      <c r="M7041">
        <f t="shared" si="9646"/>
        <v>10.25</v>
      </c>
    </row>
    <row r="7042" spans="1:13">
      <c r="A7042" t="s">
        <v>7568</v>
      </c>
      <c r="B7042" t="s">
        <v>7593</v>
      </c>
      <c r="C7042" t="s">
        <v>58</v>
      </c>
      <c r="D7042" t="s">
        <v>19</v>
      </c>
      <c r="E7042" t="str">
        <f t="shared" si="9562"/>
        <v>tso.oepc</v>
      </c>
      <c r="F7042" t="s">
        <v>17</v>
      </c>
      <c r="G7042">
        <v>9.75</v>
      </c>
      <c r="H7042">
        <v>0.08</v>
      </c>
      <c r="I7042" s="1">
        <v>0.78</v>
      </c>
      <c r="J7042" t="s">
        <v>8361</v>
      </c>
      <c r="K7042">
        <f t="shared" ref="K7042:K7105" si="9648">SUMIF(E7030:E7043,"rmo.opt",I7030:I7043)</f>
        <v>1.17</v>
      </c>
      <c r="L7042" t="s">
        <v>32</v>
      </c>
      <c r="M7042">
        <f t="shared" si="9646"/>
        <v>8.0940170940170955</v>
      </c>
    </row>
    <row r="7043" spans="1:13">
      <c r="A7043" t="s">
        <v>7576</v>
      </c>
      <c r="B7043" t="s">
        <v>7593</v>
      </c>
      <c r="C7043" t="s">
        <v>58</v>
      </c>
      <c r="D7043" t="s">
        <v>21</v>
      </c>
      <c r="E7043" t="str">
        <f t="shared" ref="E7043:E7106" si="9649">CONCATENATE(C7043,".",D7043)</f>
        <v>tso.opt</v>
      </c>
      <c r="F7043" t="s">
        <v>17</v>
      </c>
      <c r="G7043">
        <v>9.5</v>
      </c>
      <c r="H7043">
        <v>0.08</v>
      </c>
      <c r="I7043" s="1">
        <v>0.76</v>
      </c>
      <c r="J7043" t="s">
        <v>8362</v>
      </c>
      <c r="K7043">
        <f t="shared" ref="K7043:K7106" si="9650">SUMIF(E7030:E7043,"power.opt",I7030:I7043)</f>
        <v>0.97</v>
      </c>
      <c r="L7043" t="s">
        <v>31</v>
      </c>
      <c r="M7043">
        <f t="shared" si="9646"/>
        <v>13.587628865979381</v>
      </c>
    </row>
    <row r="7044" spans="1:13">
      <c r="A7044" t="s">
        <v>7577</v>
      </c>
      <c r="B7044" t="s">
        <v>7578</v>
      </c>
      <c r="C7044" t="s">
        <v>15</v>
      </c>
      <c r="D7044" t="s">
        <v>16</v>
      </c>
      <c r="E7044" t="str">
        <f t="shared" si="9649"/>
        <v>power.full</v>
      </c>
      <c r="F7044" t="s">
        <v>17</v>
      </c>
      <c r="G7044">
        <v>1126.6666666666699</v>
      </c>
      <c r="H7044">
        <v>0.03</v>
      </c>
      <c r="I7044" s="1">
        <v>33.799999999999997</v>
      </c>
      <c r="L7044" t="s">
        <v>8363</v>
      </c>
      <c r="M7044">
        <f t="shared" ref="M7044:M7107" si="9651">K7045/K7054</f>
        <v>4.5925925925925926</v>
      </c>
    </row>
    <row r="7045" spans="1:13">
      <c r="A7045" t="s">
        <v>7579</v>
      </c>
      <c r="B7045" t="s">
        <v>7578</v>
      </c>
      <c r="C7045" t="s">
        <v>15</v>
      </c>
      <c r="D7045" t="s">
        <v>19</v>
      </c>
      <c r="E7045" t="str">
        <f t="shared" si="9649"/>
        <v>power.oepc</v>
      </c>
      <c r="F7045" t="s">
        <v>17</v>
      </c>
      <c r="G7045">
        <v>108.666666666667</v>
      </c>
      <c r="H7045">
        <v>0.03</v>
      </c>
      <c r="I7045" s="1">
        <v>3.26</v>
      </c>
      <c r="J7045" t="s">
        <v>8333</v>
      </c>
      <c r="K7045">
        <f t="shared" ref="K7045:K7108" si="9652">SUMIF(E7044:E7057,"tso.cav11",I7044:I7057)</f>
        <v>12.4</v>
      </c>
      <c r="L7045" t="s">
        <v>8364</v>
      </c>
      <c r="M7045">
        <f t="shared" ref="M7045:M7108" si="9653">K7046/K7050+K7047/K7051+K7048/K7052+K7049/K7053</f>
        <v>15.927526682597337</v>
      </c>
    </row>
    <row r="7046" spans="1:13">
      <c r="A7046" t="s">
        <v>7580</v>
      </c>
      <c r="B7046" t="s">
        <v>7578</v>
      </c>
      <c r="C7046" t="s">
        <v>15</v>
      </c>
      <c r="D7046" t="s">
        <v>21</v>
      </c>
      <c r="E7046" t="str">
        <f t="shared" si="9649"/>
        <v>power.opt</v>
      </c>
      <c r="F7046" t="s">
        <v>17</v>
      </c>
      <c r="G7046">
        <v>21.6666666666667</v>
      </c>
      <c r="H7046">
        <v>0.03</v>
      </c>
      <c r="I7046" s="1">
        <v>0.65</v>
      </c>
      <c r="J7046" t="s">
        <v>8335</v>
      </c>
      <c r="K7046">
        <f t="shared" ref="K7046:K7109" si="9654">SUMIF(E7044:E7057,"tso.full",I7044:I7057)</f>
        <v>2.44</v>
      </c>
      <c r="L7046" t="s">
        <v>8365</v>
      </c>
      <c r="M7046">
        <f t="shared" ref="M7046:M7109" si="9655">K7046/K7054+K7047/K7055+K7048/K7056+K7049/K7057</f>
        <v>78.417827997489013</v>
      </c>
    </row>
    <row r="7047" spans="1:13">
      <c r="A7047" t="s">
        <v>7581</v>
      </c>
      <c r="B7047" t="s">
        <v>7578</v>
      </c>
      <c r="C7047" t="s">
        <v>23</v>
      </c>
      <c r="D7047" t="s">
        <v>16</v>
      </c>
      <c r="E7047" t="str">
        <f t="shared" si="9649"/>
        <v>pso.full</v>
      </c>
      <c r="F7047" t="s">
        <v>17</v>
      </c>
      <c r="G7047">
        <v>246</v>
      </c>
      <c r="H7047">
        <v>0.03</v>
      </c>
      <c r="I7047" s="1">
        <v>7.38</v>
      </c>
      <c r="J7047" t="s">
        <v>8336</v>
      </c>
      <c r="K7047">
        <f t="shared" ref="K7047:K7110" si="9656">SUMIF(E7044:E7057,"pso.full",I7044:I7057)</f>
        <v>7.38</v>
      </c>
      <c r="L7047" t="s">
        <v>8369</v>
      </c>
      <c r="M7047">
        <f t="shared" ref="M7047:M7110" si="9657">K7050/K7054+K7051/K7055+K7052/K7056+K7053/K7057</f>
        <v>17.253112173451157</v>
      </c>
    </row>
    <row r="7048" spans="1:13">
      <c r="A7048" t="s">
        <v>7582</v>
      </c>
      <c r="B7048" t="s">
        <v>7578</v>
      </c>
      <c r="C7048" t="s">
        <v>23</v>
      </c>
      <c r="D7048" t="s">
        <v>19</v>
      </c>
      <c r="E7048" t="str">
        <f t="shared" si="9649"/>
        <v>pso.oepc</v>
      </c>
      <c r="F7048" t="s">
        <v>17</v>
      </c>
      <c r="G7048">
        <v>112.333333333333</v>
      </c>
      <c r="H7048">
        <v>0.03</v>
      </c>
      <c r="I7048" s="1">
        <v>3.37</v>
      </c>
      <c r="J7048" t="s">
        <v>8353</v>
      </c>
      <c r="K7048">
        <f t="shared" ref="K7048:K7111" si="9658">SUMIF(E7044:E7057,"rmo.full",I7044:I7057)</f>
        <v>6.99</v>
      </c>
    </row>
    <row r="7049" spans="1:13">
      <c r="A7049" t="s">
        <v>7583</v>
      </c>
      <c r="B7049" t="s">
        <v>7578</v>
      </c>
      <c r="C7049" t="s">
        <v>23</v>
      </c>
      <c r="D7049" t="s">
        <v>21</v>
      </c>
      <c r="E7049" t="str">
        <f t="shared" si="9649"/>
        <v>pso.opt</v>
      </c>
      <c r="F7049" t="s">
        <v>17</v>
      </c>
      <c r="G7049">
        <v>18</v>
      </c>
      <c r="H7049">
        <v>0.03</v>
      </c>
      <c r="I7049" s="1">
        <v>0.54</v>
      </c>
      <c r="J7049" t="s">
        <v>8354</v>
      </c>
      <c r="K7049">
        <f t="shared" ref="K7049:K7112" si="9659">SUMIF(E7044:E7057,"power.full",I7044:I7057)</f>
        <v>33.799999999999997</v>
      </c>
      <c r="L7049" t="s">
        <v>26</v>
      </c>
      <c r="M7049">
        <f t="shared" ref="M7049:M7112" si="9660">K7046/K7050</f>
        <v>1.0701754385964912</v>
      </c>
    </row>
    <row r="7050" spans="1:13">
      <c r="A7050" t="s">
        <v>7584</v>
      </c>
      <c r="B7050" t="s">
        <v>7578</v>
      </c>
      <c r="C7050" t="s">
        <v>51</v>
      </c>
      <c r="D7050" t="s">
        <v>16</v>
      </c>
      <c r="E7050" t="str">
        <f t="shared" si="9649"/>
        <v>rmo.full</v>
      </c>
      <c r="F7050" t="s">
        <v>17</v>
      </c>
      <c r="G7050">
        <v>233</v>
      </c>
      <c r="H7050">
        <v>0.03</v>
      </c>
      <c r="I7050" s="1">
        <v>6.99</v>
      </c>
      <c r="J7050" t="s">
        <v>8355</v>
      </c>
      <c r="K7050">
        <f t="shared" ref="K7050:K7113" si="9661">SUMIF(E7044:E7057,"tso.oepc",I7044:I7057)</f>
        <v>2.2799999999999998</v>
      </c>
      <c r="L7050" t="s">
        <v>27</v>
      </c>
      <c r="M7050">
        <f t="shared" si="9660"/>
        <v>2.1899109792284865</v>
      </c>
    </row>
    <row r="7051" spans="1:13">
      <c r="A7051" t="s">
        <v>7585</v>
      </c>
      <c r="B7051" t="s">
        <v>7578</v>
      </c>
      <c r="C7051" t="s">
        <v>51</v>
      </c>
      <c r="D7051" t="s">
        <v>19</v>
      </c>
      <c r="E7051" t="str">
        <f t="shared" si="9649"/>
        <v>rmo.oepc</v>
      </c>
      <c r="F7051" t="s">
        <v>17</v>
      </c>
      <c r="G7051">
        <v>101.333333333333</v>
      </c>
      <c r="H7051">
        <v>0.03</v>
      </c>
      <c r="I7051" s="1">
        <v>3.04</v>
      </c>
      <c r="J7051" t="s">
        <v>8356</v>
      </c>
      <c r="K7051">
        <f t="shared" ref="K7051:K7114" si="9662">SUMIF(E7044:E7057,"pso.oepc",I7044:I7057)</f>
        <v>3.37</v>
      </c>
      <c r="L7051" t="s">
        <v>28</v>
      </c>
      <c r="M7051">
        <f t="shared" si="9660"/>
        <v>2.299342105263158</v>
      </c>
    </row>
    <row r="7052" spans="1:13">
      <c r="A7052" t="s">
        <v>7586</v>
      </c>
      <c r="B7052" t="s">
        <v>7578</v>
      </c>
      <c r="C7052" t="s">
        <v>51</v>
      </c>
      <c r="D7052" t="s">
        <v>21</v>
      </c>
      <c r="E7052" t="str">
        <f t="shared" si="9649"/>
        <v>rmo.opt</v>
      </c>
      <c r="F7052" t="s">
        <v>17</v>
      </c>
      <c r="G7052">
        <v>19.6666666666667</v>
      </c>
      <c r="H7052">
        <v>0.03</v>
      </c>
      <c r="I7052" s="1">
        <v>0.59</v>
      </c>
      <c r="J7052" t="s">
        <v>8357</v>
      </c>
      <c r="K7052">
        <f t="shared" ref="K7052:K7115" si="9663">SUMIF(E7044:E7057,"rmo.oepc",I7044:I7057)</f>
        <v>3.04</v>
      </c>
      <c r="L7052" t="s">
        <v>29</v>
      </c>
      <c r="M7052">
        <f t="shared" si="9660"/>
        <v>10.368098159509202</v>
      </c>
    </row>
    <row r="7053" spans="1:13">
      <c r="A7053" t="s">
        <v>7587</v>
      </c>
      <c r="B7053" t="s">
        <v>7578</v>
      </c>
      <c r="C7053" t="s">
        <v>55</v>
      </c>
      <c r="D7053" t="s">
        <v>56</v>
      </c>
      <c r="E7053" t="str">
        <f t="shared" si="9649"/>
        <v>sc.none</v>
      </c>
      <c r="F7053" t="s">
        <v>24</v>
      </c>
      <c r="I7053" s="1">
        <v>0.03</v>
      </c>
      <c r="J7053" t="s">
        <v>8358</v>
      </c>
      <c r="K7053">
        <f t="shared" ref="K7053:K7116" si="9664">SUMIF(E7044:E7057,"power.oepc",I7044:I7057)</f>
        <v>3.26</v>
      </c>
    </row>
    <row r="7054" spans="1:13">
      <c r="A7054" t="s">
        <v>7588</v>
      </c>
      <c r="B7054" t="s">
        <v>7578</v>
      </c>
      <c r="C7054" t="s">
        <v>58</v>
      </c>
      <c r="D7054" t="s">
        <v>59</v>
      </c>
      <c r="E7054" t="str">
        <f t="shared" si="9649"/>
        <v>tso.cav11</v>
      </c>
      <c r="F7054" t="s">
        <v>17</v>
      </c>
      <c r="G7054">
        <v>413.33333333333297</v>
      </c>
      <c r="H7054">
        <v>0.03</v>
      </c>
      <c r="I7054" s="1">
        <v>12.4</v>
      </c>
      <c r="J7054" t="s">
        <v>8359</v>
      </c>
      <c r="K7054">
        <f t="shared" ref="K7054:K7117" si="9665">SUMIF(E7044:E7057,"tso.opt",I7044:I7057)</f>
        <v>2.7</v>
      </c>
      <c r="L7054" t="s">
        <v>30</v>
      </c>
      <c r="M7054">
        <f t="shared" ref="M7054:M7117" si="9666">K7046/K7054</f>
        <v>0.90370370370370368</v>
      </c>
    </row>
    <row r="7055" spans="1:13">
      <c r="A7055" t="s">
        <v>7589</v>
      </c>
      <c r="B7055" t="s">
        <v>7578</v>
      </c>
      <c r="C7055" t="s">
        <v>58</v>
      </c>
      <c r="D7055" t="s">
        <v>16</v>
      </c>
      <c r="E7055" t="str">
        <f t="shared" si="9649"/>
        <v>tso.full</v>
      </c>
      <c r="F7055" t="s">
        <v>24</v>
      </c>
      <c r="G7055">
        <v>81.3333333333333</v>
      </c>
      <c r="H7055">
        <v>0.03</v>
      </c>
      <c r="I7055" s="1">
        <v>2.44</v>
      </c>
      <c r="J7055" t="s">
        <v>8360</v>
      </c>
      <c r="K7055">
        <f t="shared" ref="K7055:K7118" si="9667">SUMIF(E7044:E7057,"pso.opt",I7044:I7057)</f>
        <v>0.54</v>
      </c>
      <c r="L7055" t="s">
        <v>33</v>
      </c>
      <c r="M7055">
        <f t="shared" si="9666"/>
        <v>13.666666666666666</v>
      </c>
    </row>
    <row r="7056" spans="1:13">
      <c r="A7056" t="s">
        <v>7590</v>
      </c>
      <c r="B7056" t="s">
        <v>7578</v>
      </c>
      <c r="C7056" t="s">
        <v>58</v>
      </c>
      <c r="D7056" t="s">
        <v>19</v>
      </c>
      <c r="E7056" t="str">
        <f t="shared" si="9649"/>
        <v>tso.oepc</v>
      </c>
      <c r="F7056" t="s">
        <v>24</v>
      </c>
      <c r="G7056">
        <v>76</v>
      </c>
      <c r="H7056">
        <v>0.03</v>
      </c>
      <c r="I7056" s="1">
        <v>2.2799999999999998</v>
      </c>
      <c r="J7056" t="s">
        <v>8361</v>
      </c>
      <c r="K7056">
        <f t="shared" ref="K7056:K7119" si="9668">SUMIF(E7044:E7057,"rmo.opt",I7044:I7057)</f>
        <v>0.59</v>
      </c>
      <c r="L7056" t="s">
        <v>32</v>
      </c>
      <c r="M7056">
        <f t="shared" si="9666"/>
        <v>11.847457627118645</v>
      </c>
    </row>
    <row r="7057" spans="1:13">
      <c r="A7057" t="s">
        <v>7598</v>
      </c>
      <c r="B7057" t="s">
        <v>7578</v>
      </c>
      <c r="C7057" t="s">
        <v>58</v>
      </c>
      <c r="D7057" t="s">
        <v>21</v>
      </c>
      <c r="E7057" t="str">
        <f t="shared" si="9649"/>
        <v>tso.opt</v>
      </c>
      <c r="F7057" t="s">
        <v>24</v>
      </c>
      <c r="G7057">
        <v>90</v>
      </c>
      <c r="H7057">
        <v>0.03</v>
      </c>
      <c r="I7057" s="1">
        <v>2.7</v>
      </c>
      <c r="J7057" t="s">
        <v>8362</v>
      </c>
      <c r="K7057">
        <f t="shared" ref="K7057:K7120" si="9669">SUMIF(E7044:E7057,"power.opt",I7044:I7057)</f>
        <v>0.65</v>
      </c>
      <c r="L7057" t="s">
        <v>31</v>
      </c>
      <c r="M7057">
        <f t="shared" si="9666"/>
        <v>51.999999999999993</v>
      </c>
    </row>
    <row r="7058" spans="1:13">
      <c r="A7058" t="s">
        <v>7599</v>
      </c>
      <c r="B7058" t="s">
        <v>7600</v>
      </c>
      <c r="C7058" t="s">
        <v>15</v>
      </c>
      <c r="D7058" t="s">
        <v>16</v>
      </c>
      <c r="E7058" t="str">
        <f t="shared" si="9649"/>
        <v>power.full</v>
      </c>
      <c r="F7058" t="s">
        <v>17</v>
      </c>
      <c r="G7058">
        <v>373.66666666666703</v>
      </c>
      <c r="H7058">
        <v>0.03</v>
      </c>
      <c r="I7058" s="1">
        <v>11.21</v>
      </c>
      <c r="L7058" t="s">
        <v>8363</v>
      </c>
      <c r="M7058">
        <f t="shared" ref="M7058:M7121" si="9670">K7059/K7068</f>
        <v>13</v>
      </c>
    </row>
    <row r="7059" spans="1:13">
      <c r="A7059" t="s">
        <v>7601</v>
      </c>
      <c r="B7059" t="s">
        <v>7600</v>
      </c>
      <c r="C7059" t="s">
        <v>15</v>
      </c>
      <c r="D7059" t="s">
        <v>19</v>
      </c>
      <c r="E7059" t="str">
        <f t="shared" si="9649"/>
        <v>power.oepc</v>
      </c>
      <c r="F7059" t="s">
        <v>17</v>
      </c>
      <c r="G7059">
        <v>20.3333333333333</v>
      </c>
      <c r="H7059">
        <v>0.03</v>
      </c>
      <c r="I7059" s="1">
        <v>0.61</v>
      </c>
      <c r="J7059" t="s">
        <v>8333</v>
      </c>
      <c r="K7059">
        <f t="shared" ref="K7059:K7122" si="9671">SUMIF(E7058:E7071,"tso.cav11",I7058:I7071)</f>
        <v>8.7100000000000009</v>
      </c>
      <c r="L7059" t="s">
        <v>8364</v>
      </c>
      <c r="M7059">
        <f t="shared" ref="M7059:M7122" si="9672">K7060/K7064+K7061/K7065+K7062/K7066+K7063/K7067</f>
        <v>47.02586919599571</v>
      </c>
    </row>
    <row r="7060" spans="1:13">
      <c r="A7060" t="s">
        <v>7602</v>
      </c>
      <c r="B7060" t="s">
        <v>7600</v>
      </c>
      <c r="C7060" t="s">
        <v>15</v>
      </c>
      <c r="D7060" t="s">
        <v>21</v>
      </c>
      <c r="E7060" t="str">
        <f t="shared" si="9649"/>
        <v>power.opt</v>
      </c>
      <c r="F7060" t="s">
        <v>17</v>
      </c>
      <c r="G7060">
        <v>19.3333333333333</v>
      </c>
      <c r="H7060">
        <v>0.03</v>
      </c>
      <c r="I7060" s="1">
        <v>0.57999999999999996</v>
      </c>
      <c r="J7060" t="s">
        <v>8335</v>
      </c>
      <c r="K7060">
        <f t="shared" ref="K7060:K7123" si="9673">SUMIF(E7058:E7071,"tso.full",I7058:I7071)</f>
        <v>0.64</v>
      </c>
      <c r="L7060" t="s">
        <v>8365</v>
      </c>
      <c r="M7060">
        <f t="shared" ref="M7060:M7123" si="9674">K7060/K7068+K7061/K7069+K7062/K7070+K7063/K7071</f>
        <v>40.351319702878186</v>
      </c>
    </row>
    <row r="7061" spans="1:13">
      <c r="A7061" t="s">
        <v>7603</v>
      </c>
      <c r="B7061" t="s">
        <v>7600</v>
      </c>
      <c r="C7061" t="s">
        <v>23</v>
      </c>
      <c r="D7061" t="s">
        <v>16</v>
      </c>
      <c r="E7061" t="str">
        <f t="shared" si="9649"/>
        <v>pso.full</v>
      </c>
      <c r="F7061" t="s">
        <v>17</v>
      </c>
      <c r="G7061">
        <v>143</v>
      </c>
      <c r="H7061">
        <v>0.03</v>
      </c>
      <c r="I7061" s="1">
        <v>4.29</v>
      </c>
      <c r="J7061" t="s">
        <v>8336</v>
      </c>
      <c r="K7061">
        <f t="shared" ref="K7061:K7124" si="9675">SUMIF(E7058:E7071,"pso.full",I7058:I7071)</f>
        <v>4.29</v>
      </c>
      <c r="L7061" t="s">
        <v>8369</v>
      </c>
      <c r="M7061">
        <f t="shared" ref="M7061:M7124" si="9676">K7064/K7068+K7065/K7069+K7066/K7070+K7067/K7071</f>
        <v>3.5431133457381527</v>
      </c>
    </row>
    <row r="7062" spans="1:13">
      <c r="A7062" t="s">
        <v>7604</v>
      </c>
      <c r="B7062" t="s">
        <v>7600</v>
      </c>
      <c r="C7062" t="s">
        <v>23</v>
      </c>
      <c r="D7062" t="s">
        <v>19</v>
      </c>
      <c r="E7062" t="str">
        <f t="shared" si="9649"/>
        <v>pso.oepc</v>
      </c>
      <c r="F7062" t="s">
        <v>17</v>
      </c>
      <c r="G7062">
        <v>16</v>
      </c>
      <c r="H7062">
        <v>0.03</v>
      </c>
      <c r="I7062" s="1">
        <v>0.48</v>
      </c>
      <c r="J7062" t="s">
        <v>8353</v>
      </c>
      <c r="K7062">
        <f t="shared" ref="K7062:K7125" si="9677">SUMIF(E7058:E7071,"rmo.full",I7058:I7071)</f>
        <v>6.95</v>
      </c>
    </row>
    <row r="7063" spans="1:13">
      <c r="A7063" t="s">
        <v>7605</v>
      </c>
      <c r="B7063" t="s">
        <v>7600</v>
      </c>
      <c r="C7063" t="s">
        <v>23</v>
      </c>
      <c r="D7063" t="s">
        <v>21</v>
      </c>
      <c r="E7063" t="str">
        <f t="shared" si="9649"/>
        <v>pso.opt</v>
      </c>
      <c r="F7063" t="s">
        <v>17</v>
      </c>
      <c r="G7063">
        <v>21.3333333333333</v>
      </c>
      <c r="H7063">
        <v>0.03</v>
      </c>
      <c r="I7063" s="1">
        <v>0.64</v>
      </c>
      <c r="J7063" t="s">
        <v>8354</v>
      </c>
      <c r="K7063">
        <f t="shared" ref="K7063:K7126" si="9678">SUMIF(E7058:E7071,"power.full",I7058:I7071)</f>
        <v>11.21</v>
      </c>
      <c r="L7063" t="s">
        <v>26</v>
      </c>
      <c r="M7063">
        <f t="shared" ref="M7063:M7126" si="9679">K7060/K7064</f>
        <v>0.92753623188405809</v>
      </c>
    </row>
    <row r="7064" spans="1:13">
      <c r="A7064" t="s">
        <v>7606</v>
      </c>
      <c r="B7064" t="s">
        <v>7600</v>
      </c>
      <c r="C7064" t="s">
        <v>51</v>
      </c>
      <c r="D7064" t="s">
        <v>16</v>
      </c>
      <c r="E7064" t="str">
        <f t="shared" si="9649"/>
        <v>rmo.full</v>
      </c>
      <c r="F7064" t="s">
        <v>17</v>
      </c>
      <c r="G7064">
        <v>231.666666666667</v>
      </c>
      <c r="H7064">
        <v>0.03</v>
      </c>
      <c r="I7064" s="1">
        <v>6.95</v>
      </c>
      <c r="J7064" t="s">
        <v>8355</v>
      </c>
      <c r="K7064">
        <f t="shared" ref="K7064:K7127" si="9680">SUMIF(E7058:E7071,"tso.oepc",I7058:I7071)</f>
        <v>0.69</v>
      </c>
      <c r="L7064" t="s">
        <v>27</v>
      </c>
      <c r="M7064">
        <f t="shared" si="9679"/>
        <v>8.9375</v>
      </c>
    </row>
    <row r="7065" spans="1:13">
      <c r="A7065" t="s">
        <v>7607</v>
      </c>
      <c r="B7065" t="s">
        <v>7600</v>
      </c>
      <c r="C7065" t="s">
        <v>51</v>
      </c>
      <c r="D7065" t="s">
        <v>19</v>
      </c>
      <c r="E7065" t="str">
        <f t="shared" si="9649"/>
        <v>rmo.oepc</v>
      </c>
      <c r="F7065" t="s">
        <v>17</v>
      </c>
      <c r="G7065">
        <v>12.3333333333333</v>
      </c>
      <c r="H7065">
        <v>0.03</v>
      </c>
      <c r="I7065" s="1">
        <v>0.37</v>
      </c>
      <c r="J7065" t="s">
        <v>8356</v>
      </c>
      <c r="K7065">
        <f t="shared" ref="K7065:K7128" si="9681">SUMIF(E7058:E7071,"pso.oepc",I7058:I7071)</f>
        <v>0.48</v>
      </c>
      <c r="L7065" t="s">
        <v>28</v>
      </c>
      <c r="M7065">
        <f t="shared" si="9679"/>
        <v>18.783783783783786</v>
      </c>
    </row>
    <row r="7066" spans="1:13">
      <c r="A7066" t="s">
        <v>7608</v>
      </c>
      <c r="B7066" t="s">
        <v>7600</v>
      </c>
      <c r="C7066" t="s">
        <v>51</v>
      </c>
      <c r="D7066" t="s">
        <v>21</v>
      </c>
      <c r="E7066" t="str">
        <f t="shared" si="9649"/>
        <v>rmo.opt</v>
      </c>
      <c r="F7066" t="s">
        <v>17</v>
      </c>
      <c r="G7066">
        <v>17.3333333333333</v>
      </c>
      <c r="H7066">
        <v>0.03</v>
      </c>
      <c r="I7066" s="1">
        <v>0.52</v>
      </c>
      <c r="J7066" t="s">
        <v>8357</v>
      </c>
      <c r="K7066">
        <f t="shared" ref="K7066:K7129" si="9682">SUMIF(E7058:E7071,"rmo.oepc",I7058:I7071)</f>
        <v>0.37</v>
      </c>
      <c r="L7066" t="s">
        <v>29</v>
      </c>
      <c r="M7066">
        <f t="shared" si="9679"/>
        <v>18.377049180327869</v>
      </c>
    </row>
    <row r="7067" spans="1:13">
      <c r="A7067" t="s">
        <v>7609</v>
      </c>
      <c r="B7067" t="s">
        <v>7600</v>
      </c>
      <c r="C7067" t="s">
        <v>55</v>
      </c>
      <c r="D7067" t="s">
        <v>56</v>
      </c>
      <c r="E7067" t="str">
        <f t="shared" si="9649"/>
        <v>sc.none</v>
      </c>
      <c r="F7067" t="s">
        <v>24</v>
      </c>
      <c r="I7067" s="1">
        <v>0.03</v>
      </c>
      <c r="J7067" t="s">
        <v>8358</v>
      </c>
      <c r="K7067">
        <f t="shared" ref="K7067:K7130" si="9683">SUMIF(E7058:E7071,"power.oepc",I7058:I7071)</f>
        <v>0.61</v>
      </c>
    </row>
    <row r="7068" spans="1:13">
      <c r="A7068" t="s">
        <v>7610</v>
      </c>
      <c r="B7068" t="s">
        <v>7600</v>
      </c>
      <c r="C7068" t="s">
        <v>58</v>
      </c>
      <c r="D7068" t="s">
        <v>59</v>
      </c>
      <c r="E7068" t="str">
        <f t="shared" si="9649"/>
        <v>tso.cav11</v>
      </c>
      <c r="F7068" t="s">
        <v>17</v>
      </c>
      <c r="G7068">
        <v>290.33333333333297</v>
      </c>
      <c r="H7068">
        <v>0.03</v>
      </c>
      <c r="I7068" s="1">
        <v>8.7100000000000009</v>
      </c>
      <c r="J7068" t="s">
        <v>8359</v>
      </c>
      <c r="K7068">
        <f t="shared" ref="K7068:K7131" si="9684">SUMIF(E7058:E7071,"tso.opt",I7058:I7071)</f>
        <v>0.67</v>
      </c>
      <c r="L7068" t="s">
        <v>30</v>
      </c>
      <c r="M7068">
        <f t="shared" ref="M7068:M7131" si="9685">K7060/K7068</f>
        <v>0.95522388059701491</v>
      </c>
    </row>
    <row r="7069" spans="1:13">
      <c r="A7069" t="s">
        <v>7611</v>
      </c>
      <c r="B7069" t="s">
        <v>7600</v>
      </c>
      <c r="C7069" t="s">
        <v>58</v>
      </c>
      <c r="D7069" t="s">
        <v>16</v>
      </c>
      <c r="E7069" t="str">
        <f t="shared" si="9649"/>
        <v>tso.full</v>
      </c>
      <c r="F7069" t="s">
        <v>17</v>
      </c>
      <c r="G7069">
        <v>21.3333333333333</v>
      </c>
      <c r="H7069">
        <v>0.03</v>
      </c>
      <c r="I7069" s="1">
        <v>0.64</v>
      </c>
      <c r="J7069" t="s">
        <v>8360</v>
      </c>
      <c r="K7069">
        <f t="shared" ref="K7069:K7132" si="9686">SUMIF(E7058:E7071,"pso.opt",I7058:I7071)</f>
        <v>0.64</v>
      </c>
      <c r="L7069" t="s">
        <v>33</v>
      </c>
      <c r="M7069">
        <f t="shared" si="9685"/>
        <v>6.703125</v>
      </c>
    </row>
    <row r="7070" spans="1:13">
      <c r="A7070" t="s">
        <v>7612</v>
      </c>
      <c r="B7070" t="s">
        <v>7600</v>
      </c>
      <c r="C7070" t="s">
        <v>58</v>
      </c>
      <c r="D7070" t="s">
        <v>19</v>
      </c>
      <c r="E7070" t="str">
        <f t="shared" si="9649"/>
        <v>tso.oepc</v>
      </c>
      <c r="F7070" t="s">
        <v>17</v>
      </c>
      <c r="G7070">
        <v>23</v>
      </c>
      <c r="H7070">
        <v>0.03</v>
      </c>
      <c r="I7070" s="1">
        <v>0.69</v>
      </c>
      <c r="J7070" t="s">
        <v>8361</v>
      </c>
      <c r="K7070">
        <f t="shared" ref="K7070:K7133" si="9687">SUMIF(E7058:E7071,"rmo.opt",I7058:I7071)</f>
        <v>0.52</v>
      </c>
      <c r="L7070" t="s">
        <v>32</v>
      </c>
      <c r="M7070">
        <f t="shared" si="9685"/>
        <v>13.365384615384615</v>
      </c>
    </row>
    <row r="7071" spans="1:13">
      <c r="A7071" t="s">
        <v>7613</v>
      </c>
      <c r="B7071" t="s">
        <v>7600</v>
      </c>
      <c r="C7071" t="s">
        <v>58</v>
      </c>
      <c r="D7071" t="s">
        <v>21</v>
      </c>
      <c r="E7071" t="str">
        <f t="shared" si="9649"/>
        <v>tso.opt</v>
      </c>
      <c r="F7071" t="s">
        <v>17</v>
      </c>
      <c r="G7071">
        <v>22.3333333333333</v>
      </c>
      <c r="H7071">
        <v>0.03</v>
      </c>
      <c r="I7071" s="1">
        <v>0.67</v>
      </c>
      <c r="J7071" t="s">
        <v>8362</v>
      </c>
      <c r="K7071">
        <f t="shared" ref="K7071:K7134" si="9688">SUMIF(E7058:E7071,"power.opt",I7058:I7071)</f>
        <v>0.57999999999999996</v>
      </c>
      <c r="L7071" t="s">
        <v>31</v>
      </c>
      <c r="M7071">
        <f t="shared" si="9685"/>
        <v>19.327586206896555</v>
      </c>
    </row>
    <row r="7072" spans="1:13">
      <c r="A7072" t="s">
        <v>7621</v>
      </c>
      <c r="B7072" t="s">
        <v>7622</v>
      </c>
      <c r="C7072" t="s">
        <v>15</v>
      </c>
      <c r="D7072" t="s">
        <v>16</v>
      </c>
      <c r="E7072" t="str">
        <f t="shared" si="9649"/>
        <v>power.full</v>
      </c>
      <c r="F7072" t="s">
        <v>17</v>
      </c>
      <c r="G7072">
        <v>809.2</v>
      </c>
      <c r="H7072">
        <v>0.05</v>
      </c>
      <c r="I7072" s="1">
        <v>40.46</v>
      </c>
      <c r="L7072" t="s">
        <v>8363</v>
      </c>
      <c r="M7072">
        <f t="shared" ref="M7072:M7135" si="9689">K7073/K7082</f>
        <v>1.0404040404040404</v>
      </c>
    </row>
    <row r="7073" spans="1:13">
      <c r="A7073" t="s">
        <v>7623</v>
      </c>
      <c r="B7073" t="s">
        <v>7622</v>
      </c>
      <c r="C7073" t="s">
        <v>15</v>
      </c>
      <c r="D7073" t="s">
        <v>19</v>
      </c>
      <c r="E7073" t="str">
        <f t="shared" si="9649"/>
        <v>power.oepc</v>
      </c>
      <c r="F7073" t="s">
        <v>24</v>
      </c>
      <c r="G7073">
        <v>40.200000000000003</v>
      </c>
      <c r="H7073">
        <v>0.05</v>
      </c>
      <c r="I7073" s="1">
        <v>2.0099999999999998</v>
      </c>
      <c r="J7073" t="s">
        <v>8333</v>
      </c>
      <c r="K7073">
        <f t="shared" ref="K7073:K7136" si="9690">SUMIF(E7072:E7085,"tso.cav11",I7072:I7085)</f>
        <v>10.3</v>
      </c>
      <c r="L7073" t="s">
        <v>8364</v>
      </c>
      <c r="M7073">
        <f t="shared" ref="M7073:M7136" si="9691">K7074/K7078+K7075/K7079+K7076/K7080+K7077/K7081</f>
        <v>29.257099713712947</v>
      </c>
    </row>
    <row r="7074" spans="1:13">
      <c r="A7074" t="s">
        <v>7624</v>
      </c>
      <c r="B7074" t="s">
        <v>7622</v>
      </c>
      <c r="C7074" t="s">
        <v>15</v>
      </c>
      <c r="D7074" t="s">
        <v>21</v>
      </c>
      <c r="E7074" t="str">
        <f t="shared" si="9649"/>
        <v>power.opt</v>
      </c>
      <c r="F7074" t="s">
        <v>24</v>
      </c>
      <c r="G7074">
        <v>41.4</v>
      </c>
      <c r="H7074">
        <v>0.05</v>
      </c>
      <c r="I7074" s="1">
        <v>2.0699999999999998</v>
      </c>
      <c r="J7074" t="s">
        <v>8335</v>
      </c>
      <c r="K7074">
        <f t="shared" ref="K7074:K7137" si="9692">SUMIF(E7072:E7085,"tso.full",I7072:I7085)</f>
        <v>10.29</v>
      </c>
      <c r="L7074" t="s">
        <v>8365</v>
      </c>
      <c r="M7074">
        <f t="shared" ref="M7074:M7137" si="9693">K7074/K7082+K7075/K7083+K7076/K7084+K7077/K7085</f>
        <v>30.65452628975768</v>
      </c>
    </row>
    <row r="7075" spans="1:13">
      <c r="A7075" t="s">
        <v>7625</v>
      </c>
      <c r="B7075" t="s">
        <v>7622</v>
      </c>
      <c r="C7075" t="s">
        <v>23</v>
      </c>
      <c r="D7075" t="s">
        <v>16</v>
      </c>
      <c r="E7075" t="str">
        <f t="shared" si="9649"/>
        <v>pso.full</v>
      </c>
      <c r="F7075" t="s">
        <v>24</v>
      </c>
      <c r="G7075">
        <v>226.2</v>
      </c>
      <c r="H7075">
        <v>0.05</v>
      </c>
      <c r="I7075" s="1">
        <v>11.31</v>
      </c>
      <c r="J7075" t="s">
        <v>8336</v>
      </c>
      <c r="K7075">
        <f t="shared" ref="K7075:K7138" si="9694">SUMIF(E7072:E7085,"pso.full",I7072:I7085)</f>
        <v>11.31</v>
      </c>
      <c r="L7075" t="s">
        <v>8369</v>
      </c>
      <c r="M7075">
        <f t="shared" ref="M7075:M7138" si="9695">K7078/K7082+K7079/K7083+K7080/K7084+K7081/K7085</f>
        <v>4.6559419481971744</v>
      </c>
    </row>
    <row r="7076" spans="1:13">
      <c r="A7076" t="s">
        <v>7626</v>
      </c>
      <c r="B7076" t="s">
        <v>7622</v>
      </c>
      <c r="C7076" t="s">
        <v>23</v>
      </c>
      <c r="D7076" t="s">
        <v>19</v>
      </c>
      <c r="E7076" t="str">
        <f t="shared" si="9649"/>
        <v>pso.oepc</v>
      </c>
      <c r="F7076" t="s">
        <v>24</v>
      </c>
      <c r="G7076">
        <v>42.8</v>
      </c>
      <c r="H7076">
        <v>0.05</v>
      </c>
      <c r="I7076" s="1">
        <v>2.14</v>
      </c>
      <c r="J7076" t="s">
        <v>8353</v>
      </c>
      <c r="K7076">
        <f t="shared" ref="K7076:K7139" si="9696">SUMIF(E7072:E7085,"rmo.full",I7072:I7085)</f>
        <v>8.6999999999999993</v>
      </c>
    </row>
    <row r="7077" spans="1:13">
      <c r="A7077" t="s">
        <v>7627</v>
      </c>
      <c r="B7077" t="s">
        <v>7622</v>
      </c>
      <c r="C7077" t="s">
        <v>23</v>
      </c>
      <c r="D7077" t="s">
        <v>21</v>
      </c>
      <c r="E7077" t="str">
        <f t="shared" si="9649"/>
        <v>pso.opt</v>
      </c>
      <c r="F7077" t="s">
        <v>24</v>
      </c>
      <c r="G7077">
        <v>41.2</v>
      </c>
      <c r="H7077">
        <v>0.05</v>
      </c>
      <c r="I7077" s="1">
        <v>2.06</v>
      </c>
      <c r="J7077" t="s">
        <v>8354</v>
      </c>
      <c r="K7077">
        <f t="shared" ref="K7077:K7140" si="9697">SUMIF(E7072:E7085,"power.full",I7072:I7085)</f>
        <v>40.46</v>
      </c>
      <c r="L7077" t="s">
        <v>26</v>
      </c>
      <c r="M7077">
        <f t="shared" ref="M7077:M7140" si="9698">K7074/K7078</f>
        <v>1.0088235294117647</v>
      </c>
    </row>
    <row r="7078" spans="1:13">
      <c r="A7078" t="s">
        <v>7628</v>
      </c>
      <c r="B7078" t="s">
        <v>7622</v>
      </c>
      <c r="C7078" t="s">
        <v>51</v>
      </c>
      <c r="D7078" t="s">
        <v>16</v>
      </c>
      <c r="E7078" t="str">
        <f t="shared" si="9649"/>
        <v>rmo.full</v>
      </c>
      <c r="F7078" t="s">
        <v>24</v>
      </c>
      <c r="G7078">
        <v>174</v>
      </c>
      <c r="H7078">
        <v>0.05</v>
      </c>
      <c r="I7078" s="1">
        <v>8.6999999999999993</v>
      </c>
      <c r="J7078" t="s">
        <v>8355</v>
      </c>
      <c r="K7078">
        <f t="shared" ref="K7078:K7141" si="9699">SUMIF(E7072:E7085,"tso.oepc",I7072:I7085)</f>
        <v>10.199999999999999</v>
      </c>
      <c r="L7078" t="s">
        <v>27</v>
      </c>
      <c r="M7078">
        <f t="shared" si="9698"/>
        <v>5.2850467289719623</v>
      </c>
    </row>
    <row r="7079" spans="1:13">
      <c r="A7079" t="s">
        <v>7629</v>
      </c>
      <c r="B7079" t="s">
        <v>7622</v>
      </c>
      <c r="C7079" t="s">
        <v>51</v>
      </c>
      <c r="D7079" t="s">
        <v>19</v>
      </c>
      <c r="E7079" t="str">
        <f t="shared" si="9649"/>
        <v>rmo.oepc</v>
      </c>
      <c r="F7079" t="s">
        <v>24</v>
      </c>
      <c r="G7079">
        <v>61.4</v>
      </c>
      <c r="H7079">
        <v>0.05</v>
      </c>
      <c r="I7079" s="1">
        <v>3.07</v>
      </c>
      <c r="J7079" t="s">
        <v>8356</v>
      </c>
      <c r="K7079">
        <f t="shared" ref="K7079:K7142" si="9700">SUMIF(E7072:E7085,"pso.oepc",I7072:I7085)</f>
        <v>2.14</v>
      </c>
      <c r="L7079" t="s">
        <v>28</v>
      </c>
      <c r="M7079">
        <f t="shared" si="9698"/>
        <v>2.8338762214983713</v>
      </c>
    </row>
    <row r="7080" spans="1:13">
      <c r="A7080" t="s">
        <v>7630</v>
      </c>
      <c r="B7080" t="s">
        <v>7622</v>
      </c>
      <c r="C7080" t="s">
        <v>51</v>
      </c>
      <c r="D7080" t="s">
        <v>21</v>
      </c>
      <c r="E7080" t="str">
        <f t="shared" si="9649"/>
        <v>rmo.opt</v>
      </c>
      <c r="F7080" t="s">
        <v>24</v>
      </c>
      <c r="G7080">
        <v>38</v>
      </c>
      <c r="H7080">
        <v>0.05</v>
      </c>
      <c r="I7080" s="1">
        <v>1.9</v>
      </c>
      <c r="J7080" t="s">
        <v>8357</v>
      </c>
      <c r="K7080">
        <f t="shared" ref="K7080:K7143" si="9701">SUMIF(E7072:E7085,"rmo.oepc",I7072:I7085)</f>
        <v>3.07</v>
      </c>
      <c r="L7080" t="s">
        <v>29</v>
      </c>
      <c r="M7080">
        <f t="shared" si="9698"/>
        <v>20.129353233830848</v>
      </c>
    </row>
    <row r="7081" spans="1:13">
      <c r="A7081" t="s">
        <v>7631</v>
      </c>
      <c r="B7081" t="s">
        <v>7622</v>
      </c>
      <c r="C7081" t="s">
        <v>55</v>
      </c>
      <c r="D7081" t="s">
        <v>56</v>
      </c>
      <c r="E7081" t="str">
        <f t="shared" si="9649"/>
        <v>sc.none</v>
      </c>
      <c r="F7081" t="s">
        <v>24</v>
      </c>
      <c r="I7081" s="1">
        <v>0.05</v>
      </c>
      <c r="J7081" t="s">
        <v>8358</v>
      </c>
      <c r="K7081">
        <f t="shared" ref="K7081:K7144" si="9702">SUMIF(E7072:E7085,"power.oepc",I7072:I7085)</f>
        <v>2.0099999999999998</v>
      </c>
    </row>
    <row r="7082" spans="1:13">
      <c r="A7082" t="s">
        <v>7632</v>
      </c>
      <c r="B7082" t="s">
        <v>7622</v>
      </c>
      <c r="C7082" t="s">
        <v>58</v>
      </c>
      <c r="D7082" t="s">
        <v>59</v>
      </c>
      <c r="E7082" t="str">
        <f t="shared" si="9649"/>
        <v>tso.cav11</v>
      </c>
      <c r="F7082" t="s">
        <v>17</v>
      </c>
      <c r="G7082">
        <v>206</v>
      </c>
      <c r="H7082">
        <v>0.05</v>
      </c>
      <c r="I7082" s="1">
        <v>10.3</v>
      </c>
      <c r="J7082" t="s">
        <v>8359</v>
      </c>
      <c r="K7082">
        <f t="shared" ref="K7082:K7145" si="9703">SUMIF(E7072:E7085,"tso.opt",I7072:I7085)</f>
        <v>9.9</v>
      </c>
      <c r="L7082" t="s">
        <v>30</v>
      </c>
      <c r="M7082">
        <f t="shared" ref="M7082:M7145" si="9704">K7074/K7082</f>
        <v>1.0393939393939393</v>
      </c>
    </row>
    <row r="7083" spans="1:13">
      <c r="A7083" t="s">
        <v>7595</v>
      </c>
      <c r="B7083" t="s">
        <v>7622</v>
      </c>
      <c r="C7083" t="s">
        <v>58</v>
      </c>
      <c r="D7083" t="s">
        <v>16</v>
      </c>
      <c r="E7083" t="str">
        <f t="shared" si="9649"/>
        <v>tso.full</v>
      </c>
      <c r="F7083" t="s">
        <v>24</v>
      </c>
      <c r="G7083">
        <v>205.8</v>
      </c>
      <c r="H7083">
        <v>0.05</v>
      </c>
      <c r="I7083" s="1">
        <v>10.29</v>
      </c>
      <c r="J7083" t="s">
        <v>8360</v>
      </c>
      <c r="K7083">
        <f t="shared" ref="K7083:K7146" si="9705">SUMIF(E7072:E7085,"pso.opt",I7072:I7085)</f>
        <v>2.06</v>
      </c>
      <c r="L7083" t="s">
        <v>33</v>
      </c>
      <c r="M7083">
        <f t="shared" si="9704"/>
        <v>5.4902912621359228</v>
      </c>
    </row>
    <row r="7084" spans="1:13">
      <c r="A7084" t="s">
        <v>7596</v>
      </c>
      <c r="B7084" t="s">
        <v>7622</v>
      </c>
      <c r="C7084" t="s">
        <v>58</v>
      </c>
      <c r="D7084" t="s">
        <v>19</v>
      </c>
      <c r="E7084" t="str">
        <f t="shared" si="9649"/>
        <v>tso.oepc</v>
      </c>
      <c r="F7084" t="s">
        <v>24</v>
      </c>
      <c r="G7084">
        <v>204</v>
      </c>
      <c r="H7084">
        <v>0.05</v>
      </c>
      <c r="I7084" s="1">
        <v>10.199999999999999</v>
      </c>
      <c r="J7084" t="s">
        <v>8361</v>
      </c>
      <c r="K7084">
        <f t="shared" ref="K7084:K7147" si="9706">SUMIF(E7072:E7085,"rmo.opt",I7072:I7085)</f>
        <v>1.9</v>
      </c>
      <c r="L7084" t="s">
        <v>32</v>
      </c>
      <c r="M7084">
        <f t="shared" si="9704"/>
        <v>4.5789473684210522</v>
      </c>
    </row>
    <row r="7085" spans="1:13">
      <c r="A7085" t="s">
        <v>7597</v>
      </c>
      <c r="B7085" t="s">
        <v>7622</v>
      </c>
      <c r="C7085" t="s">
        <v>58</v>
      </c>
      <c r="D7085" t="s">
        <v>21</v>
      </c>
      <c r="E7085" t="str">
        <f t="shared" si="9649"/>
        <v>tso.opt</v>
      </c>
      <c r="F7085" t="s">
        <v>24</v>
      </c>
      <c r="G7085">
        <v>198</v>
      </c>
      <c r="H7085">
        <v>0.05</v>
      </c>
      <c r="I7085" s="1">
        <v>9.9</v>
      </c>
      <c r="J7085" t="s">
        <v>8362</v>
      </c>
      <c r="K7085">
        <f t="shared" ref="K7085:K7148" si="9707">SUMIF(E7072:E7085,"power.opt",I7072:I7085)</f>
        <v>2.0699999999999998</v>
      </c>
      <c r="L7085" t="s">
        <v>31</v>
      </c>
      <c r="M7085">
        <f t="shared" si="9704"/>
        <v>19.545893719806767</v>
      </c>
    </row>
    <row r="7086" spans="1:13">
      <c r="A7086" t="s">
        <v>7649</v>
      </c>
      <c r="B7086" t="s">
        <v>7650</v>
      </c>
      <c r="C7086" t="s">
        <v>15</v>
      </c>
      <c r="D7086" t="s">
        <v>16</v>
      </c>
      <c r="E7086" t="str">
        <f t="shared" si="9649"/>
        <v>power.full</v>
      </c>
      <c r="F7086" t="s">
        <v>17</v>
      </c>
      <c r="G7086">
        <v>258</v>
      </c>
      <c r="H7086">
        <v>0.06</v>
      </c>
      <c r="I7086" s="1">
        <v>15.48</v>
      </c>
      <c r="L7086" t="s">
        <v>8363</v>
      </c>
      <c r="M7086">
        <f t="shared" ref="M7086:M7149" si="9708">K7087/K7096</f>
        <v>4.1828793774319069</v>
      </c>
    </row>
    <row r="7087" spans="1:13">
      <c r="A7087" t="s">
        <v>7651</v>
      </c>
      <c r="B7087" t="s">
        <v>7650</v>
      </c>
      <c r="C7087" t="s">
        <v>15</v>
      </c>
      <c r="D7087" t="s">
        <v>19</v>
      </c>
      <c r="E7087" t="str">
        <f t="shared" si="9649"/>
        <v>power.oepc</v>
      </c>
      <c r="F7087" t="s">
        <v>17</v>
      </c>
      <c r="G7087">
        <v>6.8333333333333304</v>
      </c>
      <c r="H7087">
        <v>0.06</v>
      </c>
      <c r="I7087" s="1">
        <v>0.41</v>
      </c>
      <c r="J7087" t="s">
        <v>8333</v>
      </c>
      <c r="K7087">
        <f t="shared" ref="K7087:K7150" si="9709">SUMIF(E7086:E7099,"tso.cav11",I7086:I7099)</f>
        <v>10.75</v>
      </c>
      <c r="L7087" t="s">
        <v>8364</v>
      </c>
      <c r="M7087">
        <f t="shared" ref="M7087:M7150" si="9710">K7088/K7092+K7089/K7093+K7090/K7094+K7091/K7095</f>
        <v>88.855078367403223</v>
      </c>
    </row>
    <row r="7088" spans="1:13">
      <c r="A7088" t="s">
        <v>7614</v>
      </c>
      <c r="B7088" t="s">
        <v>7650</v>
      </c>
      <c r="C7088" t="s">
        <v>15</v>
      </c>
      <c r="D7088" t="s">
        <v>21</v>
      </c>
      <c r="E7088" t="str">
        <f t="shared" si="9649"/>
        <v>power.opt</v>
      </c>
      <c r="F7088" t="s">
        <v>17</v>
      </c>
      <c r="G7088">
        <v>8.1666666666666696</v>
      </c>
      <c r="H7088">
        <v>0.06</v>
      </c>
      <c r="I7088" s="1">
        <v>0.49</v>
      </c>
      <c r="J7088" t="s">
        <v>8335</v>
      </c>
      <c r="K7088">
        <f t="shared" ref="K7088:K7151" si="9711">SUMIF(E7086:E7099,"tso.full",I7086:I7099)</f>
        <v>2.63</v>
      </c>
      <c r="L7088" t="s">
        <v>8365</v>
      </c>
      <c r="M7088">
        <f t="shared" ref="M7088:M7151" si="9712">K7088/K7096+K7089/K7097+K7090/K7098+K7091/K7099</f>
        <v>77.901836809955981</v>
      </c>
    </row>
    <row r="7089" spans="1:13">
      <c r="A7089" t="s">
        <v>7615</v>
      </c>
      <c r="B7089" t="s">
        <v>7650</v>
      </c>
      <c r="C7089" t="s">
        <v>23</v>
      </c>
      <c r="D7089" t="s">
        <v>16</v>
      </c>
      <c r="E7089" t="str">
        <f t="shared" si="9649"/>
        <v>pso.full</v>
      </c>
      <c r="F7089" t="s">
        <v>17</v>
      </c>
      <c r="G7089">
        <v>216.166666666667</v>
      </c>
      <c r="H7089">
        <v>0.06</v>
      </c>
      <c r="I7089" s="1">
        <v>12.97</v>
      </c>
      <c r="J7089" t="s">
        <v>8336</v>
      </c>
      <c r="K7089">
        <f t="shared" ref="K7089:K7152" si="9713">SUMIF(E7086:E7099,"pso.full",I7086:I7099)</f>
        <v>12.97</v>
      </c>
      <c r="L7089" t="s">
        <v>8369</v>
      </c>
      <c r="M7089">
        <f t="shared" ref="M7089:M7152" si="9714">K7092/K7096+K7093/K7097+K7094/K7098+K7095/K7099</f>
        <v>3.7402908281150329</v>
      </c>
    </row>
    <row r="7090" spans="1:13">
      <c r="A7090" t="s">
        <v>7616</v>
      </c>
      <c r="B7090" t="s">
        <v>7650</v>
      </c>
      <c r="C7090" t="s">
        <v>23</v>
      </c>
      <c r="D7090" t="s">
        <v>19</v>
      </c>
      <c r="E7090" t="str">
        <f t="shared" si="9649"/>
        <v>pso.oepc</v>
      </c>
      <c r="F7090" t="s">
        <v>17</v>
      </c>
      <c r="G7090">
        <v>7.3333333333333304</v>
      </c>
      <c r="H7090">
        <v>0.06</v>
      </c>
      <c r="I7090" s="1">
        <v>0.44</v>
      </c>
      <c r="J7090" t="s">
        <v>8353</v>
      </c>
      <c r="K7090">
        <f t="shared" ref="K7090:K7153" si="9715">SUMIF(E7086:E7099,"rmo.full",I7086:I7099)</f>
        <v>9.73</v>
      </c>
    </row>
    <row r="7091" spans="1:13">
      <c r="A7091" t="s">
        <v>7617</v>
      </c>
      <c r="B7091" t="s">
        <v>7650</v>
      </c>
      <c r="C7091" t="s">
        <v>23</v>
      </c>
      <c r="D7091" t="s">
        <v>21</v>
      </c>
      <c r="E7091" t="str">
        <f t="shared" si="9649"/>
        <v>pso.opt</v>
      </c>
      <c r="F7091" t="s">
        <v>17</v>
      </c>
      <c r="G7091">
        <v>7.8333333333333304</v>
      </c>
      <c r="H7091">
        <v>0.06</v>
      </c>
      <c r="I7091" s="1">
        <v>0.47</v>
      </c>
      <c r="J7091" t="s">
        <v>8354</v>
      </c>
      <c r="K7091">
        <f t="shared" ref="K7091:K7154" si="9716">SUMIF(E7086:E7099,"power.full",I7086:I7099)</f>
        <v>15.48</v>
      </c>
      <c r="L7091" t="s">
        <v>26</v>
      </c>
      <c r="M7091">
        <f t="shared" ref="M7091:M7154" si="9717">K7088/K7092</f>
        <v>0.91958041958041958</v>
      </c>
    </row>
    <row r="7092" spans="1:13">
      <c r="A7092" t="s">
        <v>7618</v>
      </c>
      <c r="B7092" t="s">
        <v>7650</v>
      </c>
      <c r="C7092" t="s">
        <v>51</v>
      </c>
      <c r="D7092" t="s">
        <v>16</v>
      </c>
      <c r="E7092" t="str">
        <f t="shared" si="9649"/>
        <v>rmo.full</v>
      </c>
      <c r="F7092" t="s">
        <v>17</v>
      </c>
      <c r="G7092">
        <v>162.166666666667</v>
      </c>
      <c r="H7092">
        <v>0.06</v>
      </c>
      <c r="I7092" s="1">
        <v>9.73</v>
      </c>
      <c r="J7092" t="s">
        <v>8355</v>
      </c>
      <c r="K7092">
        <f t="shared" ref="K7092:K7155" si="9718">SUMIF(E7086:E7099,"tso.oepc",I7086:I7099)</f>
        <v>2.86</v>
      </c>
      <c r="L7092" t="s">
        <v>27</v>
      </c>
      <c r="M7092">
        <f t="shared" si="9717"/>
        <v>29.47727272727273</v>
      </c>
    </row>
    <row r="7093" spans="1:13">
      <c r="A7093" t="s">
        <v>7619</v>
      </c>
      <c r="B7093" t="s">
        <v>7650</v>
      </c>
      <c r="C7093" t="s">
        <v>51</v>
      </c>
      <c r="D7093" t="s">
        <v>19</v>
      </c>
      <c r="E7093" t="str">
        <f t="shared" si="9649"/>
        <v>rmo.oepc</v>
      </c>
      <c r="F7093" t="s">
        <v>17</v>
      </c>
      <c r="G7093">
        <v>7.8333333333333304</v>
      </c>
      <c r="H7093">
        <v>0.06</v>
      </c>
      <c r="I7093" s="1">
        <v>0.47</v>
      </c>
      <c r="J7093" t="s">
        <v>8356</v>
      </c>
      <c r="K7093">
        <f t="shared" ref="K7093:K7156" si="9719">SUMIF(E7086:E7099,"pso.oepc",I7086:I7099)</f>
        <v>0.44</v>
      </c>
      <c r="L7093" t="s">
        <v>28</v>
      </c>
      <c r="M7093">
        <f t="shared" si="9717"/>
        <v>20.702127659574469</v>
      </c>
    </row>
    <row r="7094" spans="1:13">
      <c r="A7094" t="s">
        <v>7620</v>
      </c>
      <c r="B7094" t="s">
        <v>7650</v>
      </c>
      <c r="C7094" t="s">
        <v>51</v>
      </c>
      <c r="D7094" t="s">
        <v>21</v>
      </c>
      <c r="E7094" t="str">
        <f t="shared" si="9649"/>
        <v>rmo.opt</v>
      </c>
      <c r="F7094" t="s">
        <v>17</v>
      </c>
      <c r="G7094">
        <v>9.1666666666666696</v>
      </c>
      <c r="H7094">
        <v>0.06</v>
      </c>
      <c r="I7094" s="1">
        <v>0.55000000000000004</v>
      </c>
      <c r="J7094" t="s">
        <v>8357</v>
      </c>
      <c r="K7094">
        <f t="shared" ref="K7094:K7157" si="9720">SUMIF(E7086:E7099,"rmo.oepc",I7086:I7099)</f>
        <v>0.47</v>
      </c>
      <c r="L7094" t="s">
        <v>29</v>
      </c>
      <c r="M7094">
        <f t="shared" si="9717"/>
        <v>37.756097560975611</v>
      </c>
    </row>
    <row r="7095" spans="1:13">
      <c r="A7095" t="s">
        <v>7640</v>
      </c>
      <c r="B7095" t="s">
        <v>7650</v>
      </c>
      <c r="C7095" t="s">
        <v>55</v>
      </c>
      <c r="D7095" t="s">
        <v>56</v>
      </c>
      <c r="E7095" t="str">
        <f t="shared" si="9649"/>
        <v>sc.none</v>
      </c>
      <c r="F7095" t="s">
        <v>24</v>
      </c>
      <c r="I7095" s="1">
        <v>0.06</v>
      </c>
      <c r="J7095" t="s">
        <v>8358</v>
      </c>
      <c r="K7095">
        <f t="shared" ref="K7095:K7158" si="9721">SUMIF(E7086:E7099,"power.oepc",I7086:I7099)</f>
        <v>0.41</v>
      </c>
    </row>
    <row r="7096" spans="1:13">
      <c r="A7096" t="s">
        <v>7641</v>
      </c>
      <c r="B7096" t="s">
        <v>7650</v>
      </c>
      <c r="C7096" t="s">
        <v>58</v>
      </c>
      <c r="D7096" t="s">
        <v>59</v>
      </c>
      <c r="E7096" t="str">
        <f t="shared" si="9649"/>
        <v>tso.cav11</v>
      </c>
      <c r="F7096" t="s">
        <v>17</v>
      </c>
      <c r="G7096">
        <v>179.166666666667</v>
      </c>
      <c r="H7096">
        <v>0.06</v>
      </c>
      <c r="I7096" s="1">
        <v>10.75</v>
      </c>
      <c r="J7096" t="s">
        <v>8359</v>
      </c>
      <c r="K7096">
        <f t="shared" ref="K7096:K7159" si="9722">SUMIF(E7086:E7099,"tso.opt",I7086:I7099)</f>
        <v>2.57</v>
      </c>
      <c r="L7096" t="s">
        <v>30</v>
      </c>
      <c r="M7096">
        <f t="shared" ref="M7096:M7159" si="9723">K7088/K7096</f>
        <v>1.0233463035019454</v>
      </c>
    </row>
    <row r="7097" spans="1:13">
      <c r="A7097" t="s">
        <v>7642</v>
      </c>
      <c r="B7097" t="s">
        <v>7650</v>
      </c>
      <c r="C7097" t="s">
        <v>58</v>
      </c>
      <c r="D7097" t="s">
        <v>16</v>
      </c>
      <c r="E7097" t="str">
        <f t="shared" si="9649"/>
        <v>tso.full</v>
      </c>
      <c r="F7097" t="s">
        <v>24</v>
      </c>
      <c r="G7097">
        <v>43.8333333333333</v>
      </c>
      <c r="H7097">
        <v>0.06</v>
      </c>
      <c r="I7097" s="1">
        <v>2.63</v>
      </c>
      <c r="J7097" t="s">
        <v>8360</v>
      </c>
      <c r="K7097">
        <f t="shared" ref="K7097:K7160" si="9724">SUMIF(E7086:E7099,"pso.opt",I7086:I7099)</f>
        <v>0.47</v>
      </c>
      <c r="L7097" t="s">
        <v>33</v>
      </c>
      <c r="M7097">
        <f t="shared" si="9723"/>
        <v>27.595744680851066</v>
      </c>
    </row>
    <row r="7098" spans="1:13">
      <c r="A7098" t="s">
        <v>7643</v>
      </c>
      <c r="B7098" t="s">
        <v>7650</v>
      </c>
      <c r="C7098" t="s">
        <v>58</v>
      </c>
      <c r="D7098" t="s">
        <v>19</v>
      </c>
      <c r="E7098" t="str">
        <f t="shared" si="9649"/>
        <v>tso.oepc</v>
      </c>
      <c r="F7098" t="s">
        <v>24</v>
      </c>
      <c r="G7098">
        <v>47.6666666666667</v>
      </c>
      <c r="H7098">
        <v>0.06</v>
      </c>
      <c r="I7098" s="1">
        <v>2.86</v>
      </c>
      <c r="J7098" t="s">
        <v>8361</v>
      </c>
      <c r="K7098">
        <f t="shared" ref="K7098:K7161" si="9725">SUMIF(E7086:E7099,"rmo.opt",I7086:I7099)</f>
        <v>0.55000000000000004</v>
      </c>
      <c r="L7098" t="s">
        <v>32</v>
      </c>
      <c r="M7098">
        <f t="shared" si="9723"/>
        <v>17.690909090909091</v>
      </c>
    </row>
    <row r="7099" spans="1:13">
      <c r="A7099" t="s">
        <v>7644</v>
      </c>
      <c r="B7099" t="s">
        <v>7650</v>
      </c>
      <c r="C7099" t="s">
        <v>58</v>
      </c>
      <c r="D7099" t="s">
        <v>21</v>
      </c>
      <c r="E7099" t="str">
        <f t="shared" si="9649"/>
        <v>tso.opt</v>
      </c>
      <c r="F7099" t="s">
        <v>24</v>
      </c>
      <c r="G7099">
        <v>42.8333333333333</v>
      </c>
      <c r="H7099">
        <v>0.06</v>
      </c>
      <c r="I7099" s="1">
        <v>2.57</v>
      </c>
      <c r="J7099" t="s">
        <v>8362</v>
      </c>
      <c r="K7099">
        <f t="shared" ref="K7099:K7162" si="9726">SUMIF(E7086:E7099,"power.opt",I7086:I7099)</f>
        <v>0.49</v>
      </c>
      <c r="L7099" t="s">
        <v>31</v>
      </c>
      <c r="M7099">
        <f t="shared" si="9723"/>
        <v>31.591836734693878</v>
      </c>
    </row>
    <row r="7100" spans="1:13">
      <c r="A7100" t="s">
        <v>7645</v>
      </c>
      <c r="B7100" t="s">
        <v>7646</v>
      </c>
      <c r="C7100" t="s">
        <v>15</v>
      </c>
      <c r="D7100" t="s">
        <v>16</v>
      </c>
      <c r="E7100" t="str">
        <f t="shared" si="9649"/>
        <v>power.full</v>
      </c>
      <c r="F7100" t="s">
        <v>17</v>
      </c>
      <c r="G7100">
        <v>58.3333333333333</v>
      </c>
      <c r="H7100">
        <v>0.06</v>
      </c>
      <c r="I7100" s="1">
        <v>3.5</v>
      </c>
      <c r="L7100" t="s">
        <v>8363</v>
      </c>
      <c r="M7100">
        <f t="shared" ref="M7100:M7163" si="9727">K7101/K7110</f>
        <v>24.787234042553195</v>
      </c>
    </row>
    <row r="7101" spans="1:13">
      <c r="A7101" t="s">
        <v>7647</v>
      </c>
      <c r="B7101" t="s">
        <v>7646</v>
      </c>
      <c r="C7101" t="s">
        <v>15</v>
      </c>
      <c r="D7101" t="s">
        <v>19</v>
      </c>
      <c r="E7101" t="str">
        <f t="shared" si="9649"/>
        <v>power.oepc</v>
      </c>
      <c r="F7101" t="s">
        <v>17</v>
      </c>
      <c r="G7101">
        <v>8.8333333333333304</v>
      </c>
      <c r="H7101">
        <v>0.06</v>
      </c>
      <c r="I7101" s="1">
        <v>0.53</v>
      </c>
      <c r="J7101" t="s">
        <v>8333</v>
      </c>
      <c r="K7101">
        <f t="shared" ref="K7101:K7164" si="9728">SUMIF(E7100:E7113,"tso.cav11",I7100:I7113)</f>
        <v>11.65</v>
      </c>
      <c r="L7101" t="s">
        <v>8364</v>
      </c>
      <c r="M7101">
        <f t="shared" ref="M7101:M7164" si="9729">K7102/K7106+K7103/K7107+K7104/K7108+K7105/K7109</f>
        <v>10.683245379406733</v>
      </c>
    </row>
    <row r="7102" spans="1:13">
      <c r="A7102" t="s">
        <v>7648</v>
      </c>
      <c r="B7102" t="s">
        <v>7646</v>
      </c>
      <c r="C7102" t="s">
        <v>15</v>
      </c>
      <c r="D7102" t="s">
        <v>21</v>
      </c>
      <c r="E7102" t="str">
        <f t="shared" si="9649"/>
        <v>power.opt</v>
      </c>
      <c r="F7102" t="s">
        <v>17</v>
      </c>
      <c r="G7102">
        <v>6.8333333333333304</v>
      </c>
      <c r="H7102">
        <v>0.06</v>
      </c>
      <c r="I7102" s="1">
        <v>0.41</v>
      </c>
      <c r="J7102" t="s">
        <v>8335</v>
      </c>
      <c r="K7102">
        <f t="shared" ref="K7102:K7165" si="9730">SUMIF(E7100:E7113,"tso.full",I7100:I7113)</f>
        <v>0.52</v>
      </c>
      <c r="L7102" t="s">
        <v>8365</v>
      </c>
      <c r="M7102">
        <f t="shared" ref="M7102:M7165" si="9731">K7102/K7110+K7103/K7111+K7104/K7112+K7105/K7113</f>
        <v>13.62522998537529</v>
      </c>
    </row>
    <row r="7103" spans="1:13">
      <c r="A7103" t="s">
        <v>7669</v>
      </c>
      <c r="B7103" t="s">
        <v>7646</v>
      </c>
      <c r="C7103" t="s">
        <v>23</v>
      </c>
      <c r="D7103" t="s">
        <v>16</v>
      </c>
      <c r="E7103" t="str">
        <f t="shared" si="9649"/>
        <v>pso.full</v>
      </c>
      <c r="F7103" t="s">
        <v>17</v>
      </c>
      <c r="G7103">
        <v>8.3333333333333304</v>
      </c>
      <c r="H7103">
        <v>0.06</v>
      </c>
      <c r="I7103" s="1">
        <v>0.5</v>
      </c>
      <c r="J7103" t="s">
        <v>8336</v>
      </c>
      <c r="K7103">
        <f t="shared" ref="K7103:K7166" si="9732">SUMIF(E7100:E7113,"pso.full",I7100:I7113)</f>
        <v>0.5</v>
      </c>
      <c r="L7103" t="s">
        <v>8369</v>
      </c>
      <c r="M7103">
        <f t="shared" ref="M7103:M7166" si="9733">K7106/K7110+K7107/K7111+K7108/K7112+K7109/K7113</f>
        <v>4.8167948294569989</v>
      </c>
    </row>
    <row r="7104" spans="1:13">
      <c r="A7104" t="s">
        <v>7670</v>
      </c>
      <c r="B7104" t="s">
        <v>7646</v>
      </c>
      <c r="C7104" t="s">
        <v>23</v>
      </c>
      <c r="D7104" t="s">
        <v>19</v>
      </c>
      <c r="E7104" t="str">
        <f t="shared" si="9649"/>
        <v>pso.oepc</v>
      </c>
      <c r="F7104" t="s">
        <v>17</v>
      </c>
      <c r="G7104">
        <v>9</v>
      </c>
      <c r="H7104">
        <v>0.06</v>
      </c>
      <c r="I7104" s="1">
        <v>0.54</v>
      </c>
      <c r="J7104" t="s">
        <v>8353</v>
      </c>
      <c r="K7104">
        <f t="shared" ref="K7104:K7167" si="9734">SUMIF(E7100:E7113,"rmo.full",I7100:I7113)</f>
        <v>1.26</v>
      </c>
    </row>
    <row r="7105" spans="1:13">
      <c r="A7105" t="s">
        <v>7633</v>
      </c>
      <c r="B7105" t="s">
        <v>7646</v>
      </c>
      <c r="C7105" t="s">
        <v>23</v>
      </c>
      <c r="D7105" t="s">
        <v>21</v>
      </c>
      <c r="E7105" t="str">
        <f t="shared" si="9649"/>
        <v>pso.opt</v>
      </c>
      <c r="F7105" t="s">
        <v>17</v>
      </c>
      <c r="G7105">
        <v>9.1666666666666696</v>
      </c>
      <c r="H7105">
        <v>0.06</v>
      </c>
      <c r="I7105" s="1">
        <v>0.55000000000000004</v>
      </c>
      <c r="J7105" t="s">
        <v>8354</v>
      </c>
      <c r="K7105">
        <f t="shared" ref="K7105:K7168" si="9735">SUMIF(E7100:E7113,"power.full",I7100:I7113)</f>
        <v>3.5</v>
      </c>
      <c r="L7105" t="s">
        <v>26</v>
      </c>
      <c r="M7105">
        <f t="shared" ref="M7105:M7168" si="9736">K7102/K7106</f>
        <v>0.98113207547169812</v>
      </c>
    </row>
    <row r="7106" spans="1:13">
      <c r="A7106" t="s">
        <v>7634</v>
      </c>
      <c r="B7106" t="s">
        <v>7646</v>
      </c>
      <c r="C7106" t="s">
        <v>51</v>
      </c>
      <c r="D7106" t="s">
        <v>16</v>
      </c>
      <c r="E7106" t="str">
        <f t="shared" si="9649"/>
        <v>rmo.full</v>
      </c>
      <c r="F7106" t="s">
        <v>17</v>
      </c>
      <c r="G7106">
        <v>21</v>
      </c>
      <c r="H7106">
        <v>0.06</v>
      </c>
      <c r="I7106" s="1">
        <v>1.26</v>
      </c>
      <c r="J7106" t="s">
        <v>8355</v>
      </c>
      <c r="K7106">
        <f t="shared" ref="K7106:K7169" si="9737">SUMIF(E7100:E7113,"tso.oepc",I7100:I7113)</f>
        <v>0.53</v>
      </c>
      <c r="L7106" t="s">
        <v>27</v>
      </c>
      <c r="M7106">
        <f t="shared" si="9736"/>
        <v>0.92592592592592582</v>
      </c>
    </row>
    <row r="7107" spans="1:13">
      <c r="A7107" t="s">
        <v>7635</v>
      </c>
      <c r="B7107" t="s">
        <v>7646</v>
      </c>
      <c r="C7107" t="s">
        <v>51</v>
      </c>
      <c r="D7107" t="s">
        <v>19</v>
      </c>
      <c r="E7107" t="str">
        <f t="shared" ref="E7107:E7170" si="9738">CONCATENATE(C7107,".",D7107)</f>
        <v>rmo.oepc</v>
      </c>
      <c r="F7107" t="s">
        <v>17</v>
      </c>
      <c r="G7107">
        <v>9.6666666666666696</v>
      </c>
      <c r="H7107">
        <v>0.06</v>
      </c>
      <c r="I7107" s="1">
        <v>0.57999999999999996</v>
      </c>
      <c r="J7107" t="s">
        <v>8356</v>
      </c>
      <c r="K7107">
        <f t="shared" ref="K7107:K7170" si="9739">SUMIF(E7100:E7113,"pso.oepc",I7100:I7113)</f>
        <v>0.54</v>
      </c>
      <c r="L7107" t="s">
        <v>28</v>
      </c>
      <c r="M7107">
        <f t="shared" si="9736"/>
        <v>2.1724137931034484</v>
      </c>
    </row>
    <row r="7108" spans="1:13">
      <c r="A7108" t="s">
        <v>7636</v>
      </c>
      <c r="B7108" t="s">
        <v>7646</v>
      </c>
      <c r="C7108" t="s">
        <v>51</v>
      </c>
      <c r="D7108" t="s">
        <v>21</v>
      </c>
      <c r="E7108" t="str">
        <f t="shared" si="9738"/>
        <v>rmo.opt</v>
      </c>
      <c r="F7108" t="s">
        <v>17</v>
      </c>
      <c r="G7108">
        <v>6.8333333333333304</v>
      </c>
      <c r="H7108">
        <v>0.06</v>
      </c>
      <c r="I7108" s="1">
        <v>0.41</v>
      </c>
      <c r="J7108" t="s">
        <v>8357</v>
      </c>
      <c r="K7108">
        <f t="shared" ref="K7108:K7171" si="9740">SUMIF(E7100:E7113,"rmo.oepc",I7100:I7113)</f>
        <v>0.57999999999999996</v>
      </c>
      <c r="L7108" t="s">
        <v>29</v>
      </c>
      <c r="M7108">
        <f t="shared" si="9736"/>
        <v>6.6037735849056602</v>
      </c>
    </row>
    <row r="7109" spans="1:13">
      <c r="A7109" t="s">
        <v>7637</v>
      </c>
      <c r="B7109" t="s">
        <v>7646</v>
      </c>
      <c r="C7109" t="s">
        <v>55</v>
      </c>
      <c r="D7109" t="s">
        <v>56</v>
      </c>
      <c r="E7109" t="str">
        <f t="shared" si="9738"/>
        <v>sc.none</v>
      </c>
      <c r="F7109" t="s">
        <v>24</v>
      </c>
      <c r="I7109" s="1">
        <v>0.06</v>
      </c>
      <c r="J7109" t="s">
        <v>8358</v>
      </c>
      <c r="K7109">
        <f t="shared" ref="K7109:K7172" si="9741">SUMIF(E7100:E7113,"power.oepc",I7100:I7113)</f>
        <v>0.53</v>
      </c>
    </row>
    <row r="7110" spans="1:13">
      <c r="A7110" t="s">
        <v>7638</v>
      </c>
      <c r="B7110" t="s">
        <v>7646</v>
      </c>
      <c r="C7110" t="s">
        <v>58</v>
      </c>
      <c r="D7110" t="s">
        <v>59</v>
      </c>
      <c r="E7110" t="str">
        <f t="shared" si="9738"/>
        <v>tso.cav11</v>
      </c>
      <c r="F7110" t="s">
        <v>17</v>
      </c>
      <c r="G7110">
        <v>194.166666666667</v>
      </c>
      <c r="H7110">
        <v>0.06</v>
      </c>
      <c r="I7110" s="1">
        <v>11.65</v>
      </c>
      <c r="J7110" t="s">
        <v>8359</v>
      </c>
      <c r="K7110">
        <f t="shared" ref="K7110:K7173" si="9742">SUMIF(E7100:E7113,"tso.opt",I7100:I7113)</f>
        <v>0.47</v>
      </c>
      <c r="L7110" t="s">
        <v>30</v>
      </c>
      <c r="M7110">
        <f t="shared" ref="M7110:M7173" si="9743">K7102/K7110</f>
        <v>1.1063829787234043</v>
      </c>
    </row>
    <row r="7111" spans="1:13">
      <c r="A7111" t="s">
        <v>7639</v>
      </c>
      <c r="B7111" t="s">
        <v>7646</v>
      </c>
      <c r="C7111" t="s">
        <v>58</v>
      </c>
      <c r="D7111" t="s">
        <v>16</v>
      </c>
      <c r="E7111" t="str">
        <f t="shared" si="9738"/>
        <v>tso.full</v>
      </c>
      <c r="F7111" t="s">
        <v>17</v>
      </c>
      <c r="G7111">
        <v>8.6666666666666696</v>
      </c>
      <c r="H7111">
        <v>0.06</v>
      </c>
      <c r="I7111" s="1">
        <v>0.52</v>
      </c>
      <c r="J7111" t="s">
        <v>8360</v>
      </c>
      <c r="K7111">
        <f t="shared" ref="K7111:K7174" si="9744">SUMIF(E7100:E7113,"pso.opt",I7100:I7113)</f>
        <v>0.55000000000000004</v>
      </c>
      <c r="L7111" t="s">
        <v>33</v>
      </c>
      <c r="M7111">
        <f t="shared" si="9743"/>
        <v>0.90909090909090906</v>
      </c>
    </row>
    <row r="7112" spans="1:13">
      <c r="A7112" t="s">
        <v>7660</v>
      </c>
      <c r="B7112" t="s">
        <v>7646</v>
      </c>
      <c r="C7112" t="s">
        <v>58</v>
      </c>
      <c r="D7112" t="s">
        <v>19</v>
      </c>
      <c r="E7112" t="str">
        <f t="shared" si="9738"/>
        <v>tso.oepc</v>
      </c>
      <c r="F7112" t="s">
        <v>17</v>
      </c>
      <c r="G7112">
        <v>8.8333333333333304</v>
      </c>
      <c r="H7112">
        <v>0.06</v>
      </c>
      <c r="I7112" s="1">
        <v>0.53</v>
      </c>
      <c r="J7112" t="s">
        <v>8361</v>
      </c>
      <c r="K7112">
        <f t="shared" ref="K7112:K7175" si="9745">SUMIF(E7100:E7113,"rmo.opt",I7100:I7113)</f>
        <v>0.41</v>
      </c>
      <c r="L7112" t="s">
        <v>32</v>
      </c>
      <c r="M7112">
        <f t="shared" si="9743"/>
        <v>3.0731707317073171</v>
      </c>
    </row>
    <row r="7113" spans="1:13">
      <c r="A7113" t="s">
        <v>7661</v>
      </c>
      <c r="B7113" t="s">
        <v>7646</v>
      </c>
      <c r="C7113" t="s">
        <v>58</v>
      </c>
      <c r="D7113" t="s">
        <v>21</v>
      </c>
      <c r="E7113" t="str">
        <f t="shared" si="9738"/>
        <v>tso.opt</v>
      </c>
      <c r="F7113" t="s">
        <v>17</v>
      </c>
      <c r="G7113">
        <v>7.8333333333333304</v>
      </c>
      <c r="H7113">
        <v>0.06</v>
      </c>
      <c r="I7113" s="1">
        <v>0.47</v>
      </c>
      <c r="J7113" t="s">
        <v>8362</v>
      </c>
      <c r="K7113">
        <f t="shared" ref="K7113:K7176" si="9746">SUMIF(E7100:E7113,"power.opt",I7100:I7113)</f>
        <v>0.41</v>
      </c>
      <c r="L7113" t="s">
        <v>31</v>
      </c>
      <c r="M7113">
        <f t="shared" si="9743"/>
        <v>8.536585365853659</v>
      </c>
    </row>
    <row r="7114" spans="1:13">
      <c r="A7114" t="s">
        <v>7662</v>
      </c>
      <c r="B7114" t="s">
        <v>7663</v>
      </c>
      <c r="C7114" t="s">
        <v>15</v>
      </c>
      <c r="D7114" t="s">
        <v>16</v>
      </c>
      <c r="E7114" t="str">
        <f t="shared" si="9738"/>
        <v>power.full</v>
      </c>
      <c r="F7114" t="s">
        <v>17</v>
      </c>
      <c r="G7114">
        <v>105.333333333333</v>
      </c>
      <c r="H7114">
        <v>0.06</v>
      </c>
      <c r="I7114" s="1">
        <v>6.32</v>
      </c>
      <c r="L7114" t="s">
        <v>8363</v>
      </c>
      <c r="M7114">
        <f t="shared" ref="M7114:M7177" si="9747">K7115/K7124</f>
        <v>0.61662198391420919</v>
      </c>
    </row>
    <row r="7115" spans="1:13">
      <c r="A7115" t="s">
        <v>7664</v>
      </c>
      <c r="B7115" t="s">
        <v>7663</v>
      </c>
      <c r="C7115" t="s">
        <v>15</v>
      </c>
      <c r="D7115" t="s">
        <v>19</v>
      </c>
      <c r="E7115" t="str">
        <f t="shared" si="9738"/>
        <v>power.oepc</v>
      </c>
      <c r="F7115" t="s">
        <v>17</v>
      </c>
      <c r="G7115">
        <v>271.5</v>
      </c>
      <c r="H7115">
        <v>0.06</v>
      </c>
      <c r="I7115" s="1">
        <v>16.29</v>
      </c>
      <c r="J7115" t="s">
        <v>8333</v>
      </c>
      <c r="K7115">
        <f t="shared" ref="K7115:K7178" si="9748">SUMIF(E7114:E7127,"tso.cav11",I7114:I7127)</f>
        <v>6.9</v>
      </c>
      <c r="L7115" t="s">
        <v>8364</v>
      </c>
      <c r="M7115">
        <f t="shared" ref="M7115:M7178" si="9749">K7116/K7120+K7117/K7121+K7118/K7122+K7119/K7123</f>
        <v>2.714254555438389</v>
      </c>
    </row>
    <row r="7116" spans="1:13">
      <c r="A7116" t="s">
        <v>7665</v>
      </c>
      <c r="B7116" t="s">
        <v>7663</v>
      </c>
      <c r="C7116" t="s">
        <v>15</v>
      </c>
      <c r="D7116" t="s">
        <v>21</v>
      </c>
      <c r="E7116" t="str">
        <f t="shared" si="9738"/>
        <v>power.opt</v>
      </c>
      <c r="F7116" t="s">
        <v>17</v>
      </c>
      <c r="G7116">
        <v>274</v>
      </c>
      <c r="H7116">
        <v>0.06</v>
      </c>
      <c r="I7116" s="1">
        <v>16.440000000000001</v>
      </c>
      <c r="J7116" t="s">
        <v>8335</v>
      </c>
      <c r="K7116">
        <f t="shared" ref="K7116:K7179" si="9750">SUMIF(E7114:E7127,"tso.full",I7114:I7127)</f>
        <v>11.6</v>
      </c>
      <c r="L7116" t="s">
        <v>8365</v>
      </c>
      <c r="M7116">
        <f t="shared" ref="M7116:M7179" si="9751">K7116/K7124+K7117/K7125+K7118/K7126+K7119/K7127</f>
        <v>2.7147624362857643</v>
      </c>
    </row>
    <row r="7117" spans="1:13">
      <c r="A7117" t="s">
        <v>7666</v>
      </c>
      <c r="B7117" t="s">
        <v>7663</v>
      </c>
      <c r="C7117" t="s">
        <v>23</v>
      </c>
      <c r="D7117" t="s">
        <v>16</v>
      </c>
      <c r="E7117" t="str">
        <f t="shared" si="9738"/>
        <v>pso.full</v>
      </c>
      <c r="F7117" t="s">
        <v>17</v>
      </c>
      <c r="G7117">
        <v>172.333333333333</v>
      </c>
      <c r="H7117">
        <v>0.06</v>
      </c>
      <c r="I7117" s="1">
        <v>10.34</v>
      </c>
      <c r="J7117" t="s">
        <v>8336</v>
      </c>
      <c r="K7117">
        <f t="shared" ref="K7117:K7180" si="9752">SUMIF(E7114:E7127,"pso.full",I7114:I7127)</f>
        <v>10.34</v>
      </c>
      <c r="L7117" t="s">
        <v>8369</v>
      </c>
      <c r="M7117">
        <f t="shared" ref="M7117:M7180" si="9753">K7120/K7124+K7121/K7125+K7122/K7126+K7123/K7127</f>
        <v>3.8127168196826293</v>
      </c>
    </row>
    <row r="7118" spans="1:13">
      <c r="A7118" t="s">
        <v>7667</v>
      </c>
      <c r="B7118" t="s">
        <v>7663</v>
      </c>
      <c r="C7118" t="s">
        <v>23</v>
      </c>
      <c r="D7118" t="s">
        <v>19</v>
      </c>
      <c r="E7118" t="str">
        <f t="shared" si="9738"/>
        <v>pso.oepc</v>
      </c>
      <c r="F7118" t="s">
        <v>17</v>
      </c>
      <c r="G7118">
        <v>184.5</v>
      </c>
      <c r="H7118">
        <v>0.06</v>
      </c>
      <c r="I7118" s="1">
        <v>11.07</v>
      </c>
      <c r="J7118" t="s">
        <v>8353</v>
      </c>
      <c r="K7118">
        <f t="shared" ref="K7118:K7181" si="9754">SUMIF(E7114:E7127,"rmo.full",I7114:I7127)</f>
        <v>4.75</v>
      </c>
    </row>
    <row r="7119" spans="1:13">
      <c r="A7119" t="s">
        <v>7668</v>
      </c>
      <c r="B7119" t="s">
        <v>7663</v>
      </c>
      <c r="C7119" t="s">
        <v>23</v>
      </c>
      <c r="D7119" t="s">
        <v>21</v>
      </c>
      <c r="E7119" t="str">
        <f t="shared" si="9738"/>
        <v>pso.opt</v>
      </c>
      <c r="F7119" t="s">
        <v>17</v>
      </c>
      <c r="G7119">
        <v>171.666666666667</v>
      </c>
      <c r="H7119">
        <v>0.06</v>
      </c>
      <c r="I7119" s="1">
        <v>10.3</v>
      </c>
      <c r="J7119" t="s">
        <v>8354</v>
      </c>
      <c r="K7119">
        <f t="shared" ref="K7119:K7182" si="9755">SUMIF(E7114:E7127,"power.full",I7114:I7127)</f>
        <v>6.32</v>
      </c>
      <c r="L7119" t="s">
        <v>26</v>
      </c>
      <c r="M7119">
        <f t="shared" ref="M7119:M7182" si="9756">K7116/K7120</f>
        <v>0.95159967186218208</v>
      </c>
    </row>
    <row r="7120" spans="1:13">
      <c r="A7120" t="s">
        <v>7688</v>
      </c>
      <c r="B7120" t="s">
        <v>7663</v>
      </c>
      <c r="C7120" t="s">
        <v>51</v>
      </c>
      <c r="D7120" t="s">
        <v>16</v>
      </c>
      <c r="E7120" t="str">
        <f t="shared" si="9738"/>
        <v>rmo.full</v>
      </c>
      <c r="F7120" t="s">
        <v>17</v>
      </c>
      <c r="G7120">
        <v>79.1666666666667</v>
      </c>
      <c r="H7120">
        <v>0.06</v>
      </c>
      <c r="I7120" s="1">
        <v>4.75</v>
      </c>
      <c r="J7120" t="s">
        <v>8355</v>
      </c>
      <c r="K7120">
        <f t="shared" ref="K7120:K7183" si="9757">SUMIF(E7114:E7127,"tso.oepc",I7114:I7127)</f>
        <v>12.19</v>
      </c>
      <c r="L7120" t="s">
        <v>27</v>
      </c>
      <c r="M7120">
        <f t="shared" si="9756"/>
        <v>0.93405600722673887</v>
      </c>
    </row>
    <row r="7121" spans="1:13">
      <c r="A7121" t="s">
        <v>7689</v>
      </c>
      <c r="B7121" t="s">
        <v>7663</v>
      </c>
      <c r="C7121" t="s">
        <v>51</v>
      </c>
      <c r="D7121" t="s">
        <v>19</v>
      </c>
      <c r="E7121" t="str">
        <f t="shared" si="9738"/>
        <v>rmo.oepc</v>
      </c>
      <c r="F7121" t="s">
        <v>17</v>
      </c>
      <c r="G7121">
        <v>179.666666666667</v>
      </c>
      <c r="H7121">
        <v>0.06</v>
      </c>
      <c r="I7121" s="1">
        <v>10.78</v>
      </c>
      <c r="J7121" t="s">
        <v>8356</v>
      </c>
      <c r="K7121">
        <f t="shared" ref="K7121:K7184" si="9758">SUMIF(E7114:E7127,"pso.oepc",I7114:I7127)</f>
        <v>11.07</v>
      </c>
      <c r="L7121" t="s">
        <v>28</v>
      </c>
      <c r="M7121">
        <f t="shared" si="9756"/>
        <v>0.44063079777365494</v>
      </c>
    </row>
    <row r="7122" spans="1:13">
      <c r="A7122" t="s">
        <v>7652</v>
      </c>
      <c r="B7122" t="s">
        <v>7663</v>
      </c>
      <c r="C7122" t="s">
        <v>51</v>
      </c>
      <c r="D7122" t="s">
        <v>21</v>
      </c>
      <c r="E7122" t="str">
        <f t="shared" si="9738"/>
        <v>rmo.opt</v>
      </c>
      <c r="F7122" t="s">
        <v>17</v>
      </c>
      <c r="G7122">
        <v>273.16666666666703</v>
      </c>
      <c r="H7122">
        <v>0.06</v>
      </c>
      <c r="I7122" s="1">
        <v>16.39</v>
      </c>
      <c r="J7122" t="s">
        <v>8357</v>
      </c>
      <c r="K7122">
        <f t="shared" ref="K7122:K7185" si="9759">SUMIF(E7114:E7127,"rmo.oepc",I7114:I7127)</f>
        <v>10.78</v>
      </c>
      <c r="L7122" t="s">
        <v>29</v>
      </c>
      <c r="M7122">
        <f t="shared" si="9756"/>
        <v>0.38796807857581345</v>
      </c>
    </row>
    <row r="7123" spans="1:13">
      <c r="A7123" t="s">
        <v>7653</v>
      </c>
      <c r="B7123" t="s">
        <v>7663</v>
      </c>
      <c r="C7123" t="s">
        <v>55</v>
      </c>
      <c r="D7123" t="s">
        <v>56</v>
      </c>
      <c r="E7123" t="str">
        <f t="shared" si="9738"/>
        <v>sc.none</v>
      </c>
      <c r="F7123" t="s">
        <v>24</v>
      </c>
      <c r="I7123" s="1">
        <v>0.06</v>
      </c>
      <c r="J7123" t="s">
        <v>8358</v>
      </c>
      <c r="K7123">
        <f t="shared" ref="K7123:K7186" si="9760">SUMIF(E7114:E7127,"power.oepc",I7114:I7127)</f>
        <v>16.29</v>
      </c>
    </row>
    <row r="7124" spans="1:13">
      <c r="A7124" t="s">
        <v>7654</v>
      </c>
      <c r="B7124" t="s">
        <v>7663</v>
      </c>
      <c r="C7124" t="s">
        <v>58</v>
      </c>
      <c r="D7124" t="s">
        <v>59</v>
      </c>
      <c r="E7124" t="str">
        <f t="shared" si="9738"/>
        <v>tso.cav11</v>
      </c>
      <c r="F7124" t="s">
        <v>17</v>
      </c>
      <c r="G7124">
        <v>115</v>
      </c>
      <c r="H7124">
        <v>0.06</v>
      </c>
      <c r="I7124" s="1">
        <v>6.9</v>
      </c>
      <c r="J7124" t="s">
        <v>8359</v>
      </c>
      <c r="K7124">
        <f t="shared" ref="K7124:K7187" si="9761">SUMIF(E7114:E7127,"tso.opt",I7114:I7127)</f>
        <v>11.19</v>
      </c>
      <c r="L7124" t="s">
        <v>30</v>
      </c>
      <c r="M7124">
        <f t="shared" ref="M7124:M7187" si="9762">K7116/K7124</f>
        <v>1.0366398570151922</v>
      </c>
    </row>
    <row r="7125" spans="1:13">
      <c r="A7125" t="s">
        <v>7655</v>
      </c>
      <c r="B7125" t="s">
        <v>7663</v>
      </c>
      <c r="C7125" t="s">
        <v>58</v>
      </c>
      <c r="D7125" t="s">
        <v>16</v>
      </c>
      <c r="E7125" t="str">
        <f t="shared" si="9738"/>
        <v>tso.full</v>
      </c>
      <c r="F7125" t="s">
        <v>17</v>
      </c>
      <c r="G7125">
        <v>193.333333333333</v>
      </c>
      <c r="H7125">
        <v>0.06</v>
      </c>
      <c r="I7125" s="1">
        <v>11.6</v>
      </c>
      <c r="J7125" t="s">
        <v>8360</v>
      </c>
      <c r="K7125">
        <f t="shared" ref="K7125:K7188" si="9763">SUMIF(E7114:E7127,"pso.opt",I7114:I7127)</f>
        <v>10.3</v>
      </c>
      <c r="L7125" t="s">
        <v>33</v>
      </c>
      <c r="M7125">
        <f t="shared" si="9762"/>
        <v>1.003883495145631</v>
      </c>
    </row>
    <row r="7126" spans="1:13">
      <c r="A7126" t="s">
        <v>7656</v>
      </c>
      <c r="B7126" t="s">
        <v>7663</v>
      </c>
      <c r="C7126" t="s">
        <v>58</v>
      </c>
      <c r="D7126" t="s">
        <v>19</v>
      </c>
      <c r="E7126" t="str">
        <f t="shared" si="9738"/>
        <v>tso.oepc</v>
      </c>
      <c r="F7126" t="s">
        <v>17</v>
      </c>
      <c r="G7126">
        <v>203.166666666667</v>
      </c>
      <c r="H7126">
        <v>0.06</v>
      </c>
      <c r="I7126" s="1">
        <v>12.19</v>
      </c>
      <c r="J7126" t="s">
        <v>8361</v>
      </c>
      <c r="K7126">
        <f t="shared" ref="K7126:K7189" si="9764">SUMIF(E7114:E7127,"rmo.opt",I7114:I7127)</f>
        <v>16.39</v>
      </c>
      <c r="L7126" t="s">
        <v>32</v>
      </c>
      <c r="M7126">
        <f t="shared" si="9762"/>
        <v>0.28981086028065894</v>
      </c>
    </row>
    <row r="7127" spans="1:13">
      <c r="A7127" t="s">
        <v>7657</v>
      </c>
      <c r="B7127" t="s">
        <v>7663</v>
      </c>
      <c r="C7127" t="s">
        <v>58</v>
      </c>
      <c r="D7127" t="s">
        <v>21</v>
      </c>
      <c r="E7127" t="str">
        <f t="shared" si="9738"/>
        <v>tso.opt</v>
      </c>
      <c r="F7127" t="s">
        <v>17</v>
      </c>
      <c r="G7127">
        <v>186.5</v>
      </c>
      <c r="H7127">
        <v>0.06</v>
      </c>
      <c r="I7127" s="1">
        <v>11.19</v>
      </c>
      <c r="J7127" t="s">
        <v>8362</v>
      </c>
      <c r="K7127">
        <f t="shared" ref="K7127:K7190" si="9765">SUMIF(E7114:E7127,"power.opt",I7114:I7127)</f>
        <v>16.440000000000001</v>
      </c>
      <c r="L7127" t="s">
        <v>31</v>
      </c>
      <c r="M7127">
        <f t="shared" si="9762"/>
        <v>0.38442822384428221</v>
      </c>
    </row>
    <row r="7128" spans="1:13">
      <c r="A7128" t="s">
        <v>7658</v>
      </c>
      <c r="B7128" t="s">
        <v>7659</v>
      </c>
      <c r="C7128" t="s">
        <v>15</v>
      </c>
      <c r="D7128" t="s">
        <v>16</v>
      </c>
      <c r="E7128" t="str">
        <f t="shared" si="9738"/>
        <v>power.full</v>
      </c>
      <c r="F7128" t="s">
        <v>17</v>
      </c>
      <c r="G7128">
        <v>637.71428571428601</v>
      </c>
      <c r="H7128">
        <v>7.0000000000000007E-2</v>
      </c>
      <c r="I7128" s="1">
        <v>44.64</v>
      </c>
      <c r="L7128" t="s">
        <v>8363</v>
      </c>
      <c r="M7128">
        <f t="shared" ref="M7128:M7191" si="9766">K7129/K7138</f>
        <v>8.0239234449760772</v>
      </c>
    </row>
    <row r="7129" spans="1:13">
      <c r="A7129" t="s">
        <v>7680</v>
      </c>
      <c r="B7129" t="s">
        <v>7659</v>
      </c>
      <c r="C7129" t="s">
        <v>15</v>
      </c>
      <c r="D7129" t="s">
        <v>19</v>
      </c>
      <c r="E7129" t="str">
        <f t="shared" si="9738"/>
        <v>power.oepc</v>
      </c>
      <c r="F7129" t="s">
        <v>17</v>
      </c>
      <c r="G7129">
        <v>13.8571428571429</v>
      </c>
      <c r="H7129">
        <v>7.0000000000000007E-2</v>
      </c>
      <c r="I7129" s="1">
        <v>0.97</v>
      </c>
      <c r="J7129" t="s">
        <v>8333</v>
      </c>
      <c r="K7129">
        <f t="shared" ref="K7129:K7192" si="9767">SUMIF(E7128:E7141,"tso.cav11",I7128:I7141)</f>
        <v>16.77</v>
      </c>
      <c r="L7129" t="s">
        <v>8364</v>
      </c>
      <c r="M7129">
        <f t="shared" ref="M7129:M7192" si="9768">K7130/K7134+K7131/K7135+K7132/K7136+K7133/K7137</f>
        <v>52.22147165998404</v>
      </c>
    </row>
    <row r="7130" spans="1:13">
      <c r="A7130" t="s">
        <v>7681</v>
      </c>
      <c r="B7130" t="s">
        <v>7659</v>
      </c>
      <c r="C7130" t="s">
        <v>15</v>
      </c>
      <c r="D7130" t="s">
        <v>21</v>
      </c>
      <c r="E7130" t="str">
        <f t="shared" si="9738"/>
        <v>power.opt</v>
      </c>
      <c r="F7130" t="s">
        <v>17</v>
      </c>
      <c r="G7130">
        <v>28</v>
      </c>
      <c r="H7130">
        <v>7.0000000000000007E-2</v>
      </c>
      <c r="I7130" s="1">
        <v>1.96</v>
      </c>
      <c r="J7130" t="s">
        <v>8335</v>
      </c>
      <c r="K7130">
        <f t="shared" ref="K7130:K7193" si="9769">SUMIF(E7128:E7141,"tso.full",I7128:I7141)</f>
        <v>1.55</v>
      </c>
      <c r="L7130" t="s">
        <v>8365</v>
      </c>
      <c r="M7130">
        <f t="shared" ref="M7130:M7193" si="9770">K7130/K7138+K7131/K7139+K7132/K7140+K7133/K7141</f>
        <v>30.403427320920652</v>
      </c>
    </row>
    <row r="7131" spans="1:13">
      <c r="A7131" t="s">
        <v>7682</v>
      </c>
      <c r="B7131" t="s">
        <v>7659</v>
      </c>
      <c r="C7131" t="s">
        <v>23</v>
      </c>
      <c r="D7131" t="s">
        <v>16</v>
      </c>
      <c r="E7131" t="str">
        <f t="shared" si="9738"/>
        <v>pso.full</v>
      </c>
      <c r="F7131" t="s">
        <v>17</v>
      </c>
      <c r="G7131">
        <v>30.1428571428571</v>
      </c>
      <c r="H7131">
        <v>7.0000000000000007E-2</v>
      </c>
      <c r="I7131" s="1">
        <v>2.11</v>
      </c>
      <c r="J7131" t="s">
        <v>8336</v>
      </c>
      <c r="K7131">
        <f t="shared" ref="K7131:K7194" si="9771">SUMIF(E7128:E7141,"pso.full",I7128:I7141)</f>
        <v>2.11</v>
      </c>
      <c r="L7131" t="s">
        <v>8369</v>
      </c>
      <c r="M7131">
        <f t="shared" ref="M7131:M7194" si="9772">K7134/K7138+K7135/K7139+K7136/K7140+K7137/K7141</f>
        <v>4.058557474540982</v>
      </c>
    </row>
    <row r="7132" spans="1:13">
      <c r="A7132" t="s">
        <v>7683</v>
      </c>
      <c r="B7132" t="s">
        <v>7659</v>
      </c>
      <c r="C7132" t="s">
        <v>23</v>
      </c>
      <c r="D7132" t="s">
        <v>19</v>
      </c>
      <c r="E7132" t="str">
        <f t="shared" si="9738"/>
        <v>pso.oepc</v>
      </c>
      <c r="F7132" t="s">
        <v>17</v>
      </c>
      <c r="G7132">
        <v>30.571428571428601</v>
      </c>
      <c r="H7132">
        <v>7.0000000000000007E-2</v>
      </c>
      <c r="I7132" s="1">
        <v>2.14</v>
      </c>
      <c r="J7132" t="s">
        <v>8353</v>
      </c>
      <c r="K7132">
        <f t="shared" ref="K7132:K7195" si="9773">SUMIF(E7128:E7141,"rmo.full",I7128:I7141)</f>
        <v>4.42</v>
      </c>
    </row>
    <row r="7133" spans="1:13">
      <c r="A7133" t="s">
        <v>7684</v>
      </c>
      <c r="B7133" t="s">
        <v>7659</v>
      </c>
      <c r="C7133" t="s">
        <v>23</v>
      </c>
      <c r="D7133" t="s">
        <v>21</v>
      </c>
      <c r="E7133" t="str">
        <f t="shared" si="9738"/>
        <v>pso.opt</v>
      </c>
      <c r="F7133" t="s">
        <v>17</v>
      </c>
      <c r="G7133">
        <v>22.1428571428571</v>
      </c>
      <c r="H7133">
        <v>7.0000000000000007E-2</v>
      </c>
      <c r="I7133" s="1">
        <v>1.55</v>
      </c>
      <c r="J7133" t="s">
        <v>8354</v>
      </c>
      <c r="K7133">
        <f t="shared" ref="K7133:K7196" si="9774">SUMIF(E7128:E7141,"power.full",I7128:I7141)</f>
        <v>44.64</v>
      </c>
      <c r="L7133" t="s">
        <v>26</v>
      </c>
      <c r="M7133">
        <f t="shared" ref="M7133:M7196" si="9775">K7130/K7134</f>
        <v>0.79487179487179493</v>
      </c>
    </row>
    <row r="7134" spans="1:13">
      <c r="A7134" t="s">
        <v>7685</v>
      </c>
      <c r="B7134" t="s">
        <v>7659</v>
      </c>
      <c r="C7134" t="s">
        <v>51</v>
      </c>
      <c r="D7134" t="s">
        <v>16</v>
      </c>
      <c r="E7134" t="str">
        <f t="shared" si="9738"/>
        <v>rmo.full</v>
      </c>
      <c r="F7134" t="s">
        <v>17</v>
      </c>
      <c r="G7134">
        <v>63.142857142857103</v>
      </c>
      <c r="H7134">
        <v>7.0000000000000007E-2</v>
      </c>
      <c r="I7134" s="1">
        <v>4.42</v>
      </c>
      <c r="J7134" t="s">
        <v>8355</v>
      </c>
      <c r="K7134">
        <f t="shared" ref="K7134:K7197" si="9776">SUMIF(E7128:E7141,"tso.oepc",I7128:I7141)</f>
        <v>1.95</v>
      </c>
      <c r="L7134" t="s">
        <v>27</v>
      </c>
      <c r="M7134">
        <f t="shared" si="9775"/>
        <v>0.98598130841121479</v>
      </c>
    </row>
    <row r="7135" spans="1:13">
      <c r="A7135" t="s">
        <v>7686</v>
      </c>
      <c r="B7135" t="s">
        <v>7659</v>
      </c>
      <c r="C7135" t="s">
        <v>51</v>
      </c>
      <c r="D7135" t="s">
        <v>19</v>
      </c>
      <c r="E7135" t="str">
        <f t="shared" si="9738"/>
        <v>rmo.oepc</v>
      </c>
      <c r="F7135" t="s">
        <v>17</v>
      </c>
      <c r="G7135">
        <v>14.285714285714301</v>
      </c>
      <c r="H7135">
        <v>7.0000000000000007E-2</v>
      </c>
      <c r="I7135" s="1">
        <v>1</v>
      </c>
      <c r="J7135" t="s">
        <v>8356</v>
      </c>
      <c r="K7135">
        <f t="shared" ref="K7135:K7198" si="9777">SUMIF(E7128:E7141,"pso.oepc",I7128:I7141)</f>
        <v>2.14</v>
      </c>
      <c r="L7135" t="s">
        <v>28</v>
      </c>
      <c r="M7135">
        <f t="shared" si="9775"/>
        <v>4.42</v>
      </c>
    </row>
    <row r="7136" spans="1:13">
      <c r="A7136" t="s">
        <v>7687</v>
      </c>
      <c r="B7136" t="s">
        <v>7659</v>
      </c>
      <c r="C7136" t="s">
        <v>51</v>
      </c>
      <c r="D7136" t="s">
        <v>21</v>
      </c>
      <c r="E7136" t="str">
        <f t="shared" si="9738"/>
        <v>rmo.opt</v>
      </c>
      <c r="F7136" t="s">
        <v>17</v>
      </c>
      <c r="G7136">
        <v>11.4285714285714</v>
      </c>
      <c r="H7136">
        <v>7.0000000000000007E-2</v>
      </c>
      <c r="I7136" s="1">
        <v>0.8</v>
      </c>
      <c r="J7136" t="s">
        <v>8357</v>
      </c>
      <c r="K7136">
        <f t="shared" ref="K7136:K7199" si="9778">SUMIF(E7128:E7141,"rmo.oepc",I7128:I7141)</f>
        <v>1</v>
      </c>
      <c r="L7136" t="s">
        <v>29</v>
      </c>
      <c r="M7136">
        <f t="shared" si="9775"/>
        <v>46.020618556701031</v>
      </c>
    </row>
    <row r="7137" spans="1:13">
      <c r="A7137" t="s">
        <v>7671</v>
      </c>
      <c r="B7137" t="s">
        <v>7659</v>
      </c>
      <c r="C7137" t="s">
        <v>55</v>
      </c>
      <c r="D7137" t="s">
        <v>56</v>
      </c>
      <c r="E7137" t="str">
        <f t="shared" si="9738"/>
        <v>sc.none</v>
      </c>
      <c r="F7137" t="s">
        <v>24</v>
      </c>
      <c r="I7137" s="1">
        <v>7.0000000000000007E-2</v>
      </c>
      <c r="J7137" t="s">
        <v>8358</v>
      </c>
      <c r="K7137">
        <f t="shared" ref="K7137:K7200" si="9779">SUMIF(E7128:E7141,"power.oepc",I7128:I7141)</f>
        <v>0.97</v>
      </c>
    </row>
    <row r="7138" spans="1:13">
      <c r="A7138" t="s">
        <v>7672</v>
      </c>
      <c r="B7138" t="s">
        <v>7659</v>
      </c>
      <c r="C7138" t="s">
        <v>58</v>
      </c>
      <c r="D7138" t="s">
        <v>59</v>
      </c>
      <c r="E7138" t="str">
        <f t="shared" si="9738"/>
        <v>tso.cav11</v>
      </c>
      <c r="F7138" t="s">
        <v>17</v>
      </c>
      <c r="G7138">
        <v>239.57142857142901</v>
      </c>
      <c r="H7138">
        <v>7.0000000000000007E-2</v>
      </c>
      <c r="I7138" s="1">
        <v>16.77</v>
      </c>
      <c r="J7138" t="s">
        <v>8359</v>
      </c>
      <c r="K7138">
        <f t="shared" ref="K7138:K7201" si="9780">SUMIF(E7128:E7141,"tso.opt",I7128:I7141)</f>
        <v>2.09</v>
      </c>
      <c r="L7138" t="s">
        <v>30</v>
      </c>
      <c r="M7138">
        <f t="shared" ref="M7138:M7201" si="9781">K7130/K7138</f>
        <v>0.7416267942583733</v>
      </c>
    </row>
    <row r="7139" spans="1:13">
      <c r="A7139" t="s">
        <v>7673</v>
      </c>
      <c r="B7139" t="s">
        <v>7659</v>
      </c>
      <c r="C7139" t="s">
        <v>58</v>
      </c>
      <c r="D7139" t="s">
        <v>16</v>
      </c>
      <c r="E7139" t="str">
        <f t="shared" si="9738"/>
        <v>tso.full</v>
      </c>
      <c r="F7139" t="s">
        <v>17</v>
      </c>
      <c r="G7139">
        <v>22.1428571428571</v>
      </c>
      <c r="H7139">
        <v>7.0000000000000007E-2</v>
      </c>
      <c r="I7139" s="1">
        <v>1.55</v>
      </c>
      <c r="J7139" t="s">
        <v>8360</v>
      </c>
      <c r="K7139">
        <f t="shared" ref="K7139:K7202" si="9782">SUMIF(E7128:E7141,"pso.opt",I7128:I7141)</f>
        <v>1.55</v>
      </c>
      <c r="L7139" t="s">
        <v>33</v>
      </c>
      <c r="M7139">
        <f t="shared" si="9781"/>
        <v>1.361290322580645</v>
      </c>
    </row>
    <row r="7140" spans="1:13">
      <c r="A7140" t="s">
        <v>7674</v>
      </c>
      <c r="B7140" t="s">
        <v>7659</v>
      </c>
      <c r="C7140" t="s">
        <v>58</v>
      </c>
      <c r="D7140" t="s">
        <v>19</v>
      </c>
      <c r="E7140" t="str">
        <f t="shared" si="9738"/>
        <v>tso.oepc</v>
      </c>
      <c r="F7140" t="s">
        <v>17</v>
      </c>
      <c r="G7140">
        <v>27.8571428571429</v>
      </c>
      <c r="H7140">
        <v>7.0000000000000007E-2</v>
      </c>
      <c r="I7140" s="1">
        <v>1.95</v>
      </c>
      <c r="J7140" t="s">
        <v>8361</v>
      </c>
      <c r="K7140">
        <f t="shared" ref="K7140:K7203" si="9783">SUMIF(E7128:E7141,"rmo.opt",I7128:I7141)</f>
        <v>0.8</v>
      </c>
      <c r="L7140" t="s">
        <v>32</v>
      </c>
      <c r="M7140">
        <f t="shared" si="9781"/>
        <v>5.5249999999999995</v>
      </c>
    </row>
    <row r="7141" spans="1:13">
      <c r="A7141" t="s">
        <v>7675</v>
      </c>
      <c r="B7141" t="s">
        <v>7659</v>
      </c>
      <c r="C7141" t="s">
        <v>58</v>
      </c>
      <c r="D7141" t="s">
        <v>21</v>
      </c>
      <c r="E7141" t="str">
        <f t="shared" si="9738"/>
        <v>tso.opt</v>
      </c>
      <c r="F7141" t="s">
        <v>17</v>
      </c>
      <c r="G7141">
        <v>29.8571428571429</v>
      </c>
      <c r="H7141">
        <v>7.0000000000000007E-2</v>
      </c>
      <c r="I7141" s="1">
        <v>2.09</v>
      </c>
      <c r="J7141" t="s">
        <v>8362</v>
      </c>
      <c r="K7141">
        <f t="shared" ref="K7141:K7204" si="9784">SUMIF(E7128:E7141,"power.opt",I7128:I7141)</f>
        <v>1.96</v>
      </c>
      <c r="L7141" t="s">
        <v>31</v>
      </c>
      <c r="M7141">
        <f t="shared" si="9781"/>
        <v>22.775510204081634</v>
      </c>
    </row>
    <row r="7142" spans="1:13">
      <c r="A7142" t="s">
        <v>7676</v>
      </c>
      <c r="B7142" t="s">
        <v>7677</v>
      </c>
      <c r="C7142" t="s">
        <v>15</v>
      </c>
      <c r="D7142" t="s">
        <v>16</v>
      </c>
      <c r="E7142" t="str">
        <f t="shared" si="9738"/>
        <v>power.full</v>
      </c>
      <c r="F7142" t="s">
        <v>17</v>
      </c>
      <c r="G7142">
        <v>253.666666666667</v>
      </c>
      <c r="H7142">
        <v>0.03</v>
      </c>
      <c r="I7142" s="1">
        <v>7.61</v>
      </c>
      <c r="L7142" t="s">
        <v>8363</v>
      </c>
      <c r="M7142">
        <f t="shared" ref="M7142:M7205" si="9785">K7143/K7152</f>
        <v>8.0508474576271194</v>
      </c>
    </row>
    <row r="7143" spans="1:13">
      <c r="A7143" t="s">
        <v>7678</v>
      </c>
      <c r="B7143" t="s">
        <v>7677</v>
      </c>
      <c r="C7143" t="s">
        <v>15</v>
      </c>
      <c r="D7143" t="s">
        <v>19</v>
      </c>
      <c r="E7143" t="str">
        <f t="shared" si="9738"/>
        <v>power.oepc</v>
      </c>
      <c r="F7143" t="s">
        <v>17</v>
      </c>
      <c r="G7143">
        <v>16.3333333333333</v>
      </c>
      <c r="H7143">
        <v>0.03</v>
      </c>
      <c r="I7143" s="1">
        <v>0.49</v>
      </c>
      <c r="J7143" t="s">
        <v>8333</v>
      </c>
      <c r="K7143">
        <f t="shared" ref="K7143:K7206" si="9786">SUMIF(E7142:E7155,"tso.cav11",I7142:I7155)</f>
        <v>9.5</v>
      </c>
      <c r="L7143" t="s">
        <v>8364</v>
      </c>
      <c r="M7143">
        <f t="shared" ref="M7143:M7206" si="9787">K7144/K7148+K7145/K7149+K7146/K7150+K7147/K7151</f>
        <v>41.102153746874244</v>
      </c>
    </row>
    <row r="7144" spans="1:13">
      <c r="A7144" t="s">
        <v>7679</v>
      </c>
      <c r="B7144" t="s">
        <v>7677</v>
      </c>
      <c r="C7144" t="s">
        <v>15</v>
      </c>
      <c r="D7144" t="s">
        <v>21</v>
      </c>
      <c r="E7144" t="str">
        <f t="shared" si="9738"/>
        <v>power.opt</v>
      </c>
      <c r="F7144" t="s">
        <v>17</v>
      </c>
      <c r="G7144">
        <v>15.3333333333333</v>
      </c>
      <c r="H7144">
        <v>0.03</v>
      </c>
      <c r="I7144" s="1">
        <v>0.46</v>
      </c>
      <c r="J7144" t="s">
        <v>8335</v>
      </c>
      <c r="K7144">
        <f t="shared" ref="K7144:K7207" si="9788">SUMIF(E7142:E7155,"tso.full",I7142:I7155)</f>
        <v>1.18</v>
      </c>
      <c r="L7144" t="s">
        <v>8365</v>
      </c>
      <c r="M7144">
        <f t="shared" ref="M7144:M7207" si="9789">K7144/K7152+K7145/K7153+K7146/K7154+K7147/K7155</f>
        <v>44.699976934609623</v>
      </c>
    </row>
    <row r="7145" spans="1:13">
      <c r="A7145" t="s">
        <v>7700</v>
      </c>
      <c r="B7145" t="s">
        <v>7677</v>
      </c>
      <c r="C7145" t="s">
        <v>23</v>
      </c>
      <c r="D7145" t="s">
        <v>16</v>
      </c>
      <c r="E7145" t="str">
        <f t="shared" si="9738"/>
        <v>pso.full</v>
      </c>
      <c r="F7145" t="s">
        <v>17</v>
      </c>
      <c r="G7145">
        <v>266</v>
      </c>
      <c r="H7145">
        <v>0.03</v>
      </c>
      <c r="I7145" s="1">
        <v>7.98</v>
      </c>
      <c r="J7145" t="s">
        <v>8336</v>
      </c>
      <c r="K7145">
        <f t="shared" ref="K7145:K7208" si="9790">SUMIF(E7142:E7155,"pso.full",I7142:I7155)</f>
        <v>7.98</v>
      </c>
      <c r="L7145" t="s">
        <v>8369</v>
      </c>
      <c r="M7145">
        <f t="shared" ref="M7145:M7208" si="9791">K7148/K7152+K7149/K7153+K7150/K7154+K7151/K7155</f>
        <v>4.2573002937905233</v>
      </c>
    </row>
    <row r="7146" spans="1:13">
      <c r="A7146" t="s">
        <v>7701</v>
      </c>
      <c r="B7146" t="s">
        <v>7677</v>
      </c>
      <c r="C7146" t="s">
        <v>23</v>
      </c>
      <c r="D7146" t="s">
        <v>19</v>
      </c>
      <c r="E7146" t="str">
        <f t="shared" si="9738"/>
        <v>pso.oepc</v>
      </c>
      <c r="F7146" t="s">
        <v>17</v>
      </c>
      <c r="G7146">
        <v>22</v>
      </c>
      <c r="H7146">
        <v>0.03</v>
      </c>
      <c r="I7146" s="1">
        <v>0.66</v>
      </c>
      <c r="J7146" t="s">
        <v>8353</v>
      </c>
      <c r="K7146">
        <f t="shared" ref="K7146:K7209" si="9792">SUMIF(E7142:E7155,"rmo.full",I7142:I7155)</f>
        <v>6.85</v>
      </c>
    </row>
    <row r="7147" spans="1:13">
      <c r="A7147" t="s">
        <v>7702</v>
      </c>
      <c r="B7147" t="s">
        <v>7677</v>
      </c>
      <c r="C7147" t="s">
        <v>23</v>
      </c>
      <c r="D7147" t="s">
        <v>21</v>
      </c>
      <c r="E7147" t="str">
        <f t="shared" si="9738"/>
        <v>pso.opt</v>
      </c>
      <c r="F7147" t="s">
        <v>17</v>
      </c>
      <c r="G7147">
        <v>17.3333333333333</v>
      </c>
      <c r="H7147">
        <v>0.03</v>
      </c>
      <c r="I7147" s="1">
        <v>0.52</v>
      </c>
      <c r="J7147" t="s">
        <v>8354</v>
      </c>
      <c r="K7147">
        <f t="shared" ref="K7147:K7210" si="9793">SUMIF(E7142:E7155,"power.full",I7142:I7155)</f>
        <v>7.61</v>
      </c>
      <c r="L7147" t="s">
        <v>26</v>
      </c>
      <c r="M7147">
        <f t="shared" ref="M7147:M7210" si="9794">K7144/K7148</f>
        <v>1.0260869565217392</v>
      </c>
    </row>
    <row r="7148" spans="1:13">
      <c r="A7148" t="s">
        <v>7703</v>
      </c>
      <c r="B7148" t="s">
        <v>7677</v>
      </c>
      <c r="C7148" t="s">
        <v>51</v>
      </c>
      <c r="D7148" t="s">
        <v>16</v>
      </c>
      <c r="E7148" t="str">
        <f t="shared" si="9738"/>
        <v>rmo.full</v>
      </c>
      <c r="F7148" t="s">
        <v>17</v>
      </c>
      <c r="G7148">
        <v>228.333333333333</v>
      </c>
      <c r="H7148">
        <v>0.03</v>
      </c>
      <c r="I7148" s="1">
        <v>6.85</v>
      </c>
      <c r="J7148" t="s">
        <v>8355</v>
      </c>
      <c r="K7148">
        <f t="shared" ref="K7148:K7211" si="9795">SUMIF(E7142:E7155,"tso.oepc",I7142:I7155)</f>
        <v>1.1499999999999999</v>
      </c>
      <c r="L7148" t="s">
        <v>27</v>
      </c>
      <c r="M7148">
        <f t="shared" si="9794"/>
        <v>12.090909090909092</v>
      </c>
    </row>
    <row r="7149" spans="1:13">
      <c r="A7149" t="s">
        <v>7704</v>
      </c>
      <c r="B7149" t="s">
        <v>7677</v>
      </c>
      <c r="C7149" t="s">
        <v>51</v>
      </c>
      <c r="D7149" t="s">
        <v>19</v>
      </c>
      <c r="E7149" t="str">
        <f t="shared" si="9738"/>
        <v>rmo.oepc</v>
      </c>
      <c r="F7149" t="s">
        <v>17</v>
      </c>
      <c r="G7149">
        <v>18.3333333333333</v>
      </c>
      <c r="H7149">
        <v>0.03</v>
      </c>
      <c r="I7149" s="1">
        <v>0.55000000000000004</v>
      </c>
      <c r="J7149" t="s">
        <v>8356</v>
      </c>
      <c r="K7149">
        <f t="shared" ref="K7149:K7212" si="9796">SUMIF(E7142:E7155,"pso.oepc",I7142:I7155)</f>
        <v>0.66</v>
      </c>
      <c r="L7149" t="s">
        <v>28</v>
      </c>
      <c r="M7149">
        <f t="shared" si="9794"/>
        <v>12.454545454545453</v>
      </c>
    </row>
    <row r="7150" spans="1:13">
      <c r="A7150" t="s">
        <v>7705</v>
      </c>
      <c r="B7150" t="s">
        <v>7677</v>
      </c>
      <c r="C7150" t="s">
        <v>51</v>
      </c>
      <c r="D7150" t="s">
        <v>21</v>
      </c>
      <c r="E7150" t="str">
        <f t="shared" si="9738"/>
        <v>rmo.opt</v>
      </c>
      <c r="F7150" t="s">
        <v>17</v>
      </c>
      <c r="G7150">
        <v>19.3333333333333</v>
      </c>
      <c r="H7150">
        <v>0.03</v>
      </c>
      <c r="I7150" s="1">
        <v>0.57999999999999996</v>
      </c>
      <c r="J7150" t="s">
        <v>8357</v>
      </c>
      <c r="K7150">
        <f t="shared" ref="K7150:K7213" si="9797">SUMIF(E7142:E7155,"rmo.oepc",I7142:I7155)</f>
        <v>0.55000000000000004</v>
      </c>
      <c r="L7150" t="s">
        <v>29</v>
      </c>
      <c r="M7150">
        <f t="shared" si="9794"/>
        <v>15.530612244897959</v>
      </c>
    </row>
    <row r="7151" spans="1:13">
      <c r="A7151" t="s">
        <v>7706</v>
      </c>
      <c r="B7151" t="s">
        <v>7677</v>
      </c>
      <c r="C7151" t="s">
        <v>55</v>
      </c>
      <c r="D7151" t="s">
        <v>56</v>
      </c>
      <c r="E7151" t="str">
        <f t="shared" si="9738"/>
        <v>sc.none</v>
      </c>
      <c r="F7151" t="s">
        <v>24</v>
      </c>
      <c r="I7151" s="1">
        <v>0.03</v>
      </c>
      <c r="J7151" t="s">
        <v>8358</v>
      </c>
      <c r="K7151">
        <f t="shared" ref="K7151:K7214" si="9798">SUMIF(E7142:E7155,"power.oepc",I7142:I7155)</f>
        <v>0.49</v>
      </c>
    </row>
    <row r="7152" spans="1:13">
      <c r="A7152" t="s">
        <v>7707</v>
      </c>
      <c r="B7152" t="s">
        <v>7677</v>
      </c>
      <c r="C7152" t="s">
        <v>58</v>
      </c>
      <c r="D7152" t="s">
        <v>59</v>
      </c>
      <c r="E7152" t="str">
        <f t="shared" si="9738"/>
        <v>tso.cav11</v>
      </c>
      <c r="F7152" t="s">
        <v>17</v>
      </c>
      <c r="G7152">
        <v>316.66666666666703</v>
      </c>
      <c r="H7152">
        <v>0.03</v>
      </c>
      <c r="I7152" s="1">
        <v>9.5</v>
      </c>
      <c r="J7152" t="s">
        <v>8359</v>
      </c>
      <c r="K7152">
        <f t="shared" ref="K7152:K7215" si="9799">SUMIF(E7142:E7155,"tso.opt",I7142:I7155)</f>
        <v>1.18</v>
      </c>
      <c r="L7152" t="s">
        <v>30</v>
      </c>
      <c r="M7152">
        <f t="shared" ref="M7152:M7215" si="9800">K7144/K7152</f>
        <v>1</v>
      </c>
    </row>
    <row r="7153" spans="1:13">
      <c r="A7153" t="s">
        <v>7708</v>
      </c>
      <c r="B7153" t="s">
        <v>7677</v>
      </c>
      <c r="C7153" t="s">
        <v>58</v>
      </c>
      <c r="D7153" t="s">
        <v>16</v>
      </c>
      <c r="E7153" t="str">
        <f t="shared" si="9738"/>
        <v>tso.full</v>
      </c>
      <c r="F7153" t="s">
        <v>17</v>
      </c>
      <c r="G7153">
        <v>39.3333333333333</v>
      </c>
      <c r="H7153">
        <v>0.03</v>
      </c>
      <c r="I7153" s="1">
        <v>1.18</v>
      </c>
      <c r="J7153" t="s">
        <v>8360</v>
      </c>
      <c r="K7153">
        <f t="shared" ref="K7153:K7216" si="9801">SUMIF(E7142:E7155,"pso.opt",I7142:I7155)</f>
        <v>0.52</v>
      </c>
      <c r="L7153" t="s">
        <v>33</v>
      </c>
      <c r="M7153">
        <f t="shared" si="9800"/>
        <v>15.346153846153847</v>
      </c>
    </row>
    <row r="7154" spans="1:13">
      <c r="A7154" t="s">
        <v>7690</v>
      </c>
      <c r="B7154" t="s">
        <v>7677</v>
      </c>
      <c r="C7154" t="s">
        <v>58</v>
      </c>
      <c r="D7154" t="s">
        <v>19</v>
      </c>
      <c r="E7154" t="str">
        <f t="shared" si="9738"/>
        <v>tso.oepc</v>
      </c>
      <c r="F7154" t="s">
        <v>17</v>
      </c>
      <c r="G7154">
        <v>38.3333333333333</v>
      </c>
      <c r="H7154">
        <v>0.03</v>
      </c>
      <c r="I7154" s="1">
        <v>1.1499999999999999</v>
      </c>
      <c r="J7154" t="s">
        <v>8361</v>
      </c>
      <c r="K7154">
        <f t="shared" ref="K7154:K7217" si="9802">SUMIF(E7142:E7155,"rmo.opt",I7142:I7155)</f>
        <v>0.57999999999999996</v>
      </c>
      <c r="L7154" t="s">
        <v>32</v>
      </c>
      <c r="M7154">
        <f t="shared" si="9800"/>
        <v>11.810344827586206</v>
      </c>
    </row>
    <row r="7155" spans="1:13">
      <c r="A7155" t="s">
        <v>7691</v>
      </c>
      <c r="B7155" t="s">
        <v>7677</v>
      </c>
      <c r="C7155" t="s">
        <v>58</v>
      </c>
      <c r="D7155" t="s">
        <v>21</v>
      </c>
      <c r="E7155" t="str">
        <f t="shared" si="9738"/>
        <v>tso.opt</v>
      </c>
      <c r="F7155" t="s">
        <v>17</v>
      </c>
      <c r="G7155">
        <v>39.3333333333333</v>
      </c>
      <c r="H7155">
        <v>0.03</v>
      </c>
      <c r="I7155" s="1">
        <v>1.18</v>
      </c>
      <c r="J7155" t="s">
        <v>8362</v>
      </c>
      <c r="K7155">
        <f t="shared" ref="K7155:K7218" si="9803">SUMIF(E7142:E7155,"power.opt",I7142:I7155)</f>
        <v>0.46</v>
      </c>
      <c r="L7155" t="s">
        <v>31</v>
      </c>
      <c r="M7155">
        <f t="shared" si="9800"/>
        <v>16.543478260869566</v>
      </c>
    </row>
    <row r="7156" spans="1:13">
      <c r="A7156" t="s">
        <v>7692</v>
      </c>
      <c r="B7156" t="s">
        <v>7693</v>
      </c>
      <c r="C7156" t="s">
        <v>15</v>
      </c>
      <c r="D7156" t="s">
        <v>16</v>
      </c>
      <c r="E7156" t="str">
        <f t="shared" si="9738"/>
        <v>power.full</v>
      </c>
      <c r="F7156" t="s">
        <v>17</v>
      </c>
      <c r="G7156">
        <v>393.75</v>
      </c>
      <c r="H7156">
        <v>0.04</v>
      </c>
      <c r="I7156" s="1">
        <v>15.75</v>
      </c>
      <c r="L7156" t="s">
        <v>8363</v>
      </c>
      <c r="M7156">
        <f t="shared" ref="M7156:M7219" si="9804">K7157/K7166</f>
        <v>16.086956521739133</v>
      </c>
    </row>
    <row r="7157" spans="1:13">
      <c r="A7157" t="s">
        <v>7694</v>
      </c>
      <c r="B7157" t="s">
        <v>7693</v>
      </c>
      <c r="C7157" t="s">
        <v>15</v>
      </c>
      <c r="D7157" t="s">
        <v>19</v>
      </c>
      <c r="E7157" t="str">
        <f t="shared" si="9738"/>
        <v>power.oepc</v>
      </c>
      <c r="F7157" t="s">
        <v>17</v>
      </c>
      <c r="G7157">
        <v>24</v>
      </c>
      <c r="H7157">
        <v>0.04</v>
      </c>
      <c r="I7157" s="1">
        <v>0.96</v>
      </c>
      <c r="J7157" t="s">
        <v>8333</v>
      </c>
      <c r="K7157">
        <f t="shared" ref="K7157:K7220" si="9805">SUMIF(E7156:E7169,"tso.cav11",I7156:I7169)</f>
        <v>11.1</v>
      </c>
      <c r="L7157" t="s">
        <v>8364</v>
      </c>
      <c r="M7157">
        <f t="shared" ref="M7157:M7220" si="9806">K7158/K7162+K7159/K7163+K7160/K7164+K7161/K7165</f>
        <v>47.133904207750511</v>
      </c>
    </row>
    <row r="7158" spans="1:13">
      <c r="A7158" t="s">
        <v>7695</v>
      </c>
      <c r="B7158" t="s">
        <v>7693</v>
      </c>
      <c r="C7158" t="s">
        <v>15</v>
      </c>
      <c r="D7158" t="s">
        <v>21</v>
      </c>
      <c r="E7158" t="str">
        <f t="shared" si="9738"/>
        <v>power.opt</v>
      </c>
      <c r="F7158" t="s">
        <v>17</v>
      </c>
      <c r="G7158">
        <v>23.25</v>
      </c>
      <c r="H7158">
        <v>0.04</v>
      </c>
      <c r="I7158" s="1">
        <v>0.93</v>
      </c>
      <c r="J7158" t="s">
        <v>8335</v>
      </c>
      <c r="K7158">
        <f t="shared" ref="K7158:K7221" si="9807">SUMIF(E7156:E7169,"tso.full",I7156:I7169)</f>
        <v>9.8800000000000008</v>
      </c>
      <c r="L7158" t="s">
        <v>8365</v>
      </c>
      <c r="M7158">
        <f t="shared" ref="M7158:M7221" si="9808">K7158/K7166+K7159/K7167+K7160/K7168+K7161/K7169</f>
        <v>54.774454320807763</v>
      </c>
    </row>
    <row r="7159" spans="1:13">
      <c r="A7159" t="s">
        <v>7696</v>
      </c>
      <c r="B7159" t="s">
        <v>7693</v>
      </c>
      <c r="C7159" t="s">
        <v>23</v>
      </c>
      <c r="D7159" t="s">
        <v>16</v>
      </c>
      <c r="E7159" t="str">
        <f t="shared" si="9738"/>
        <v>pso.full</v>
      </c>
      <c r="F7159" t="s">
        <v>17</v>
      </c>
      <c r="G7159">
        <v>253</v>
      </c>
      <c r="H7159">
        <v>0.04</v>
      </c>
      <c r="I7159" s="1">
        <v>10.119999999999999</v>
      </c>
      <c r="J7159" t="s">
        <v>8336</v>
      </c>
      <c r="K7159">
        <f t="shared" ref="K7159:K7222" si="9809">SUMIF(E7156:E7169,"pso.full",I7156:I7169)</f>
        <v>10.119999999999999</v>
      </c>
      <c r="L7159" t="s">
        <v>8369</v>
      </c>
      <c r="M7159">
        <f t="shared" ref="M7159:M7222" si="9810">K7162/K7166+K7163/K7167+K7164/K7168+K7165/K7169</f>
        <v>4.7159443058110657</v>
      </c>
    </row>
    <row r="7160" spans="1:13">
      <c r="A7160" t="s">
        <v>7697</v>
      </c>
      <c r="B7160" t="s">
        <v>7693</v>
      </c>
      <c r="C7160" t="s">
        <v>23</v>
      </c>
      <c r="D7160" t="s">
        <v>19</v>
      </c>
      <c r="E7160" t="str">
        <f t="shared" si="9738"/>
        <v>pso.oepc</v>
      </c>
      <c r="F7160" t="s">
        <v>17</v>
      </c>
      <c r="G7160">
        <v>24.5</v>
      </c>
      <c r="H7160">
        <v>0.04</v>
      </c>
      <c r="I7160" s="1">
        <v>0.98</v>
      </c>
      <c r="J7160" t="s">
        <v>8353</v>
      </c>
      <c r="K7160">
        <f t="shared" ref="K7160:K7223" si="9811">SUMIF(E7156:E7169,"rmo.full",I7156:I7169)</f>
        <v>8.3699999999999992</v>
      </c>
    </row>
    <row r="7161" spans="1:13">
      <c r="A7161" t="s">
        <v>7698</v>
      </c>
      <c r="B7161" t="s">
        <v>7693</v>
      </c>
      <c r="C7161" t="s">
        <v>23</v>
      </c>
      <c r="D7161" t="s">
        <v>21</v>
      </c>
      <c r="E7161" t="str">
        <f t="shared" si="9738"/>
        <v>pso.opt</v>
      </c>
      <c r="F7161" t="s">
        <v>17</v>
      </c>
      <c r="G7161">
        <v>20</v>
      </c>
      <c r="H7161">
        <v>0.04</v>
      </c>
      <c r="I7161" s="1">
        <v>0.8</v>
      </c>
      <c r="J7161" t="s">
        <v>8354</v>
      </c>
      <c r="K7161">
        <f t="shared" ref="K7161:K7224" si="9812">SUMIF(E7156:E7169,"power.full",I7156:I7169)</f>
        <v>15.75</v>
      </c>
      <c r="L7161" t="s">
        <v>26</v>
      </c>
      <c r="M7161">
        <f t="shared" ref="M7161:M7224" si="9813">K7158/K7162</f>
        <v>11.101123595505619</v>
      </c>
    </row>
    <row r="7162" spans="1:13">
      <c r="A7162" t="s">
        <v>7699</v>
      </c>
      <c r="B7162" t="s">
        <v>7693</v>
      </c>
      <c r="C7162" t="s">
        <v>51</v>
      </c>
      <c r="D7162" t="s">
        <v>16</v>
      </c>
      <c r="E7162" t="str">
        <f t="shared" si="9738"/>
        <v>rmo.full</v>
      </c>
      <c r="F7162" t="s">
        <v>17</v>
      </c>
      <c r="G7162">
        <v>209.25</v>
      </c>
      <c r="H7162">
        <v>0.04</v>
      </c>
      <c r="I7162" s="1">
        <v>8.3699999999999992</v>
      </c>
      <c r="J7162" t="s">
        <v>8355</v>
      </c>
      <c r="K7162">
        <f t="shared" ref="K7162:K7225" si="9814">SUMIF(E7156:E7169,"tso.oepc",I7156:I7169)</f>
        <v>0.89</v>
      </c>
      <c r="L7162" t="s">
        <v>27</v>
      </c>
      <c r="M7162">
        <f t="shared" si="9813"/>
        <v>10.326530612244897</v>
      </c>
    </row>
    <row r="7163" spans="1:13">
      <c r="A7163" t="s">
        <v>7719</v>
      </c>
      <c r="B7163" t="s">
        <v>7693</v>
      </c>
      <c r="C7163" t="s">
        <v>51</v>
      </c>
      <c r="D7163" t="s">
        <v>19</v>
      </c>
      <c r="E7163" t="str">
        <f t="shared" si="9738"/>
        <v>rmo.oepc</v>
      </c>
      <c r="F7163" t="s">
        <v>17</v>
      </c>
      <c r="G7163">
        <v>22.5</v>
      </c>
      <c r="H7163">
        <v>0.04</v>
      </c>
      <c r="I7163" s="1">
        <v>0.9</v>
      </c>
      <c r="J7163" t="s">
        <v>8356</v>
      </c>
      <c r="K7163">
        <f t="shared" ref="K7163:K7226" si="9815">SUMIF(E7156:E7169,"pso.oepc",I7156:I7169)</f>
        <v>0.98</v>
      </c>
      <c r="L7163" t="s">
        <v>28</v>
      </c>
      <c r="M7163">
        <f t="shared" si="9813"/>
        <v>9.2999999999999989</v>
      </c>
    </row>
    <row r="7164" spans="1:13">
      <c r="A7164" t="s">
        <v>7720</v>
      </c>
      <c r="B7164" t="s">
        <v>7693</v>
      </c>
      <c r="C7164" t="s">
        <v>51</v>
      </c>
      <c r="D7164" t="s">
        <v>21</v>
      </c>
      <c r="E7164" t="str">
        <f t="shared" si="9738"/>
        <v>rmo.opt</v>
      </c>
      <c r="F7164" t="s">
        <v>17</v>
      </c>
      <c r="G7164">
        <v>19.25</v>
      </c>
      <c r="H7164">
        <v>0.04</v>
      </c>
      <c r="I7164" s="1">
        <v>0.77</v>
      </c>
      <c r="J7164" t="s">
        <v>8357</v>
      </c>
      <c r="K7164">
        <f t="shared" ref="K7164:K7227" si="9816">SUMIF(E7156:E7169,"rmo.oepc",I7156:I7169)</f>
        <v>0.9</v>
      </c>
      <c r="L7164" t="s">
        <v>29</v>
      </c>
      <c r="M7164">
        <f t="shared" si="9813"/>
        <v>16.40625</v>
      </c>
    </row>
    <row r="7165" spans="1:13">
      <c r="A7165" t="s">
        <v>7721</v>
      </c>
      <c r="B7165" t="s">
        <v>7693</v>
      </c>
      <c r="C7165" t="s">
        <v>55</v>
      </c>
      <c r="D7165" t="s">
        <v>56</v>
      </c>
      <c r="E7165" t="str">
        <f t="shared" si="9738"/>
        <v>sc.none</v>
      </c>
      <c r="F7165" t="s">
        <v>24</v>
      </c>
      <c r="I7165" s="1">
        <v>0.04</v>
      </c>
      <c r="J7165" t="s">
        <v>8358</v>
      </c>
      <c r="K7165">
        <f t="shared" ref="K7165:K7228" si="9817">SUMIF(E7156:E7169,"power.oepc",I7156:I7169)</f>
        <v>0.96</v>
      </c>
    </row>
    <row r="7166" spans="1:13">
      <c r="A7166" t="s">
        <v>7722</v>
      </c>
      <c r="B7166" t="s">
        <v>7693</v>
      </c>
      <c r="C7166" t="s">
        <v>58</v>
      </c>
      <c r="D7166" t="s">
        <v>59</v>
      </c>
      <c r="E7166" t="str">
        <f t="shared" si="9738"/>
        <v>tso.cav11</v>
      </c>
      <c r="F7166" t="s">
        <v>17</v>
      </c>
      <c r="G7166">
        <v>277.5</v>
      </c>
      <c r="H7166">
        <v>0.04</v>
      </c>
      <c r="I7166" s="1">
        <v>11.1</v>
      </c>
      <c r="J7166" t="s">
        <v>8359</v>
      </c>
      <c r="K7166">
        <f t="shared" ref="K7166:K7229" si="9818">SUMIF(E7156:E7169,"tso.opt",I7156:I7169)</f>
        <v>0.69</v>
      </c>
      <c r="L7166" t="s">
        <v>30</v>
      </c>
      <c r="M7166">
        <f t="shared" ref="M7166:M7229" si="9819">K7158/K7166</f>
        <v>14.318840579710146</v>
      </c>
    </row>
    <row r="7167" spans="1:13">
      <c r="A7167" t="s">
        <v>7723</v>
      </c>
      <c r="B7167" t="s">
        <v>7693</v>
      </c>
      <c r="C7167" t="s">
        <v>58</v>
      </c>
      <c r="D7167" t="s">
        <v>16</v>
      </c>
      <c r="E7167" t="str">
        <f t="shared" si="9738"/>
        <v>tso.full</v>
      </c>
      <c r="F7167" t="s">
        <v>17</v>
      </c>
      <c r="G7167">
        <v>247</v>
      </c>
      <c r="H7167">
        <v>0.04</v>
      </c>
      <c r="I7167" s="1">
        <v>9.8800000000000008</v>
      </c>
      <c r="J7167" t="s">
        <v>8360</v>
      </c>
      <c r="K7167">
        <f t="shared" ref="K7167:K7230" si="9820">SUMIF(E7156:E7169,"pso.opt",I7156:I7169)</f>
        <v>0.8</v>
      </c>
      <c r="L7167" t="s">
        <v>33</v>
      </c>
      <c r="M7167">
        <f t="shared" si="9819"/>
        <v>12.649999999999999</v>
      </c>
    </row>
    <row r="7168" spans="1:13">
      <c r="A7168" t="s">
        <v>7724</v>
      </c>
      <c r="B7168" t="s">
        <v>7693</v>
      </c>
      <c r="C7168" t="s">
        <v>58</v>
      </c>
      <c r="D7168" t="s">
        <v>19</v>
      </c>
      <c r="E7168" t="str">
        <f t="shared" si="9738"/>
        <v>tso.oepc</v>
      </c>
      <c r="F7168" t="s">
        <v>17</v>
      </c>
      <c r="G7168">
        <v>22.25</v>
      </c>
      <c r="H7168">
        <v>0.04</v>
      </c>
      <c r="I7168" s="1">
        <v>0.89</v>
      </c>
      <c r="J7168" t="s">
        <v>8361</v>
      </c>
      <c r="K7168">
        <f t="shared" ref="K7168:K7231" si="9821">SUMIF(E7156:E7169,"rmo.opt",I7156:I7169)</f>
        <v>0.77</v>
      </c>
      <c r="L7168" t="s">
        <v>32</v>
      </c>
      <c r="M7168">
        <f t="shared" si="9819"/>
        <v>10.870129870129869</v>
      </c>
    </row>
    <row r="7169" spans="1:13">
      <c r="A7169" t="s">
        <v>7725</v>
      </c>
      <c r="B7169" t="s">
        <v>7693</v>
      </c>
      <c r="C7169" t="s">
        <v>58</v>
      </c>
      <c r="D7169" t="s">
        <v>21</v>
      </c>
      <c r="E7169" t="str">
        <f t="shared" si="9738"/>
        <v>tso.opt</v>
      </c>
      <c r="F7169" t="s">
        <v>17</v>
      </c>
      <c r="G7169">
        <v>17.25</v>
      </c>
      <c r="H7169">
        <v>0.04</v>
      </c>
      <c r="I7169" s="1">
        <v>0.69</v>
      </c>
      <c r="J7169" t="s">
        <v>8362</v>
      </c>
      <c r="K7169">
        <f t="shared" ref="K7169:K7232" si="9822">SUMIF(E7156:E7169,"power.opt",I7156:I7169)</f>
        <v>0.93</v>
      </c>
      <c r="L7169" t="s">
        <v>31</v>
      </c>
      <c r="M7169">
        <f t="shared" si="9819"/>
        <v>16.93548387096774</v>
      </c>
    </row>
    <row r="7170" spans="1:13">
      <c r="A7170" t="s">
        <v>7726</v>
      </c>
      <c r="B7170" t="s">
        <v>7727</v>
      </c>
      <c r="C7170" t="s">
        <v>15</v>
      </c>
      <c r="D7170" t="s">
        <v>16</v>
      </c>
      <c r="E7170" t="str">
        <f t="shared" si="9738"/>
        <v>power.full</v>
      </c>
      <c r="F7170" t="s">
        <v>17</v>
      </c>
      <c r="G7170">
        <v>319.83333333333297</v>
      </c>
      <c r="H7170">
        <v>0.06</v>
      </c>
      <c r="I7170" s="1">
        <v>19.190000000000001</v>
      </c>
      <c r="L7170" t="s">
        <v>8363</v>
      </c>
      <c r="M7170">
        <f t="shared" ref="M7170:M7233" si="9823">K7171/K7180</f>
        <v>12.319587628865978</v>
      </c>
    </row>
    <row r="7171" spans="1:13">
      <c r="A7171" t="s">
        <v>7710</v>
      </c>
      <c r="B7171" t="s">
        <v>7727</v>
      </c>
      <c r="C7171" t="s">
        <v>15</v>
      </c>
      <c r="D7171" t="s">
        <v>19</v>
      </c>
      <c r="E7171" t="str">
        <f t="shared" ref="E7171:E7234" si="9824">CONCATENATE(C7171,".",D7171)</f>
        <v>power.oepc</v>
      </c>
      <c r="F7171" t="s">
        <v>17</v>
      </c>
      <c r="G7171">
        <v>21</v>
      </c>
      <c r="H7171">
        <v>0.06</v>
      </c>
      <c r="I7171" s="1">
        <v>1.26</v>
      </c>
      <c r="J7171" t="s">
        <v>8333</v>
      </c>
      <c r="K7171">
        <f t="shared" ref="K7171:K7234" si="9825">SUMIF(E7170:E7183,"tso.cav11",I7170:I7183)</f>
        <v>11.95</v>
      </c>
      <c r="L7171" t="s">
        <v>8364</v>
      </c>
      <c r="M7171">
        <f t="shared" ref="M7171:M7234" si="9826">K7172/K7176+K7173/K7177+K7174/K7178+K7175/K7179</f>
        <v>21.310953928958433</v>
      </c>
    </row>
    <row r="7172" spans="1:13">
      <c r="A7172" t="s">
        <v>7711</v>
      </c>
      <c r="B7172" t="s">
        <v>7727</v>
      </c>
      <c r="C7172" t="s">
        <v>15</v>
      </c>
      <c r="D7172" t="s">
        <v>21</v>
      </c>
      <c r="E7172" t="str">
        <f t="shared" si="9824"/>
        <v>power.opt</v>
      </c>
      <c r="F7172" t="s">
        <v>17</v>
      </c>
      <c r="G7172">
        <v>18.6666666666667</v>
      </c>
      <c r="H7172">
        <v>0.06</v>
      </c>
      <c r="I7172" s="1">
        <v>1.1200000000000001</v>
      </c>
      <c r="J7172" t="s">
        <v>8335</v>
      </c>
      <c r="K7172">
        <f t="shared" ref="K7172:K7235" si="9827">SUMIF(E7170:E7183,"tso.full",I7170:I7183)</f>
        <v>0.99</v>
      </c>
      <c r="L7172" t="s">
        <v>8365</v>
      </c>
      <c r="M7172">
        <f t="shared" ref="M7172:M7235" si="9828">K7172/K7180+K7173/K7181+K7174/K7182+K7175/K7183</f>
        <v>22.670504574938111</v>
      </c>
    </row>
    <row r="7173" spans="1:13">
      <c r="A7173" t="s">
        <v>7712</v>
      </c>
      <c r="B7173" t="s">
        <v>7727</v>
      </c>
      <c r="C7173" t="s">
        <v>23</v>
      </c>
      <c r="D7173" t="s">
        <v>16</v>
      </c>
      <c r="E7173" t="str">
        <f t="shared" si="9824"/>
        <v>pso.full</v>
      </c>
      <c r="F7173" t="s">
        <v>17</v>
      </c>
      <c r="G7173">
        <v>16.5</v>
      </c>
      <c r="H7173">
        <v>0.06</v>
      </c>
      <c r="I7173" s="1">
        <v>0.99</v>
      </c>
      <c r="J7173" t="s">
        <v>8336</v>
      </c>
      <c r="K7173">
        <f t="shared" ref="K7173:K7236" si="9829">SUMIF(E7170:E7183,"pso.full",I7170:I7183)</f>
        <v>0.99</v>
      </c>
      <c r="L7173" t="s">
        <v>8369</v>
      </c>
      <c r="M7173">
        <f t="shared" ref="M7173:M7236" si="9830">K7176/K7180+K7177/K7181+K7178/K7182+K7179/K7183</f>
        <v>3.8319898369525482</v>
      </c>
    </row>
    <row r="7174" spans="1:13">
      <c r="A7174" t="s">
        <v>7713</v>
      </c>
      <c r="B7174" t="s">
        <v>7727</v>
      </c>
      <c r="C7174" t="s">
        <v>23</v>
      </c>
      <c r="D7174" t="s">
        <v>19</v>
      </c>
      <c r="E7174" t="str">
        <f t="shared" si="9824"/>
        <v>pso.oepc</v>
      </c>
      <c r="F7174" t="s">
        <v>17</v>
      </c>
      <c r="G7174">
        <v>18.3333333333333</v>
      </c>
      <c r="H7174">
        <v>0.06</v>
      </c>
      <c r="I7174" s="1">
        <v>1.1000000000000001</v>
      </c>
      <c r="J7174" t="s">
        <v>8353</v>
      </c>
      <c r="K7174">
        <f t="shared" ref="K7174:K7237" si="9831">SUMIF(E7170:E7183,"rmo.full",I7170:I7183)</f>
        <v>3.54</v>
      </c>
    </row>
    <row r="7175" spans="1:13">
      <c r="A7175" t="s">
        <v>7714</v>
      </c>
      <c r="B7175" t="s">
        <v>7727</v>
      </c>
      <c r="C7175" t="s">
        <v>23</v>
      </c>
      <c r="D7175" t="s">
        <v>21</v>
      </c>
      <c r="E7175" t="str">
        <f t="shared" si="9824"/>
        <v>pso.opt</v>
      </c>
      <c r="F7175" t="s">
        <v>17</v>
      </c>
      <c r="G7175">
        <v>22</v>
      </c>
      <c r="H7175">
        <v>0.06</v>
      </c>
      <c r="I7175" s="1">
        <v>1.32</v>
      </c>
      <c r="J7175" t="s">
        <v>8354</v>
      </c>
      <c r="K7175">
        <f t="shared" ref="K7175:K7238" si="9832">SUMIF(E7170:E7183,"power.full",I7170:I7183)</f>
        <v>19.190000000000001</v>
      </c>
      <c r="L7175" t="s">
        <v>26</v>
      </c>
      <c r="M7175">
        <f t="shared" ref="M7175:M7238" si="9833">K7172/K7176</f>
        <v>1.064516129032258</v>
      </c>
    </row>
    <row r="7176" spans="1:13">
      <c r="A7176" t="s">
        <v>7715</v>
      </c>
      <c r="B7176" t="s">
        <v>7727</v>
      </c>
      <c r="C7176" t="s">
        <v>51</v>
      </c>
      <c r="D7176" t="s">
        <v>16</v>
      </c>
      <c r="E7176" t="str">
        <f t="shared" si="9824"/>
        <v>rmo.full</v>
      </c>
      <c r="F7176" t="s">
        <v>17</v>
      </c>
      <c r="G7176">
        <v>59</v>
      </c>
      <c r="H7176">
        <v>0.06</v>
      </c>
      <c r="I7176" s="1">
        <v>3.54</v>
      </c>
      <c r="J7176" t="s">
        <v>8355</v>
      </c>
      <c r="K7176">
        <f t="shared" ref="K7176:K7239" si="9834">SUMIF(E7170:E7183,"tso.oepc",I7170:I7183)</f>
        <v>0.93</v>
      </c>
      <c r="L7176" t="s">
        <v>27</v>
      </c>
      <c r="M7176">
        <f t="shared" si="9833"/>
        <v>0.89999999999999991</v>
      </c>
    </row>
    <row r="7177" spans="1:13">
      <c r="A7177" t="s">
        <v>7716</v>
      </c>
      <c r="B7177" t="s">
        <v>7727</v>
      </c>
      <c r="C7177" t="s">
        <v>51</v>
      </c>
      <c r="D7177" t="s">
        <v>19</v>
      </c>
      <c r="E7177" t="str">
        <f t="shared" si="9824"/>
        <v>rmo.oepc</v>
      </c>
      <c r="F7177" t="s">
        <v>17</v>
      </c>
      <c r="G7177">
        <v>14.3333333333333</v>
      </c>
      <c r="H7177">
        <v>0.06</v>
      </c>
      <c r="I7177" s="1">
        <v>0.86</v>
      </c>
      <c r="J7177" t="s">
        <v>8356</v>
      </c>
      <c r="K7177">
        <f t="shared" ref="K7177:K7240" si="9835">SUMIF(E7170:E7183,"pso.oepc",I7170:I7183)</f>
        <v>1.1000000000000001</v>
      </c>
      <c r="L7177" t="s">
        <v>28</v>
      </c>
      <c r="M7177">
        <f t="shared" si="9833"/>
        <v>4.1162790697674421</v>
      </c>
    </row>
    <row r="7178" spans="1:13">
      <c r="A7178" t="s">
        <v>7717</v>
      </c>
      <c r="B7178" t="s">
        <v>7727</v>
      </c>
      <c r="C7178" t="s">
        <v>51</v>
      </c>
      <c r="D7178" t="s">
        <v>21</v>
      </c>
      <c r="E7178" t="str">
        <f t="shared" si="9824"/>
        <v>rmo.opt</v>
      </c>
      <c r="F7178" t="s">
        <v>17</v>
      </c>
      <c r="G7178">
        <v>15.6666666666667</v>
      </c>
      <c r="H7178">
        <v>0.06</v>
      </c>
      <c r="I7178" s="1">
        <v>0.94</v>
      </c>
      <c r="J7178" t="s">
        <v>8357</v>
      </c>
      <c r="K7178">
        <f t="shared" ref="K7178:K7241" si="9836">SUMIF(E7170:E7183,"rmo.oepc",I7170:I7183)</f>
        <v>0.86</v>
      </c>
      <c r="L7178" t="s">
        <v>29</v>
      </c>
      <c r="M7178">
        <f t="shared" si="9833"/>
        <v>15.230158730158731</v>
      </c>
    </row>
    <row r="7179" spans="1:13">
      <c r="A7179" t="s">
        <v>7718</v>
      </c>
      <c r="B7179" t="s">
        <v>7727</v>
      </c>
      <c r="C7179" t="s">
        <v>55</v>
      </c>
      <c r="D7179" t="s">
        <v>56</v>
      </c>
      <c r="E7179" t="str">
        <f t="shared" si="9824"/>
        <v>sc.none</v>
      </c>
      <c r="F7179" t="s">
        <v>24</v>
      </c>
      <c r="I7179" s="1">
        <v>0.06</v>
      </c>
      <c r="J7179" t="s">
        <v>8358</v>
      </c>
      <c r="K7179">
        <f t="shared" ref="K7179:K7242" si="9837">SUMIF(E7170:E7183,"power.oepc",I7170:I7183)</f>
        <v>1.26</v>
      </c>
    </row>
    <row r="7180" spans="1:13">
      <c r="A7180" t="s">
        <v>7738</v>
      </c>
      <c r="B7180" t="s">
        <v>7727</v>
      </c>
      <c r="C7180" t="s">
        <v>58</v>
      </c>
      <c r="D7180" t="s">
        <v>59</v>
      </c>
      <c r="E7180" t="str">
        <f t="shared" si="9824"/>
        <v>tso.cav11</v>
      </c>
      <c r="F7180" t="s">
        <v>17</v>
      </c>
      <c r="G7180">
        <v>199.166666666667</v>
      </c>
      <c r="H7180">
        <v>0.06</v>
      </c>
      <c r="I7180" s="1">
        <v>11.95</v>
      </c>
      <c r="J7180" t="s">
        <v>8359</v>
      </c>
      <c r="K7180">
        <f t="shared" ref="K7180:K7243" si="9838">SUMIF(E7170:E7183,"tso.opt",I7170:I7183)</f>
        <v>0.97</v>
      </c>
      <c r="L7180" t="s">
        <v>30</v>
      </c>
      <c r="M7180">
        <f t="shared" ref="M7180:M7243" si="9839">K7172/K7180</f>
        <v>1.0206185567010309</v>
      </c>
    </row>
    <row r="7181" spans="1:13">
      <c r="A7181" t="s">
        <v>7739</v>
      </c>
      <c r="B7181" t="s">
        <v>7727</v>
      </c>
      <c r="C7181" t="s">
        <v>58</v>
      </c>
      <c r="D7181" t="s">
        <v>16</v>
      </c>
      <c r="E7181" t="str">
        <f t="shared" si="9824"/>
        <v>tso.full</v>
      </c>
      <c r="F7181" t="s">
        <v>17</v>
      </c>
      <c r="G7181">
        <v>16.5</v>
      </c>
      <c r="H7181">
        <v>0.06</v>
      </c>
      <c r="I7181" s="1">
        <v>0.99</v>
      </c>
      <c r="J7181" t="s">
        <v>8360</v>
      </c>
      <c r="K7181">
        <f t="shared" ref="K7181:K7244" si="9840">SUMIF(E7170:E7183,"pso.opt",I7170:I7183)</f>
        <v>1.32</v>
      </c>
      <c r="L7181" t="s">
        <v>33</v>
      </c>
      <c r="M7181">
        <f t="shared" si="9839"/>
        <v>0.75</v>
      </c>
    </row>
    <row r="7182" spans="1:13">
      <c r="A7182" t="s">
        <v>7740</v>
      </c>
      <c r="B7182" t="s">
        <v>7727</v>
      </c>
      <c r="C7182" t="s">
        <v>58</v>
      </c>
      <c r="D7182" t="s">
        <v>19</v>
      </c>
      <c r="E7182" t="str">
        <f t="shared" si="9824"/>
        <v>tso.oepc</v>
      </c>
      <c r="F7182" t="s">
        <v>17</v>
      </c>
      <c r="G7182">
        <v>15.5</v>
      </c>
      <c r="H7182">
        <v>0.06</v>
      </c>
      <c r="I7182" s="1">
        <v>0.93</v>
      </c>
      <c r="J7182" t="s">
        <v>8361</v>
      </c>
      <c r="K7182">
        <f t="shared" ref="K7182:K7245" si="9841">SUMIF(E7170:E7183,"rmo.opt",I7170:I7183)</f>
        <v>0.94</v>
      </c>
      <c r="L7182" t="s">
        <v>32</v>
      </c>
      <c r="M7182">
        <f t="shared" si="9839"/>
        <v>3.7659574468085109</v>
      </c>
    </row>
    <row r="7183" spans="1:13">
      <c r="A7183" t="s">
        <v>7741</v>
      </c>
      <c r="B7183" t="s">
        <v>7727</v>
      </c>
      <c r="C7183" t="s">
        <v>58</v>
      </c>
      <c r="D7183" t="s">
        <v>21</v>
      </c>
      <c r="E7183" t="str">
        <f t="shared" si="9824"/>
        <v>tso.opt</v>
      </c>
      <c r="F7183" t="s">
        <v>17</v>
      </c>
      <c r="G7183">
        <v>16.1666666666667</v>
      </c>
      <c r="H7183">
        <v>0.06</v>
      </c>
      <c r="I7183" s="1">
        <v>0.97</v>
      </c>
      <c r="J7183" t="s">
        <v>8362</v>
      </c>
      <c r="K7183">
        <f t="shared" ref="K7183:K7246" si="9842">SUMIF(E7170:E7183,"power.opt",I7170:I7183)</f>
        <v>1.1200000000000001</v>
      </c>
      <c r="L7183" t="s">
        <v>31</v>
      </c>
      <c r="M7183">
        <f t="shared" si="9839"/>
        <v>17.133928571428569</v>
      </c>
    </row>
    <row r="7184" spans="1:13">
      <c r="A7184" t="s">
        <v>7742</v>
      </c>
      <c r="B7184" t="s">
        <v>7743</v>
      </c>
      <c r="C7184" t="s">
        <v>15</v>
      </c>
      <c r="D7184" t="s">
        <v>16</v>
      </c>
      <c r="E7184" t="str">
        <f t="shared" si="9824"/>
        <v>power.full</v>
      </c>
      <c r="F7184" t="s">
        <v>17</v>
      </c>
      <c r="G7184">
        <v>24.6</v>
      </c>
      <c r="H7184">
        <v>0.05</v>
      </c>
      <c r="I7184" s="1">
        <v>1.23</v>
      </c>
      <c r="L7184" t="s">
        <v>8363</v>
      </c>
      <c r="M7184">
        <f t="shared" ref="M7184:M7247" si="9843">K7185/K7194</f>
        <v>13.895522388059701</v>
      </c>
    </row>
    <row r="7185" spans="1:13">
      <c r="A7185" t="s">
        <v>7744</v>
      </c>
      <c r="B7185" t="s">
        <v>7743</v>
      </c>
      <c r="C7185" t="s">
        <v>15</v>
      </c>
      <c r="D7185" t="s">
        <v>19</v>
      </c>
      <c r="E7185" t="str">
        <f t="shared" si="9824"/>
        <v>power.oepc</v>
      </c>
      <c r="F7185" t="s">
        <v>17</v>
      </c>
      <c r="G7185">
        <v>17.8</v>
      </c>
      <c r="H7185">
        <v>0.05</v>
      </c>
      <c r="I7185" s="1">
        <v>0.89</v>
      </c>
      <c r="J7185" t="s">
        <v>8333</v>
      </c>
      <c r="K7185">
        <f t="shared" ref="K7185:K7248" si="9844">SUMIF(E7184:E7197,"tso.cav11",I7184:I7197)</f>
        <v>9.31</v>
      </c>
      <c r="L7185" t="s">
        <v>8364</v>
      </c>
      <c r="M7185">
        <f t="shared" ref="M7185:M7248" si="9845">K7186/K7190+K7187/K7191+K7188/K7192+K7189/K7193</f>
        <v>4.2561117972189493</v>
      </c>
    </row>
    <row r="7186" spans="1:13">
      <c r="A7186" t="s">
        <v>7745</v>
      </c>
      <c r="B7186" t="s">
        <v>7743</v>
      </c>
      <c r="C7186" t="s">
        <v>15</v>
      </c>
      <c r="D7186" t="s">
        <v>21</v>
      </c>
      <c r="E7186" t="str">
        <f t="shared" si="9824"/>
        <v>power.opt</v>
      </c>
      <c r="F7186" t="s">
        <v>17</v>
      </c>
      <c r="G7186">
        <v>15.4</v>
      </c>
      <c r="H7186">
        <v>0.05</v>
      </c>
      <c r="I7186" s="1">
        <v>0.77</v>
      </c>
      <c r="J7186" t="s">
        <v>8335</v>
      </c>
      <c r="K7186">
        <f t="shared" ref="K7186:K7249" si="9846">SUMIF(E7184:E7197,"tso.full",I7184:I7197)</f>
        <v>0.76</v>
      </c>
      <c r="L7186" t="s">
        <v>8365</v>
      </c>
      <c r="M7186">
        <f t="shared" ref="M7186:M7249" si="9847">K7186/K7194+K7187/K7195+K7188/K7196+K7189/K7197</f>
        <v>4.8303679713934748</v>
      </c>
    </row>
    <row r="7187" spans="1:13">
      <c r="A7187" t="s">
        <v>7746</v>
      </c>
      <c r="B7187" t="s">
        <v>7743</v>
      </c>
      <c r="C7187" t="s">
        <v>23</v>
      </c>
      <c r="D7187" t="s">
        <v>16</v>
      </c>
      <c r="E7187" t="str">
        <f t="shared" si="9824"/>
        <v>pso.full</v>
      </c>
      <c r="F7187" t="s">
        <v>17</v>
      </c>
      <c r="G7187">
        <v>14.4</v>
      </c>
      <c r="H7187">
        <v>0.05</v>
      </c>
      <c r="I7187" s="1">
        <v>0.72</v>
      </c>
      <c r="J7187" t="s">
        <v>8336</v>
      </c>
      <c r="K7187">
        <f t="shared" ref="K7187:K7250" si="9848">SUMIF(E7184:E7197,"pso.full",I7184:I7197)</f>
        <v>0.72</v>
      </c>
      <c r="L7187" t="s">
        <v>8369</v>
      </c>
      <c r="M7187">
        <f t="shared" ref="M7187:M7250" si="9849">K7190/K7194+K7191/K7195+K7192/K7196+K7193/K7197</f>
        <v>4.5246314960441598</v>
      </c>
    </row>
    <row r="7188" spans="1:13">
      <c r="A7188" t="s">
        <v>7709</v>
      </c>
      <c r="B7188" t="s">
        <v>7743</v>
      </c>
      <c r="C7188" t="s">
        <v>23</v>
      </c>
      <c r="D7188" t="s">
        <v>19</v>
      </c>
      <c r="E7188" t="str">
        <f t="shared" si="9824"/>
        <v>pso.oepc</v>
      </c>
      <c r="F7188" t="s">
        <v>17</v>
      </c>
      <c r="G7188">
        <v>15.4</v>
      </c>
      <c r="H7188">
        <v>0.05</v>
      </c>
      <c r="I7188" s="1">
        <v>0.77</v>
      </c>
      <c r="J7188" t="s">
        <v>8353</v>
      </c>
      <c r="K7188">
        <f t="shared" ref="K7188:K7251" si="9850">SUMIF(E7184:E7197,"rmo.full",I7184:I7197)</f>
        <v>0.83</v>
      </c>
    </row>
    <row r="7189" spans="1:13">
      <c r="A7189" t="s">
        <v>7729</v>
      </c>
      <c r="B7189" t="s">
        <v>7743</v>
      </c>
      <c r="C7189" t="s">
        <v>23</v>
      </c>
      <c r="D7189" t="s">
        <v>21</v>
      </c>
      <c r="E7189" t="str">
        <f t="shared" si="9824"/>
        <v>pso.opt</v>
      </c>
      <c r="F7189" t="s">
        <v>17</v>
      </c>
      <c r="G7189">
        <v>16.399999999999999</v>
      </c>
      <c r="H7189">
        <v>0.05</v>
      </c>
      <c r="I7189" s="1">
        <v>0.82</v>
      </c>
      <c r="J7189" t="s">
        <v>8354</v>
      </c>
      <c r="K7189">
        <f t="shared" ref="K7189:K7252" si="9851">SUMIF(E7184:E7197,"power.full",I7184:I7197)</f>
        <v>1.23</v>
      </c>
      <c r="L7189" t="s">
        <v>26</v>
      </c>
      <c r="M7189">
        <f t="shared" ref="M7189:M7252" si="9852">K7186/K7190</f>
        <v>0.92682926829268297</v>
      </c>
    </row>
    <row r="7190" spans="1:13">
      <c r="A7190" t="s">
        <v>7730</v>
      </c>
      <c r="B7190" t="s">
        <v>7743</v>
      </c>
      <c r="C7190" t="s">
        <v>51</v>
      </c>
      <c r="D7190" t="s">
        <v>16</v>
      </c>
      <c r="E7190" t="str">
        <f t="shared" si="9824"/>
        <v>rmo.full</v>
      </c>
      <c r="F7190" t="s">
        <v>17</v>
      </c>
      <c r="G7190">
        <v>16.600000000000001</v>
      </c>
      <c r="H7190">
        <v>0.05</v>
      </c>
      <c r="I7190" s="1">
        <v>0.83</v>
      </c>
      <c r="J7190" t="s">
        <v>8355</v>
      </c>
      <c r="K7190">
        <f t="shared" ref="K7190:K7253" si="9853">SUMIF(E7184:E7197,"tso.oepc",I7184:I7197)</f>
        <v>0.82</v>
      </c>
      <c r="L7190" t="s">
        <v>27</v>
      </c>
      <c r="M7190">
        <f t="shared" si="9852"/>
        <v>0.93506493506493504</v>
      </c>
    </row>
    <row r="7191" spans="1:13">
      <c r="A7191" t="s">
        <v>7731</v>
      </c>
      <c r="B7191" t="s">
        <v>7743</v>
      </c>
      <c r="C7191" t="s">
        <v>51</v>
      </c>
      <c r="D7191" t="s">
        <v>19</v>
      </c>
      <c r="E7191" t="str">
        <f t="shared" si="9824"/>
        <v>rmo.oepc</v>
      </c>
      <c r="F7191" t="s">
        <v>17</v>
      </c>
      <c r="G7191">
        <v>16.399999999999999</v>
      </c>
      <c r="H7191">
        <v>0.05</v>
      </c>
      <c r="I7191" s="1">
        <v>0.82</v>
      </c>
      <c r="J7191" t="s">
        <v>8356</v>
      </c>
      <c r="K7191">
        <f t="shared" ref="K7191:K7254" si="9854">SUMIF(E7184:E7197,"pso.oepc",I7184:I7197)</f>
        <v>0.77</v>
      </c>
      <c r="L7191" t="s">
        <v>28</v>
      </c>
      <c r="M7191">
        <f t="shared" si="9852"/>
        <v>1.0121951219512195</v>
      </c>
    </row>
    <row r="7192" spans="1:13">
      <c r="A7192" t="s">
        <v>7732</v>
      </c>
      <c r="B7192" t="s">
        <v>7743</v>
      </c>
      <c r="C7192" t="s">
        <v>51</v>
      </c>
      <c r="D7192" t="s">
        <v>21</v>
      </c>
      <c r="E7192" t="str">
        <f t="shared" si="9824"/>
        <v>rmo.opt</v>
      </c>
      <c r="F7192" t="s">
        <v>17</v>
      </c>
      <c r="G7192">
        <v>13.6</v>
      </c>
      <c r="H7192">
        <v>0.05</v>
      </c>
      <c r="I7192" s="1">
        <v>0.68</v>
      </c>
      <c r="J7192" t="s">
        <v>8357</v>
      </c>
      <c r="K7192">
        <f t="shared" ref="K7192:K7255" si="9855">SUMIF(E7184:E7197,"rmo.oepc",I7184:I7197)</f>
        <v>0.82</v>
      </c>
      <c r="L7192" t="s">
        <v>29</v>
      </c>
      <c r="M7192">
        <f t="shared" si="9852"/>
        <v>1.3820224719101124</v>
      </c>
    </row>
    <row r="7193" spans="1:13">
      <c r="A7193" t="s">
        <v>7733</v>
      </c>
      <c r="B7193" t="s">
        <v>7743</v>
      </c>
      <c r="C7193" t="s">
        <v>55</v>
      </c>
      <c r="D7193" t="s">
        <v>56</v>
      </c>
      <c r="E7193" t="str">
        <f t="shared" si="9824"/>
        <v>sc.none</v>
      </c>
      <c r="F7193" t="s">
        <v>24</v>
      </c>
      <c r="I7193" s="1">
        <v>0.05</v>
      </c>
      <c r="J7193" t="s">
        <v>8358</v>
      </c>
      <c r="K7193">
        <f t="shared" ref="K7193:K7256" si="9856">SUMIF(E7184:E7197,"power.oepc",I7184:I7197)</f>
        <v>0.89</v>
      </c>
    </row>
    <row r="7194" spans="1:13">
      <c r="A7194" t="s">
        <v>7734</v>
      </c>
      <c r="B7194" t="s">
        <v>7743</v>
      </c>
      <c r="C7194" t="s">
        <v>58</v>
      </c>
      <c r="D7194" t="s">
        <v>59</v>
      </c>
      <c r="E7194" t="str">
        <f t="shared" si="9824"/>
        <v>tso.cav11</v>
      </c>
      <c r="F7194" t="s">
        <v>17</v>
      </c>
      <c r="G7194">
        <v>186.2</v>
      </c>
      <c r="H7194">
        <v>0.05</v>
      </c>
      <c r="I7194" s="1">
        <v>9.31</v>
      </c>
      <c r="J7194" t="s">
        <v>8359</v>
      </c>
      <c r="K7194">
        <f t="shared" ref="K7194:K7257" si="9857">SUMIF(E7184:E7197,"tso.opt",I7184:I7197)</f>
        <v>0.67</v>
      </c>
      <c r="L7194" t="s">
        <v>30</v>
      </c>
      <c r="M7194">
        <f t="shared" ref="M7194:M7257" si="9858">K7186/K7194</f>
        <v>1.1343283582089552</v>
      </c>
    </row>
    <row r="7195" spans="1:13">
      <c r="A7195" t="s">
        <v>7735</v>
      </c>
      <c r="B7195" t="s">
        <v>7743</v>
      </c>
      <c r="C7195" t="s">
        <v>58</v>
      </c>
      <c r="D7195" t="s">
        <v>16</v>
      </c>
      <c r="E7195" t="str">
        <f t="shared" si="9824"/>
        <v>tso.full</v>
      </c>
      <c r="F7195" t="s">
        <v>17</v>
      </c>
      <c r="G7195">
        <v>15.2</v>
      </c>
      <c r="H7195">
        <v>0.05</v>
      </c>
      <c r="I7195" s="1">
        <v>0.76</v>
      </c>
      <c r="J7195" t="s">
        <v>8360</v>
      </c>
      <c r="K7195">
        <f t="shared" ref="K7195:K7258" si="9859">SUMIF(E7184:E7197,"pso.opt",I7184:I7197)</f>
        <v>0.82</v>
      </c>
      <c r="L7195" t="s">
        <v>33</v>
      </c>
      <c r="M7195">
        <f t="shared" si="9858"/>
        <v>0.87804878048780488</v>
      </c>
    </row>
    <row r="7196" spans="1:13">
      <c r="A7196" t="s">
        <v>7736</v>
      </c>
      <c r="B7196" t="s">
        <v>7743</v>
      </c>
      <c r="C7196" t="s">
        <v>58</v>
      </c>
      <c r="D7196" t="s">
        <v>19</v>
      </c>
      <c r="E7196" t="str">
        <f t="shared" si="9824"/>
        <v>tso.oepc</v>
      </c>
      <c r="F7196" t="s">
        <v>17</v>
      </c>
      <c r="G7196">
        <v>16.399999999999999</v>
      </c>
      <c r="H7196">
        <v>0.05</v>
      </c>
      <c r="I7196" s="1">
        <v>0.82</v>
      </c>
      <c r="J7196" t="s">
        <v>8361</v>
      </c>
      <c r="K7196">
        <f t="shared" ref="K7196:K7259" si="9860">SUMIF(E7184:E7197,"rmo.opt",I7184:I7197)</f>
        <v>0.68</v>
      </c>
      <c r="L7196" t="s">
        <v>32</v>
      </c>
      <c r="M7196">
        <f t="shared" si="9858"/>
        <v>1.2205882352941175</v>
      </c>
    </row>
    <row r="7197" spans="1:13">
      <c r="A7197" t="s">
        <v>7737</v>
      </c>
      <c r="B7197" t="s">
        <v>7743</v>
      </c>
      <c r="C7197" t="s">
        <v>58</v>
      </c>
      <c r="D7197" t="s">
        <v>21</v>
      </c>
      <c r="E7197" t="str">
        <f t="shared" si="9824"/>
        <v>tso.opt</v>
      </c>
      <c r="F7197" t="s">
        <v>17</v>
      </c>
      <c r="G7197">
        <v>13.4</v>
      </c>
      <c r="H7197">
        <v>0.05</v>
      </c>
      <c r="I7197" s="1">
        <v>0.67</v>
      </c>
      <c r="J7197" t="s">
        <v>8362</v>
      </c>
      <c r="K7197">
        <f t="shared" ref="K7197:K7260" si="9861">SUMIF(E7184:E7197,"power.opt",I7184:I7197)</f>
        <v>0.77</v>
      </c>
      <c r="L7197" t="s">
        <v>31</v>
      </c>
      <c r="M7197">
        <f t="shared" si="9858"/>
        <v>1.5974025974025974</v>
      </c>
    </row>
    <row r="7198" spans="1:13">
      <c r="A7198" t="s">
        <v>7751</v>
      </c>
      <c r="B7198" t="s">
        <v>7752</v>
      </c>
      <c r="C7198" t="s">
        <v>15</v>
      </c>
      <c r="D7198" t="s">
        <v>16</v>
      </c>
      <c r="E7198" t="str">
        <f t="shared" si="9824"/>
        <v>power.full</v>
      </c>
      <c r="F7198" t="s">
        <v>17</v>
      </c>
      <c r="G7198">
        <v>2082.75</v>
      </c>
      <c r="H7198">
        <v>0.04</v>
      </c>
      <c r="I7198" s="1">
        <v>83.31</v>
      </c>
      <c r="L7198" t="s">
        <v>8363</v>
      </c>
      <c r="M7198">
        <f t="shared" ref="M7198:M7261" si="9862">K7199/K7208</f>
        <v>549.16666666666674</v>
      </c>
    </row>
    <row r="7199" spans="1:13">
      <c r="A7199" t="s">
        <v>7753</v>
      </c>
      <c r="B7199" t="s">
        <v>7752</v>
      </c>
      <c r="C7199" t="s">
        <v>15</v>
      </c>
      <c r="D7199" t="s">
        <v>19</v>
      </c>
      <c r="E7199" t="str">
        <f t="shared" si="9824"/>
        <v>power.oepc</v>
      </c>
      <c r="F7199" t="s">
        <v>17</v>
      </c>
      <c r="G7199">
        <v>67.25</v>
      </c>
      <c r="H7199">
        <v>0.04</v>
      </c>
      <c r="I7199" s="1">
        <v>2.69</v>
      </c>
      <c r="J7199" t="s">
        <v>8333</v>
      </c>
      <c r="K7199">
        <f t="shared" ref="K7199:K7262" si="9863">SUMIF(E7198:E7211,"tso.cav11",I7198:I7211)</f>
        <v>32.950000000000003</v>
      </c>
      <c r="L7199" t="s">
        <v>8364</v>
      </c>
      <c r="M7199">
        <f t="shared" ref="M7199:M7262" si="9864">K7200/K7204+K7201/K7205+K7202/K7206+K7203/K7207</f>
        <v>34.423868470471007</v>
      </c>
    </row>
    <row r="7200" spans="1:13">
      <c r="A7200" t="s">
        <v>7754</v>
      </c>
      <c r="B7200" t="s">
        <v>7752</v>
      </c>
      <c r="C7200" t="s">
        <v>15</v>
      </c>
      <c r="D7200" t="s">
        <v>21</v>
      </c>
      <c r="E7200" t="str">
        <f t="shared" si="9824"/>
        <v>power.opt</v>
      </c>
      <c r="F7200" t="s">
        <v>17</v>
      </c>
      <c r="G7200">
        <v>25</v>
      </c>
      <c r="H7200">
        <v>0.04</v>
      </c>
      <c r="I7200" s="1">
        <v>1</v>
      </c>
      <c r="J7200" t="s">
        <v>8335</v>
      </c>
      <c r="K7200">
        <f t="shared" ref="K7200:K7263" si="9865">SUMIF(E7198:E7211,"tso.full",I7198:I7211)</f>
        <v>0.03</v>
      </c>
      <c r="L7200" t="s">
        <v>8365</v>
      </c>
      <c r="M7200">
        <f t="shared" ref="M7200:M7263" si="9866">K7200/K7208+K7201/K7209+K7202/K7210+K7203/K7211</f>
        <v>86.714522613065327</v>
      </c>
    </row>
    <row r="7201" spans="1:13">
      <c r="A7201" t="s">
        <v>7755</v>
      </c>
      <c r="B7201" t="s">
        <v>7752</v>
      </c>
      <c r="C7201" t="s">
        <v>23</v>
      </c>
      <c r="D7201" t="s">
        <v>16</v>
      </c>
      <c r="E7201" t="str">
        <f t="shared" si="9824"/>
        <v>pso.full</v>
      </c>
      <c r="F7201" t="s">
        <v>24</v>
      </c>
      <c r="G7201">
        <v>1.5</v>
      </c>
      <c r="H7201">
        <v>0.04</v>
      </c>
      <c r="I7201" s="1">
        <v>0.06</v>
      </c>
      <c r="J7201" t="s">
        <v>8336</v>
      </c>
      <c r="K7201">
        <f t="shared" ref="K7201:K7264" si="9867">SUMIF(E7198:E7211,"pso.full",I7198:I7211)</f>
        <v>0.06</v>
      </c>
      <c r="L7201" t="s">
        <v>8369</v>
      </c>
      <c r="M7201">
        <f t="shared" ref="M7201:M7264" si="9868">K7204/K7208+K7205/K7209+K7206/K7210+K7207/K7211</f>
        <v>5.6648743718592964</v>
      </c>
    </row>
    <row r="7202" spans="1:13">
      <c r="A7202" t="s">
        <v>7756</v>
      </c>
      <c r="B7202" t="s">
        <v>7752</v>
      </c>
      <c r="C7202" t="s">
        <v>23</v>
      </c>
      <c r="D7202" t="s">
        <v>19</v>
      </c>
      <c r="E7202" t="str">
        <f t="shared" si="9824"/>
        <v>pso.oepc</v>
      </c>
      <c r="F7202" t="s">
        <v>24</v>
      </c>
      <c r="G7202">
        <v>1.5</v>
      </c>
      <c r="H7202">
        <v>0.04</v>
      </c>
      <c r="I7202" s="1">
        <v>0.06</v>
      </c>
      <c r="J7202" t="s">
        <v>8353</v>
      </c>
      <c r="K7202">
        <f t="shared" ref="K7202:K7265" si="9869">SUMIF(E7198:E7211,"rmo.full",I7198:I7211)</f>
        <v>3.79</v>
      </c>
    </row>
    <row r="7203" spans="1:13">
      <c r="A7203" t="s">
        <v>7757</v>
      </c>
      <c r="B7203" t="s">
        <v>7752</v>
      </c>
      <c r="C7203" t="s">
        <v>23</v>
      </c>
      <c r="D7203" t="s">
        <v>21</v>
      </c>
      <c r="E7203" t="str">
        <f t="shared" si="9824"/>
        <v>pso.opt</v>
      </c>
      <c r="F7203" t="s">
        <v>24</v>
      </c>
      <c r="G7203">
        <v>1.5</v>
      </c>
      <c r="H7203">
        <v>0.04</v>
      </c>
      <c r="I7203" s="1">
        <v>0.06</v>
      </c>
      <c r="J7203" t="s">
        <v>8354</v>
      </c>
      <c r="K7203">
        <f t="shared" ref="K7203:K7266" si="9870">SUMIF(E7198:E7211,"power.full",I7198:I7211)</f>
        <v>83.31</v>
      </c>
      <c r="L7203" t="s">
        <v>26</v>
      </c>
      <c r="M7203">
        <f t="shared" ref="M7203:M7266" si="9871">K7200/K7204</f>
        <v>0.5</v>
      </c>
    </row>
    <row r="7204" spans="1:13">
      <c r="A7204" t="s">
        <v>7758</v>
      </c>
      <c r="B7204" t="s">
        <v>7752</v>
      </c>
      <c r="C7204" t="s">
        <v>51</v>
      </c>
      <c r="D7204" t="s">
        <v>16</v>
      </c>
      <c r="E7204" t="str">
        <f t="shared" si="9824"/>
        <v>rmo.full</v>
      </c>
      <c r="F7204" t="s">
        <v>17</v>
      </c>
      <c r="G7204">
        <v>94.75</v>
      </c>
      <c r="H7204">
        <v>0.04</v>
      </c>
      <c r="I7204" s="1">
        <v>3.79</v>
      </c>
      <c r="J7204" t="s">
        <v>8355</v>
      </c>
      <c r="K7204">
        <f t="shared" ref="K7204:K7267" si="9872">SUMIF(E7198:E7211,"tso.oepc",I7198:I7211)</f>
        <v>0.06</v>
      </c>
      <c r="L7204" t="s">
        <v>27</v>
      </c>
      <c r="M7204">
        <f t="shared" si="9871"/>
        <v>1</v>
      </c>
    </row>
    <row r="7205" spans="1:13">
      <c r="A7205" t="s">
        <v>7759</v>
      </c>
      <c r="B7205" t="s">
        <v>7752</v>
      </c>
      <c r="C7205" t="s">
        <v>51</v>
      </c>
      <c r="D7205" t="s">
        <v>19</v>
      </c>
      <c r="E7205" t="str">
        <f t="shared" si="9824"/>
        <v>rmo.oepc</v>
      </c>
      <c r="F7205" t="s">
        <v>17</v>
      </c>
      <c r="G7205">
        <v>48.5</v>
      </c>
      <c r="H7205">
        <v>0.04</v>
      </c>
      <c r="I7205" s="1">
        <v>1.94</v>
      </c>
      <c r="J7205" t="s">
        <v>8356</v>
      </c>
      <c r="K7205">
        <f t="shared" ref="K7205:K7268" si="9873">SUMIF(E7198:E7211,"pso.oepc",I7198:I7211)</f>
        <v>0.06</v>
      </c>
      <c r="L7205" t="s">
        <v>28</v>
      </c>
      <c r="M7205">
        <f t="shared" si="9871"/>
        <v>1.9536082474226806</v>
      </c>
    </row>
    <row r="7206" spans="1:13">
      <c r="A7206" t="s">
        <v>7760</v>
      </c>
      <c r="B7206" t="s">
        <v>7752</v>
      </c>
      <c r="C7206" t="s">
        <v>51</v>
      </c>
      <c r="D7206" t="s">
        <v>21</v>
      </c>
      <c r="E7206" t="str">
        <f t="shared" si="9824"/>
        <v>rmo.opt</v>
      </c>
      <c r="F7206" t="s">
        <v>17</v>
      </c>
      <c r="G7206">
        <v>49.75</v>
      </c>
      <c r="H7206">
        <v>0.04</v>
      </c>
      <c r="I7206" s="1">
        <v>1.99</v>
      </c>
      <c r="J7206" t="s">
        <v>8357</v>
      </c>
      <c r="K7206">
        <f t="shared" ref="K7206:K7269" si="9874">SUMIF(E7198:E7211,"rmo.oepc",I7198:I7211)</f>
        <v>1.94</v>
      </c>
      <c r="L7206" t="s">
        <v>29</v>
      </c>
      <c r="M7206">
        <f t="shared" si="9871"/>
        <v>30.970260223048328</v>
      </c>
    </row>
    <row r="7207" spans="1:13">
      <c r="A7207" t="s">
        <v>7761</v>
      </c>
      <c r="B7207" t="s">
        <v>7752</v>
      </c>
      <c r="C7207" t="s">
        <v>55</v>
      </c>
      <c r="D7207" t="s">
        <v>56</v>
      </c>
      <c r="E7207" t="str">
        <f t="shared" si="9824"/>
        <v>sc.none</v>
      </c>
      <c r="F7207" t="s">
        <v>24</v>
      </c>
      <c r="I7207" s="1">
        <v>0.04</v>
      </c>
      <c r="J7207" t="s">
        <v>8358</v>
      </c>
      <c r="K7207">
        <f t="shared" ref="K7207:K7270" si="9875">SUMIF(E7198:E7211,"power.oepc",I7198:I7211)</f>
        <v>2.69</v>
      </c>
    </row>
    <row r="7208" spans="1:13">
      <c r="A7208" t="s">
        <v>7762</v>
      </c>
      <c r="B7208" t="s">
        <v>7752</v>
      </c>
      <c r="C7208" t="s">
        <v>58</v>
      </c>
      <c r="D7208" t="s">
        <v>59</v>
      </c>
      <c r="E7208" t="str">
        <f t="shared" si="9824"/>
        <v>tso.cav11</v>
      </c>
      <c r="F7208" t="s">
        <v>17</v>
      </c>
      <c r="G7208">
        <v>823.75</v>
      </c>
      <c r="H7208">
        <v>0.04</v>
      </c>
      <c r="I7208" s="1">
        <v>32.950000000000003</v>
      </c>
      <c r="J7208" t="s">
        <v>8359</v>
      </c>
      <c r="K7208">
        <f t="shared" ref="K7208:K7271" si="9876">SUMIF(E7198:E7211,"tso.opt",I7198:I7211)</f>
        <v>0.06</v>
      </c>
      <c r="L7208" t="s">
        <v>30</v>
      </c>
      <c r="M7208">
        <f t="shared" ref="M7208:M7271" si="9877">K7200/K7208</f>
        <v>0.5</v>
      </c>
    </row>
    <row r="7209" spans="1:13">
      <c r="A7209" t="s">
        <v>7763</v>
      </c>
      <c r="B7209" t="s">
        <v>7752</v>
      </c>
      <c r="C7209" t="s">
        <v>58</v>
      </c>
      <c r="D7209" t="s">
        <v>16</v>
      </c>
      <c r="E7209" t="str">
        <f t="shared" si="9824"/>
        <v>tso.full</v>
      </c>
      <c r="F7209" t="s">
        <v>24</v>
      </c>
      <c r="G7209">
        <v>0.75</v>
      </c>
      <c r="H7209">
        <v>0.04</v>
      </c>
      <c r="I7209" s="1">
        <v>0.03</v>
      </c>
      <c r="J7209" t="s">
        <v>8360</v>
      </c>
      <c r="K7209">
        <f t="shared" ref="K7209:K7272" si="9878">SUMIF(E7198:E7211,"pso.opt",I7198:I7211)</f>
        <v>0.06</v>
      </c>
      <c r="L7209" t="s">
        <v>33</v>
      </c>
      <c r="M7209">
        <f t="shared" si="9877"/>
        <v>1</v>
      </c>
    </row>
    <row r="7210" spans="1:13">
      <c r="A7210" t="s">
        <v>7764</v>
      </c>
      <c r="B7210" t="s">
        <v>7752</v>
      </c>
      <c r="C7210" t="s">
        <v>58</v>
      </c>
      <c r="D7210" t="s">
        <v>19</v>
      </c>
      <c r="E7210" t="str">
        <f t="shared" si="9824"/>
        <v>tso.oepc</v>
      </c>
      <c r="F7210" t="s">
        <v>24</v>
      </c>
      <c r="G7210">
        <v>1.5</v>
      </c>
      <c r="H7210">
        <v>0.04</v>
      </c>
      <c r="I7210" s="1">
        <v>0.06</v>
      </c>
      <c r="J7210" t="s">
        <v>8361</v>
      </c>
      <c r="K7210">
        <f t="shared" ref="K7210:K7273" si="9879">SUMIF(E7198:E7211,"rmo.opt",I7198:I7211)</f>
        <v>1.99</v>
      </c>
      <c r="L7210" t="s">
        <v>32</v>
      </c>
      <c r="M7210">
        <f t="shared" si="9877"/>
        <v>1.9045226130653266</v>
      </c>
    </row>
    <row r="7211" spans="1:13">
      <c r="A7211" t="s">
        <v>7728</v>
      </c>
      <c r="B7211" t="s">
        <v>7752</v>
      </c>
      <c r="C7211" t="s">
        <v>58</v>
      </c>
      <c r="D7211" t="s">
        <v>21</v>
      </c>
      <c r="E7211" t="str">
        <f t="shared" si="9824"/>
        <v>tso.opt</v>
      </c>
      <c r="F7211" t="s">
        <v>24</v>
      </c>
      <c r="G7211">
        <v>1.5</v>
      </c>
      <c r="H7211">
        <v>0.04</v>
      </c>
      <c r="I7211" s="1">
        <v>0.06</v>
      </c>
      <c r="J7211" t="s">
        <v>8362</v>
      </c>
      <c r="K7211">
        <f t="shared" ref="K7211:K7274" si="9880">SUMIF(E7198:E7211,"power.opt",I7198:I7211)</f>
        <v>1</v>
      </c>
      <c r="L7211" t="s">
        <v>31</v>
      </c>
      <c r="M7211">
        <f t="shared" si="9877"/>
        <v>83.31</v>
      </c>
    </row>
    <row r="7212" spans="1:13">
      <c r="A7212" t="s">
        <v>7772</v>
      </c>
      <c r="B7212" t="s">
        <v>7773</v>
      </c>
      <c r="C7212" t="s">
        <v>15</v>
      </c>
      <c r="D7212" t="s">
        <v>16</v>
      </c>
      <c r="E7212" t="str">
        <f t="shared" si="9824"/>
        <v>power.full</v>
      </c>
      <c r="F7212" t="s">
        <v>17</v>
      </c>
      <c r="G7212">
        <v>2224.75</v>
      </c>
      <c r="H7212">
        <v>0.04</v>
      </c>
      <c r="I7212" s="1">
        <v>88.99</v>
      </c>
      <c r="L7212" t="s">
        <v>8363</v>
      </c>
      <c r="M7212">
        <f t="shared" ref="M7212:M7275" si="9881">K7213/K7222</f>
        <v>860.66666666666674</v>
      </c>
    </row>
    <row r="7213" spans="1:13">
      <c r="A7213" t="s">
        <v>7774</v>
      </c>
      <c r="B7213" t="s">
        <v>7773</v>
      </c>
      <c r="C7213" t="s">
        <v>15</v>
      </c>
      <c r="D7213" t="s">
        <v>19</v>
      </c>
      <c r="E7213" t="str">
        <f t="shared" si="9824"/>
        <v>power.oepc</v>
      </c>
      <c r="F7213" t="s">
        <v>17</v>
      </c>
      <c r="G7213">
        <v>81.75</v>
      </c>
      <c r="H7213">
        <v>0.04</v>
      </c>
      <c r="I7213" s="1">
        <v>3.27</v>
      </c>
      <c r="J7213" t="s">
        <v>8333</v>
      </c>
      <c r="K7213">
        <f t="shared" ref="K7213:K7276" si="9882">SUMIF(E7212:E7225,"tso.cav11",I7212:I7225)</f>
        <v>51.64</v>
      </c>
      <c r="L7213" t="s">
        <v>8364</v>
      </c>
      <c r="M7213">
        <f t="shared" ref="M7213:M7276" si="9883">K7214/K7218+K7215/K7219+K7216/K7220+K7217/K7221</f>
        <v>31.349056707462935</v>
      </c>
    </row>
    <row r="7214" spans="1:13">
      <c r="A7214" t="s">
        <v>7775</v>
      </c>
      <c r="B7214" t="s">
        <v>7773</v>
      </c>
      <c r="C7214" t="s">
        <v>15</v>
      </c>
      <c r="D7214" t="s">
        <v>21</v>
      </c>
      <c r="E7214" t="str">
        <f t="shared" si="9824"/>
        <v>power.opt</v>
      </c>
      <c r="F7214" t="s">
        <v>17</v>
      </c>
      <c r="G7214">
        <v>23</v>
      </c>
      <c r="H7214">
        <v>0.04</v>
      </c>
      <c r="I7214" s="1">
        <v>0.92</v>
      </c>
      <c r="J7214" t="s">
        <v>8335</v>
      </c>
      <c r="K7214">
        <f t="shared" ref="K7214:K7277" si="9884">SUMIF(E7212:E7225,"tso.full",I7212:I7225)</f>
        <v>0.06</v>
      </c>
      <c r="L7214" t="s">
        <v>8365</v>
      </c>
      <c r="M7214">
        <f t="shared" ref="M7214:M7277" si="9885">K7214/K7222+K7215/K7223+K7216/K7224+K7217/K7225</f>
        <v>106.84116409537165</v>
      </c>
    </row>
    <row r="7215" spans="1:13">
      <c r="A7215" t="s">
        <v>7776</v>
      </c>
      <c r="B7215" t="s">
        <v>7773</v>
      </c>
      <c r="C7215" t="s">
        <v>23</v>
      </c>
      <c r="D7215" t="s">
        <v>16</v>
      </c>
      <c r="E7215" t="str">
        <f t="shared" si="9824"/>
        <v>pso.full</v>
      </c>
      <c r="F7215" t="s">
        <v>17</v>
      </c>
      <c r="G7215">
        <v>17.5</v>
      </c>
      <c r="H7215">
        <v>0.04</v>
      </c>
      <c r="I7215" s="1">
        <v>0.7</v>
      </c>
      <c r="J7215" t="s">
        <v>8336</v>
      </c>
      <c r="K7215">
        <f t="shared" ref="K7215:K7278" si="9886">SUMIF(E7212:E7225,"pso.full",I7212:I7225)</f>
        <v>0.7</v>
      </c>
      <c r="L7215" t="s">
        <v>8369</v>
      </c>
      <c r="M7215">
        <f t="shared" ref="M7215:M7278" si="9887">K7218/K7222+K7219/K7223+K7220/K7224+K7221/K7225</f>
        <v>9.2792326187136851</v>
      </c>
    </row>
    <row r="7216" spans="1:13">
      <c r="A7216" t="s">
        <v>7777</v>
      </c>
      <c r="B7216" t="s">
        <v>7773</v>
      </c>
      <c r="C7216" t="s">
        <v>23</v>
      </c>
      <c r="D7216" t="s">
        <v>19</v>
      </c>
      <c r="E7216" t="str">
        <f t="shared" si="9824"/>
        <v>pso.oepc</v>
      </c>
      <c r="F7216" t="s">
        <v>17</v>
      </c>
      <c r="G7216">
        <v>22</v>
      </c>
      <c r="H7216">
        <v>0.04</v>
      </c>
      <c r="I7216" s="1">
        <v>0.88</v>
      </c>
      <c r="J7216" t="s">
        <v>8353</v>
      </c>
      <c r="K7216">
        <f t="shared" ref="K7216:K7279" si="9888">SUMIF(E7212:E7225,"rmo.full",I7212:I7225)</f>
        <v>5.03</v>
      </c>
    </row>
    <row r="7217" spans="1:13">
      <c r="A7217" t="s">
        <v>7778</v>
      </c>
      <c r="B7217" t="s">
        <v>7773</v>
      </c>
      <c r="C7217" t="s">
        <v>23</v>
      </c>
      <c r="D7217" t="s">
        <v>21</v>
      </c>
      <c r="E7217" t="str">
        <f t="shared" si="9824"/>
        <v>pso.opt</v>
      </c>
      <c r="F7217" t="s">
        <v>17</v>
      </c>
      <c r="G7217">
        <v>17.5</v>
      </c>
      <c r="H7217">
        <v>0.04</v>
      </c>
      <c r="I7217" s="1">
        <v>0.7</v>
      </c>
      <c r="J7217" t="s">
        <v>8354</v>
      </c>
      <c r="K7217">
        <f t="shared" ref="K7217:K7280" si="9889">SUMIF(E7212:E7225,"power.full",I7212:I7225)</f>
        <v>88.99</v>
      </c>
      <c r="L7217" t="s">
        <v>26</v>
      </c>
      <c r="M7217">
        <f t="shared" ref="M7217:M7280" si="9890">K7214/K7218</f>
        <v>1</v>
      </c>
    </row>
    <row r="7218" spans="1:13">
      <c r="A7218" t="s">
        <v>7779</v>
      </c>
      <c r="B7218" t="s">
        <v>7773</v>
      </c>
      <c r="C7218" t="s">
        <v>51</v>
      </c>
      <c r="D7218" t="s">
        <v>16</v>
      </c>
      <c r="E7218" t="str">
        <f t="shared" si="9824"/>
        <v>rmo.full</v>
      </c>
      <c r="F7218" t="s">
        <v>17</v>
      </c>
      <c r="G7218">
        <v>125.75</v>
      </c>
      <c r="H7218">
        <v>0.04</v>
      </c>
      <c r="I7218" s="1">
        <v>5.03</v>
      </c>
      <c r="J7218" t="s">
        <v>8355</v>
      </c>
      <c r="K7218">
        <f t="shared" ref="K7218:K7281" si="9891">SUMIF(E7212:E7225,"tso.oepc",I7212:I7225)</f>
        <v>0.06</v>
      </c>
      <c r="L7218" t="s">
        <v>27</v>
      </c>
      <c r="M7218">
        <f t="shared" si="9890"/>
        <v>0.79545454545454541</v>
      </c>
    </row>
    <row r="7219" spans="1:13">
      <c r="A7219" t="s">
        <v>7780</v>
      </c>
      <c r="B7219" t="s">
        <v>7773</v>
      </c>
      <c r="C7219" t="s">
        <v>51</v>
      </c>
      <c r="D7219" t="s">
        <v>19</v>
      </c>
      <c r="E7219" t="str">
        <f t="shared" si="9824"/>
        <v>rmo.oepc</v>
      </c>
      <c r="F7219" t="s">
        <v>17</v>
      </c>
      <c r="G7219">
        <v>53.75</v>
      </c>
      <c r="H7219">
        <v>0.04</v>
      </c>
      <c r="I7219" s="1">
        <v>2.15</v>
      </c>
      <c r="J7219" t="s">
        <v>8356</v>
      </c>
      <c r="K7219">
        <f t="shared" ref="K7219:K7282" si="9892">SUMIF(E7212:E7225,"pso.oepc",I7212:I7225)</f>
        <v>0.88</v>
      </c>
      <c r="L7219" t="s">
        <v>28</v>
      </c>
      <c r="M7219">
        <f t="shared" si="9890"/>
        <v>2.3395348837209307</v>
      </c>
    </row>
    <row r="7220" spans="1:13">
      <c r="A7220" t="s">
        <v>7781</v>
      </c>
      <c r="B7220" t="s">
        <v>7773</v>
      </c>
      <c r="C7220" t="s">
        <v>51</v>
      </c>
      <c r="D7220" t="s">
        <v>21</v>
      </c>
      <c r="E7220" t="str">
        <f t="shared" si="9824"/>
        <v>rmo.opt</v>
      </c>
      <c r="F7220" t="s">
        <v>17</v>
      </c>
      <c r="G7220">
        <v>15.5</v>
      </c>
      <c r="H7220">
        <v>0.04</v>
      </c>
      <c r="I7220" s="1">
        <v>0.62</v>
      </c>
      <c r="J7220" t="s">
        <v>8357</v>
      </c>
      <c r="K7220">
        <f t="shared" ref="K7220:K7283" si="9893">SUMIF(E7212:E7225,"rmo.oepc",I7212:I7225)</f>
        <v>2.15</v>
      </c>
      <c r="L7220" t="s">
        <v>29</v>
      </c>
      <c r="M7220">
        <f t="shared" si="9890"/>
        <v>27.214067278287459</v>
      </c>
    </row>
    <row r="7221" spans="1:13">
      <c r="A7221" t="s">
        <v>7782</v>
      </c>
      <c r="B7221" t="s">
        <v>7773</v>
      </c>
      <c r="C7221" t="s">
        <v>55</v>
      </c>
      <c r="D7221" t="s">
        <v>56</v>
      </c>
      <c r="E7221" t="str">
        <f t="shared" si="9824"/>
        <v>sc.none</v>
      </c>
      <c r="F7221" t="s">
        <v>24</v>
      </c>
      <c r="I7221" s="1">
        <v>0.04</v>
      </c>
      <c r="J7221" t="s">
        <v>8358</v>
      </c>
      <c r="K7221">
        <f t="shared" ref="K7221:K7284" si="9894">SUMIF(E7212:E7225,"power.oepc",I7212:I7225)</f>
        <v>3.27</v>
      </c>
    </row>
    <row r="7222" spans="1:13">
      <c r="A7222" t="s">
        <v>7747</v>
      </c>
      <c r="B7222" t="s">
        <v>7773</v>
      </c>
      <c r="C7222" t="s">
        <v>58</v>
      </c>
      <c r="D7222" t="s">
        <v>59</v>
      </c>
      <c r="E7222" t="str">
        <f t="shared" si="9824"/>
        <v>tso.cav11</v>
      </c>
      <c r="F7222" t="s">
        <v>17</v>
      </c>
      <c r="G7222">
        <v>1291</v>
      </c>
      <c r="H7222">
        <v>0.04</v>
      </c>
      <c r="I7222" s="1">
        <v>51.64</v>
      </c>
      <c r="J7222" t="s">
        <v>8359</v>
      </c>
      <c r="K7222">
        <f t="shared" ref="K7222:K7285" si="9895">SUMIF(E7212:E7225,"tso.opt",I7212:I7225)</f>
        <v>0.06</v>
      </c>
      <c r="L7222" t="s">
        <v>30</v>
      </c>
      <c r="M7222">
        <f t="shared" ref="M7222:M7285" si="9896">K7214/K7222</f>
        <v>1</v>
      </c>
    </row>
    <row r="7223" spans="1:13">
      <c r="A7223" t="s">
        <v>7748</v>
      </c>
      <c r="B7223" t="s">
        <v>7773</v>
      </c>
      <c r="C7223" t="s">
        <v>58</v>
      </c>
      <c r="D7223" t="s">
        <v>16</v>
      </c>
      <c r="E7223" t="str">
        <f t="shared" si="9824"/>
        <v>tso.full</v>
      </c>
      <c r="F7223" t="s">
        <v>24</v>
      </c>
      <c r="G7223">
        <v>1.5</v>
      </c>
      <c r="H7223">
        <v>0.04</v>
      </c>
      <c r="I7223" s="1">
        <v>0.06</v>
      </c>
      <c r="J7223" t="s">
        <v>8360</v>
      </c>
      <c r="K7223">
        <f t="shared" ref="K7223:K7286" si="9897">SUMIF(E7212:E7225,"pso.opt",I7212:I7225)</f>
        <v>0.7</v>
      </c>
      <c r="L7223" t="s">
        <v>33</v>
      </c>
      <c r="M7223">
        <f t="shared" si="9896"/>
        <v>1</v>
      </c>
    </row>
    <row r="7224" spans="1:13">
      <c r="A7224" t="s">
        <v>7749</v>
      </c>
      <c r="B7224" t="s">
        <v>7773</v>
      </c>
      <c r="C7224" t="s">
        <v>58</v>
      </c>
      <c r="D7224" t="s">
        <v>19</v>
      </c>
      <c r="E7224" t="str">
        <f t="shared" si="9824"/>
        <v>tso.oepc</v>
      </c>
      <c r="F7224" t="s">
        <v>24</v>
      </c>
      <c r="G7224">
        <v>1.5</v>
      </c>
      <c r="H7224">
        <v>0.04</v>
      </c>
      <c r="I7224" s="1">
        <v>0.06</v>
      </c>
      <c r="J7224" t="s">
        <v>8361</v>
      </c>
      <c r="K7224">
        <f t="shared" ref="K7224:K7287" si="9898">SUMIF(E7212:E7225,"rmo.opt",I7212:I7225)</f>
        <v>0.62</v>
      </c>
      <c r="L7224" t="s">
        <v>32</v>
      </c>
      <c r="M7224">
        <f t="shared" si="9896"/>
        <v>8.112903225806452</v>
      </c>
    </row>
    <row r="7225" spans="1:13">
      <c r="A7225" t="s">
        <v>7750</v>
      </c>
      <c r="B7225" t="s">
        <v>7773</v>
      </c>
      <c r="C7225" t="s">
        <v>58</v>
      </c>
      <c r="D7225" t="s">
        <v>21</v>
      </c>
      <c r="E7225" t="str">
        <f t="shared" si="9824"/>
        <v>tso.opt</v>
      </c>
      <c r="F7225" t="s">
        <v>24</v>
      </c>
      <c r="G7225">
        <v>1.5</v>
      </c>
      <c r="H7225">
        <v>0.04</v>
      </c>
      <c r="I7225" s="1">
        <v>0.06</v>
      </c>
      <c r="J7225" t="s">
        <v>8362</v>
      </c>
      <c r="K7225">
        <f t="shared" ref="K7225:K7288" si="9899">SUMIF(E7212:E7225,"power.opt",I7212:I7225)</f>
        <v>0.92</v>
      </c>
      <c r="L7225" t="s">
        <v>31</v>
      </c>
      <c r="M7225">
        <f t="shared" si="9896"/>
        <v>96.728260869565204</v>
      </c>
    </row>
    <row r="7226" spans="1:13">
      <c r="A7226" t="s">
        <v>7793</v>
      </c>
      <c r="B7226" t="s">
        <v>7794</v>
      </c>
      <c r="C7226" t="s">
        <v>15</v>
      </c>
      <c r="D7226" t="s">
        <v>16</v>
      </c>
      <c r="E7226" t="str">
        <f t="shared" si="9824"/>
        <v>power.full</v>
      </c>
      <c r="F7226" t="s">
        <v>17</v>
      </c>
      <c r="G7226">
        <v>1603</v>
      </c>
      <c r="H7226">
        <v>0.05</v>
      </c>
      <c r="I7226" s="1">
        <v>80.150000000000006</v>
      </c>
      <c r="L7226" t="s">
        <v>8363</v>
      </c>
      <c r="M7226">
        <f t="shared" ref="M7226:M7289" si="9900">K7227/K7236</f>
        <v>842.83333333333337</v>
      </c>
    </row>
    <row r="7227" spans="1:13">
      <c r="A7227" t="s">
        <v>7795</v>
      </c>
      <c r="B7227" t="s">
        <v>7794</v>
      </c>
      <c r="C7227" t="s">
        <v>15</v>
      </c>
      <c r="D7227" t="s">
        <v>19</v>
      </c>
      <c r="E7227" t="str">
        <f t="shared" si="9824"/>
        <v>power.oepc</v>
      </c>
      <c r="F7227" t="s">
        <v>17</v>
      </c>
      <c r="G7227">
        <v>71.8</v>
      </c>
      <c r="H7227">
        <v>0.05</v>
      </c>
      <c r="I7227" s="1">
        <v>3.59</v>
      </c>
      <c r="J7227" t="s">
        <v>8333</v>
      </c>
      <c r="K7227">
        <f t="shared" ref="K7227:K7290" si="9901">SUMIF(E7226:E7239,"tso.cav11",I7226:I7239)</f>
        <v>50.57</v>
      </c>
      <c r="L7227" t="s">
        <v>8364</v>
      </c>
      <c r="M7227">
        <f t="shared" ref="M7227:M7290" si="9902">K7228/K7232+K7229/K7233+K7230/K7234+K7231/K7235</f>
        <v>25.330430179356938</v>
      </c>
    </row>
    <row r="7228" spans="1:13">
      <c r="A7228" t="s">
        <v>7796</v>
      </c>
      <c r="B7228" t="s">
        <v>7794</v>
      </c>
      <c r="C7228" t="s">
        <v>15</v>
      </c>
      <c r="D7228" t="s">
        <v>21</v>
      </c>
      <c r="E7228" t="str">
        <f t="shared" si="9824"/>
        <v>power.opt</v>
      </c>
      <c r="F7228" t="s">
        <v>17</v>
      </c>
      <c r="G7228">
        <v>16.2</v>
      </c>
      <c r="H7228">
        <v>0.05</v>
      </c>
      <c r="I7228" s="1">
        <v>0.81</v>
      </c>
      <c r="J7228" t="s">
        <v>8335</v>
      </c>
      <c r="K7228">
        <f t="shared" ref="K7228:K7291" si="9903">SUMIF(E7226:E7239,"tso.full",I7226:I7239)</f>
        <v>0.06</v>
      </c>
      <c r="L7228" t="s">
        <v>8365</v>
      </c>
      <c r="M7228">
        <f t="shared" ref="M7228:M7291" si="9904">K7228/K7236+K7229/K7237+K7230/K7238+K7231/K7239</f>
        <v>104.34729957749552</v>
      </c>
    </row>
    <row r="7229" spans="1:13">
      <c r="A7229" t="s">
        <v>7797</v>
      </c>
      <c r="B7229" t="s">
        <v>7794</v>
      </c>
      <c r="C7229" t="s">
        <v>23</v>
      </c>
      <c r="D7229" t="s">
        <v>16</v>
      </c>
      <c r="E7229" t="str">
        <f t="shared" si="9824"/>
        <v>pso.full</v>
      </c>
      <c r="F7229" t="s">
        <v>17</v>
      </c>
      <c r="G7229">
        <v>18.399999999999999</v>
      </c>
      <c r="H7229">
        <v>0.05</v>
      </c>
      <c r="I7229" s="1">
        <v>0.92</v>
      </c>
      <c r="J7229" t="s">
        <v>8336</v>
      </c>
      <c r="K7229">
        <f t="shared" ref="K7229:K7292" si="9905">SUMIF(E7226:E7239,"pso.full",I7226:I7239)</f>
        <v>0.92</v>
      </c>
      <c r="L7229" t="s">
        <v>8369</v>
      </c>
      <c r="M7229">
        <f t="shared" ref="M7229:M7292" si="9906">K7232/K7236+K7233/K7237+K7234/K7238+K7235/K7239</f>
        <v>9.3674275309087172</v>
      </c>
    </row>
    <row r="7230" spans="1:13">
      <c r="A7230" t="s">
        <v>7798</v>
      </c>
      <c r="B7230" t="s">
        <v>7794</v>
      </c>
      <c r="C7230" t="s">
        <v>23</v>
      </c>
      <c r="D7230" t="s">
        <v>19</v>
      </c>
      <c r="E7230" t="str">
        <f t="shared" si="9824"/>
        <v>pso.oepc</v>
      </c>
      <c r="F7230" t="s">
        <v>17</v>
      </c>
      <c r="G7230">
        <v>20.399999999999999</v>
      </c>
      <c r="H7230">
        <v>0.05</v>
      </c>
      <c r="I7230" s="1">
        <v>1.02</v>
      </c>
      <c r="J7230" t="s">
        <v>8353</v>
      </c>
      <c r="K7230">
        <f t="shared" ref="K7230:K7293" si="9907">SUMIF(E7226:E7239,"rmo.full",I7226:I7239)</f>
        <v>3.4</v>
      </c>
    </row>
    <row r="7231" spans="1:13">
      <c r="A7231" t="s">
        <v>7799</v>
      </c>
      <c r="B7231" t="s">
        <v>7794</v>
      </c>
      <c r="C7231" t="s">
        <v>23</v>
      </c>
      <c r="D7231" t="s">
        <v>21</v>
      </c>
      <c r="E7231" t="str">
        <f t="shared" si="9824"/>
        <v>pso.opt</v>
      </c>
      <c r="F7231" t="s">
        <v>17</v>
      </c>
      <c r="G7231">
        <v>23.6</v>
      </c>
      <c r="H7231">
        <v>0.05</v>
      </c>
      <c r="I7231" s="1">
        <v>1.18</v>
      </c>
      <c r="J7231" t="s">
        <v>8354</v>
      </c>
      <c r="K7231">
        <f t="shared" ref="K7231:K7294" si="9908">SUMIF(E7226:E7239,"power.full",I7226:I7239)</f>
        <v>80.150000000000006</v>
      </c>
      <c r="L7231" t="s">
        <v>26</v>
      </c>
      <c r="M7231">
        <f t="shared" ref="M7231:M7294" si="9909">K7228/K7232</f>
        <v>0.85714285714285698</v>
      </c>
    </row>
    <row r="7232" spans="1:13">
      <c r="A7232" t="s">
        <v>7800</v>
      </c>
      <c r="B7232" t="s">
        <v>7794</v>
      </c>
      <c r="C7232" t="s">
        <v>51</v>
      </c>
      <c r="D7232" t="s">
        <v>16</v>
      </c>
      <c r="E7232" t="str">
        <f t="shared" si="9824"/>
        <v>rmo.full</v>
      </c>
      <c r="F7232" t="s">
        <v>17</v>
      </c>
      <c r="G7232">
        <v>68</v>
      </c>
      <c r="H7232">
        <v>0.05</v>
      </c>
      <c r="I7232" s="1">
        <v>3.4</v>
      </c>
      <c r="J7232" t="s">
        <v>8355</v>
      </c>
      <c r="K7232">
        <f t="shared" ref="K7232:K7295" si="9910">SUMIF(E7226:E7239,"tso.oepc",I7226:I7239)</f>
        <v>7.0000000000000007E-2</v>
      </c>
      <c r="L7232" t="s">
        <v>27</v>
      </c>
      <c r="M7232">
        <f t="shared" si="9909"/>
        <v>0.90196078431372551</v>
      </c>
    </row>
    <row r="7233" spans="1:13">
      <c r="A7233" t="s">
        <v>7765</v>
      </c>
      <c r="B7233" t="s">
        <v>7794</v>
      </c>
      <c r="C7233" t="s">
        <v>51</v>
      </c>
      <c r="D7233" t="s">
        <v>19</v>
      </c>
      <c r="E7233" t="str">
        <f t="shared" si="9824"/>
        <v>rmo.oepc</v>
      </c>
      <c r="F7233" t="s">
        <v>17</v>
      </c>
      <c r="G7233">
        <v>54.6</v>
      </c>
      <c r="H7233">
        <v>0.05</v>
      </c>
      <c r="I7233" s="1">
        <v>2.73</v>
      </c>
      <c r="J7233" t="s">
        <v>8356</v>
      </c>
      <c r="K7233">
        <f t="shared" ref="K7233:K7296" si="9911">SUMIF(E7226:E7239,"pso.oepc",I7226:I7239)</f>
        <v>1.02</v>
      </c>
      <c r="L7233" t="s">
        <v>28</v>
      </c>
      <c r="M7233">
        <f t="shared" si="9909"/>
        <v>1.2454212454212454</v>
      </c>
    </row>
    <row r="7234" spans="1:13">
      <c r="A7234" t="s">
        <v>7766</v>
      </c>
      <c r="B7234" t="s">
        <v>7794</v>
      </c>
      <c r="C7234" t="s">
        <v>51</v>
      </c>
      <c r="D7234" t="s">
        <v>21</v>
      </c>
      <c r="E7234" t="str">
        <f t="shared" si="9824"/>
        <v>rmo.opt</v>
      </c>
      <c r="F7234" t="s">
        <v>17</v>
      </c>
      <c r="G7234">
        <v>18.8</v>
      </c>
      <c r="H7234">
        <v>0.05</v>
      </c>
      <c r="I7234" s="1">
        <v>0.94</v>
      </c>
      <c r="J7234" t="s">
        <v>8357</v>
      </c>
      <c r="K7234">
        <f t="shared" ref="K7234:K7297" si="9912">SUMIF(E7226:E7239,"rmo.oepc",I7226:I7239)</f>
        <v>2.73</v>
      </c>
      <c r="L7234" t="s">
        <v>29</v>
      </c>
      <c r="M7234">
        <f t="shared" si="9909"/>
        <v>22.32590529247911</v>
      </c>
    </row>
    <row r="7235" spans="1:13">
      <c r="A7235" t="s">
        <v>7767</v>
      </c>
      <c r="B7235" t="s">
        <v>7794</v>
      </c>
      <c r="C7235" t="s">
        <v>55</v>
      </c>
      <c r="D7235" t="s">
        <v>56</v>
      </c>
      <c r="E7235" t="str">
        <f t="shared" ref="E7235:E7298" si="9913">CONCATENATE(C7235,".",D7235)</f>
        <v>sc.none</v>
      </c>
      <c r="F7235" t="s">
        <v>24</v>
      </c>
      <c r="I7235" s="1">
        <v>0.05</v>
      </c>
      <c r="J7235" t="s">
        <v>8358</v>
      </c>
      <c r="K7235">
        <f t="shared" ref="K7235:K7298" si="9914">SUMIF(E7226:E7239,"power.oepc",I7226:I7239)</f>
        <v>3.59</v>
      </c>
    </row>
    <row r="7236" spans="1:13">
      <c r="A7236" t="s">
        <v>7768</v>
      </c>
      <c r="B7236" t="s">
        <v>7794</v>
      </c>
      <c r="C7236" t="s">
        <v>58</v>
      </c>
      <c r="D7236" t="s">
        <v>59</v>
      </c>
      <c r="E7236" t="str">
        <f t="shared" si="9913"/>
        <v>tso.cav11</v>
      </c>
      <c r="F7236" t="s">
        <v>17</v>
      </c>
      <c r="G7236">
        <v>1011.4</v>
      </c>
      <c r="H7236">
        <v>0.05</v>
      </c>
      <c r="I7236" s="1">
        <v>50.57</v>
      </c>
      <c r="J7236" t="s">
        <v>8359</v>
      </c>
      <c r="K7236">
        <f t="shared" ref="K7236:K7299" si="9915">SUMIF(E7226:E7239,"tso.opt",I7226:I7239)</f>
        <v>0.06</v>
      </c>
      <c r="L7236" t="s">
        <v>30</v>
      </c>
      <c r="M7236">
        <f t="shared" ref="M7236:M7299" si="9916">K7228/K7236</f>
        <v>1</v>
      </c>
    </row>
    <row r="7237" spans="1:13">
      <c r="A7237" t="s">
        <v>7769</v>
      </c>
      <c r="B7237" t="s">
        <v>7794</v>
      </c>
      <c r="C7237" t="s">
        <v>58</v>
      </c>
      <c r="D7237" t="s">
        <v>16</v>
      </c>
      <c r="E7237" t="str">
        <f t="shared" si="9913"/>
        <v>tso.full</v>
      </c>
      <c r="F7237" t="s">
        <v>24</v>
      </c>
      <c r="G7237">
        <v>1.2</v>
      </c>
      <c r="H7237">
        <v>0.05</v>
      </c>
      <c r="I7237" s="1">
        <v>0.06</v>
      </c>
      <c r="J7237" t="s">
        <v>8360</v>
      </c>
      <c r="K7237">
        <f t="shared" ref="K7237:K7300" si="9917">SUMIF(E7226:E7239,"pso.opt",I7226:I7239)</f>
        <v>1.18</v>
      </c>
      <c r="L7237" t="s">
        <v>33</v>
      </c>
      <c r="M7237">
        <f t="shared" si="9916"/>
        <v>0.77966101694915257</v>
      </c>
    </row>
    <row r="7238" spans="1:13">
      <c r="A7238" t="s">
        <v>7770</v>
      </c>
      <c r="B7238" t="s">
        <v>7794</v>
      </c>
      <c r="C7238" t="s">
        <v>58</v>
      </c>
      <c r="D7238" t="s">
        <v>19</v>
      </c>
      <c r="E7238" t="str">
        <f t="shared" si="9913"/>
        <v>tso.oepc</v>
      </c>
      <c r="F7238" t="s">
        <v>24</v>
      </c>
      <c r="G7238">
        <v>1.4</v>
      </c>
      <c r="H7238">
        <v>0.05</v>
      </c>
      <c r="I7238" s="1">
        <v>7.0000000000000007E-2</v>
      </c>
      <c r="J7238" t="s">
        <v>8361</v>
      </c>
      <c r="K7238">
        <f t="shared" ref="K7238:K7301" si="9918">SUMIF(E7226:E7239,"rmo.opt",I7226:I7239)</f>
        <v>0.94</v>
      </c>
      <c r="L7238" t="s">
        <v>32</v>
      </c>
      <c r="M7238">
        <f t="shared" si="9916"/>
        <v>3.6170212765957448</v>
      </c>
    </row>
    <row r="7239" spans="1:13">
      <c r="A7239" t="s">
        <v>7771</v>
      </c>
      <c r="B7239" t="s">
        <v>7794</v>
      </c>
      <c r="C7239" t="s">
        <v>58</v>
      </c>
      <c r="D7239" t="s">
        <v>21</v>
      </c>
      <c r="E7239" t="str">
        <f t="shared" si="9913"/>
        <v>tso.opt</v>
      </c>
      <c r="F7239" t="s">
        <v>24</v>
      </c>
      <c r="G7239">
        <v>1.2</v>
      </c>
      <c r="H7239">
        <v>0.05</v>
      </c>
      <c r="I7239" s="1">
        <v>0.06</v>
      </c>
      <c r="J7239" t="s">
        <v>8362</v>
      </c>
      <c r="K7239">
        <f t="shared" ref="K7239:K7302" si="9919">SUMIF(E7226:E7239,"power.opt",I7226:I7239)</f>
        <v>0.81</v>
      </c>
      <c r="L7239" t="s">
        <v>31</v>
      </c>
      <c r="M7239">
        <f t="shared" si="9916"/>
        <v>98.950617283950621</v>
      </c>
    </row>
    <row r="7240" spans="1:13">
      <c r="A7240" t="s">
        <v>7815</v>
      </c>
      <c r="B7240" t="s">
        <v>7816</v>
      </c>
      <c r="C7240" t="s">
        <v>15</v>
      </c>
      <c r="D7240" t="s">
        <v>16</v>
      </c>
      <c r="E7240" t="str">
        <f t="shared" si="9913"/>
        <v>power.full</v>
      </c>
      <c r="F7240" t="s">
        <v>17</v>
      </c>
      <c r="G7240">
        <v>1891.8333333333301</v>
      </c>
      <c r="H7240">
        <v>0.06</v>
      </c>
      <c r="I7240" s="1">
        <v>113.51</v>
      </c>
      <c r="L7240" t="s">
        <v>8363</v>
      </c>
      <c r="M7240">
        <f t="shared" ref="M7240:M7303" si="9920">K7241/K7250</f>
        <v>885.6</v>
      </c>
    </row>
    <row r="7241" spans="1:13">
      <c r="A7241" t="s">
        <v>7817</v>
      </c>
      <c r="B7241" t="s">
        <v>7816</v>
      </c>
      <c r="C7241" t="s">
        <v>15</v>
      </c>
      <c r="D7241" t="s">
        <v>19</v>
      </c>
      <c r="E7241" t="str">
        <f t="shared" si="9913"/>
        <v>power.oepc</v>
      </c>
      <c r="F7241" t="s">
        <v>17</v>
      </c>
      <c r="G7241">
        <v>65.5</v>
      </c>
      <c r="H7241">
        <v>0.06</v>
      </c>
      <c r="I7241" s="1">
        <v>3.93</v>
      </c>
      <c r="J7241" t="s">
        <v>8333</v>
      </c>
      <c r="K7241">
        <f t="shared" ref="K7241:K7304" si="9921">SUMIF(E7240:E7253,"tso.cav11",I7240:I7253)</f>
        <v>44.28</v>
      </c>
      <c r="L7241" t="s">
        <v>8364</v>
      </c>
      <c r="M7241">
        <f t="shared" ref="M7241:M7304" si="9922">K7242/K7246+K7243/K7247+K7244/K7248+K7245/K7249</f>
        <v>32.784723093138773</v>
      </c>
    </row>
    <row r="7242" spans="1:13">
      <c r="A7242" t="s">
        <v>7818</v>
      </c>
      <c r="B7242" t="s">
        <v>7816</v>
      </c>
      <c r="C7242" t="s">
        <v>15</v>
      </c>
      <c r="D7242" t="s">
        <v>21</v>
      </c>
      <c r="E7242" t="str">
        <f t="shared" si="9913"/>
        <v>power.opt</v>
      </c>
      <c r="F7242" t="s">
        <v>17</v>
      </c>
      <c r="G7242">
        <v>40.8333333333333</v>
      </c>
      <c r="H7242">
        <v>0.06</v>
      </c>
      <c r="I7242" s="1">
        <v>2.4500000000000002</v>
      </c>
      <c r="J7242" t="s">
        <v>8335</v>
      </c>
      <c r="K7242">
        <f t="shared" ref="K7242:K7305" si="9923">SUMIF(E7240:E7253,"tso.full",I7240:I7253)</f>
        <v>0.06</v>
      </c>
      <c r="L7242" t="s">
        <v>8365</v>
      </c>
      <c r="M7242">
        <f t="shared" ref="M7242:M7305" si="9924">K7242/K7250+K7243/K7251+K7244/K7252+K7245/K7253</f>
        <v>50.135496524262386</v>
      </c>
    </row>
    <row r="7243" spans="1:13">
      <c r="A7243" t="s">
        <v>7819</v>
      </c>
      <c r="B7243" t="s">
        <v>7816</v>
      </c>
      <c r="C7243" t="s">
        <v>23</v>
      </c>
      <c r="D7243" t="s">
        <v>16</v>
      </c>
      <c r="E7243" t="str">
        <f t="shared" si="9913"/>
        <v>pso.full</v>
      </c>
      <c r="F7243" t="s">
        <v>17</v>
      </c>
      <c r="G7243">
        <v>59.3333333333333</v>
      </c>
      <c r="H7243">
        <v>0.06</v>
      </c>
      <c r="I7243" s="1">
        <v>3.56</v>
      </c>
      <c r="J7243" t="s">
        <v>8336</v>
      </c>
      <c r="K7243">
        <f t="shared" ref="K7243:K7306" si="9925">SUMIF(E7240:E7253,"pso.full",I7240:I7253)</f>
        <v>3.56</v>
      </c>
      <c r="L7243" t="s">
        <v>8369</v>
      </c>
      <c r="M7243">
        <f t="shared" ref="M7243:M7306" si="9926">K7246/K7250+K7247/K7251+K7248/K7252+K7249/K7253</f>
        <v>4.5690078064639232</v>
      </c>
    </row>
    <row r="7244" spans="1:13">
      <c r="A7244" t="s">
        <v>7783</v>
      </c>
      <c r="B7244" t="s">
        <v>7816</v>
      </c>
      <c r="C7244" t="s">
        <v>23</v>
      </c>
      <c r="D7244" t="s">
        <v>19</v>
      </c>
      <c r="E7244" t="str">
        <f t="shared" si="9913"/>
        <v>pso.oepc</v>
      </c>
      <c r="F7244" t="s">
        <v>17</v>
      </c>
      <c r="G7244">
        <v>64.1666666666667</v>
      </c>
      <c r="H7244">
        <v>0.06</v>
      </c>
      <c r="I7244" s="1">
        <v>3.85</v>
      </c>
      <c r="J7244" t="s">
        <v>8353</v>
      </c>
      <c r="K7244">
        <f t="shared" ref="K7244:K7307" si="9927">SUMIF(E7240:E7253,"rmo.full",I7240:I7253)</f>
        <v>8.69</v>
      </c>
    </row>
    <row r="7245" spans="1:13">
      <c r="A7245" t="s">
        <v>7784</v>
      </c>
      <c r="B7245" t="s">
        <v>7816</v>
      </c>
      <c r="C7245" t="s">
        <v>23</v>
      </c>
      <c r="D7245" t="s">
        <v>21</v>
      </c>
      <c r="E7245" t="str">
        <f t="shared" si="9913"/>
        <v>pso.opt</v>
      </c>
      <c r="F7245" t="s">
        <v>17</v>
      </c>
      <c r="G7245">
        <v>61.6666666666667</v>
      </c>
      <c r="H7245">
        <v>0.06</v>
      </c>
      <c r="I7245" s="1">
        <v>3.7</v>
      </c>
      <c r="J7245" t="s">
        <v>8354</v>
      </c>
      <c r="K7245">
        <f t="shared" ref="K7245:K7308" si="9928">SUMIF(E7240:E7253,"power.full",I7240:I7253)</f>
        <v>113.51</v>
      </c>
      <c r="L7245" t="s">
        <v>26</v>
      </c>
      <c r="M7245">
        <f t="shared" ref="M7245:M7308" si="9929">K7242/K7246</f>
        <v>1.2</v>
      </c>
    </row>
    <row r="7246" spans="1:13">
      <c r="A7246" t="s">
        <v>7785</v>
      </c>
      <c r="B7246" t="s">
        <v>7816</v>
      </c>
      <c r="C7246" t="s">
        <v>51</v>
      </c>
      <c r="D7246" t="s">
        <v>16</v>
      </c>
      <c r="E7246" t="str">
        <f t="shared" si="9913"/>
        <v>rmo.full</v>
      </c>
      <c r="F7246" t="s">
        <v>17</v>
      </c>
      <c r="G7246">
        <v>144.833333333333</v>
      </c>
      <c r="H7246">
        <v>0.06</v>
      </c>
      <c r="I7246" s="1">
        <v>8.69</v>
      </c>
      <c r="J7246" t="s">
        <v>8355</v>
      </c>
      <c r="K7246">
        <f t="shared" ref="K7246:K7309" si="9930">SUMIF(E7240:E7253,"tso.oepc",I7240:I7253)</f>
        <v>0.05</v>
      </c>
      <c r="L7246" t="s">
        <v>27</v>
      </c>
      <c r="M7246">
        <f t="shared" si="9929"/>
        <v>0.92467532467532465</v>
      </c>
    </row>
    <row r="7247" spans="1:13">
      <c r="A7247" t="s">
        <v>7786</v>
      </c>
      <c r="B7247" t="s">
        <v>7816</v>
      </c>
      <c r="C7247" t="s">
        <v>51</v>
      </c>
      <c r="D7247" t="s">
        <v>19</v>
      </c>
      <c r="E7247" t="str">
        <f t="shared" si="9913"/>
        <v>rmo.oepc</v>
      </c>
      <c r="F7247" t="s">
        <v>17</v>
      </c>
      <c r="G7247">
        <v>81.5</v>
      </c>
      <c r="H7247">
        <v>0.06</v>
      </c>
      <c r="I7247" s="1">
        <v>4.8899999999999997</v>
      </c>
      <c r="J7247" t="s">
        <v>8356</v>
      </c>
      <c r="K7247">
        <f t="shared" ref="K7247:K7310" si="9931">SUMIF(E7240:E7253,"pso.oepc",I7240:I7253)</f>
        <v>3.85</v>
      </c>
      <c r="L7247" t="s">
        <v>28</v>
      </c>
      <c r="M7247">
        <f t="shared" si="9929"/>
        <v>1.7770961145194275</v>
      </c>
    </row>
    <row r="7248" spans="1:13">
      <c r="A7248" t="s">
        <v>7787</v>
      </c>
      <c r="B7248" t="s">
        <v>7816</v>
      </c>
      <c r="C7248" t="s">
        <v>51</v>
      </c>
      <c r="D7248" t="s">
        <v>21</v>
      </c>
      <c r="E7248" t="str">
        <f t="shared" si="9913"/>
        <v>rmo.opt</v>
      </c>
      <c r="F7248" t="s">
        <v>17</v>
      </c>
      <c r="G7248">
        <v>88.1666666666667</v>
      </c>
      <c r="H7248">
        <v>0.06</v>
      </c>
      <c r="I7248" s="1">
        <v>5.29</v>
      </c>
      <c r="J7248" t="s">
        <v>8357</v>
      </c>
      <c r="K7248">
        <f t="shared" ref="K7248:K7311" si="9932">SUMIF(E7240:E7253,"rmo.oepc",I7240:I7253)</f>
        <v>4.8899999999999997</v>
      </c>
      <c r="L7248" t="s">
        <v>29</v>
      </c>
      <c r="M7248">
        <f t="shared" si="9929"/>
        <v>28.882951653944019</v>
      </c>
    </row>
    <row r="7249" spans="1:13">
      <c r="A7249" t="s">
        <v>7788</v>
      </c>
      <c r="B7249" t="s">
        <v>7816</v>
      </c>
      <c r="C7249" t="s">
        <v>55</v>
      </c>
      <c r="D7249" t="s">
        <v>56</v>
      </c>
      <c r="E7249" t="str">
        <f t="shared" si="9913"/>
        <v>sc.none</v>
      </c>
      <c r="F7249" t="s">
        <v>24</v>
      </c>
      <c r="I7249" s="1">
        <v>0.06</v>
      </c>
      <c r="J7249" t="s">
        <v>8358</v>
      </c>
      <c r="K7249">
        <f t="shared" ref="K7249:K7312" si="9933">SUMIF(E7240:E7253,"power.oepc",I7240:I7253)</f>
        <v>3.93</v>
      </c>
    </row>
    <row r="7250" spans="1:13">
      <c r="A7250" t="s">
        <v>7789</v>
      </c>
      <c r="B7250" t="s">
        <v>7816</v>
      </c>
      <c r="C7250" t="s">
        <v>58</v>
      </c>
      <c r="D7250" t="s">
        <v>59</v>
      </c>
      <c r="E7250" t="str">
        <f t="shared" si="9913"/>
        <v>tso.cav11</v>
      </c>
      <c r="F7250" t="s">
        <v>17</v>
      </c>
      <c r="G7250">
        <v>738</v>
      </c>
      <c r="H7250">
        <v>0.06</v>
      </c>
      <c r="I7250" s="1">
        <v>44.28</v>
      </c>
      <c r="J7250" t="s">
        <v>8359</v>
      </c>
      <c r="K7250">
        <f t="shared" ref="K7250:K7313" si="9934">SUMIF(E7240:E7253,"tso.opt",I7240:I7253)</f>
        <v>0.05</v>
      </c>
      <c r="L7250" t="s">
        <v>30</v>
      </c>
      <c r="M7250">
        <f t="shared" ref="M7250:M7313" si="9935">K7242/K7250</f>
        <v>1.2</v>
      </c>
    </row>
    <row r="7251" spans="1:13">
      <c r="A7251" t="s">
        <v>7790</v>
      </c>
      <c r="B7251" t="s">
        <v>7816</v>
      </c>
      <c r="C7251" t="s">
        <v>58</v>
      </c>
      <c r="D7251" t="s">
        <v>16</v>
      </c>
      <c r="E7251" t="str">
        <f t="shared" si="9913"/>
        <v>tso.full</v>
      </c>
      <c r="F7251" t="s">
        <v>24</v>
      </c>
      <c r="G7251">
        <v>1</v>
      </c>
      <c r="H7251">
        <v>0.06</v>
      </c>
      <c r="I7251" s="1">
        <v>0.06</v>
      </c>
      <c r="J7251" t="s">
        <v>8360</v>
      </c>
      <c r="K7251">
        <f t="shared" ref="K7251:K7314" si="9936">SUMIF(E7240:E7253,"pso.opt",I7240:I7253)</f>
        <v>3.7</v>
      </c>
      <c r="L7251" t="s">
        <v>33</v>
      </c>
      <c r="M7251">
        <f t="shared" si="9935"/>
        <v>0.9621621621621621</v>
      </c>
    </row>
    <row r="7252" spans="1:13">
      <c r="A7252" t="s">
        <v>7791</v>
      </c>
      <c r="B7252" t="s">
        <v>7816</v>
      </c>
      <c r="C7252" t="s">
        <v>58</v>
      </c>
      <c r="D7252" t="s">
        <v>19</v>
      </c>
      <c r="E7252" t="str">
        <f t="shared" si="9913"/>
        <v>tso.oepc</v>
      </c>
      <c r="F7252" t="s">
        <v>24</v>
      </c>
      <c r="G7252">
        <v>0.83333333333333304</v>
      </c>
      <c r="H7252">
        <v>0.06</v>
      </c>
      <c r="I7252" s="1">
        <v>0.05</v>
      </c>
      <c r="J7252" t="s">
        <v>8361</v>
      </c>
      <c r="K7252">
        <f t="shared" ref="K7252:K7315" si="9937">SUMIF(E7240:E7253,"rmo.opt",I7240:I7253)</f>
        <v>5.29</v>
      </c>
      <c r="L7252" t="s">
        <v>32</v>
      </c>
      <c r="M7252">
        <f t="shared" si="9935"/>
        <v>1.6427221172022684</v>
      </c>
    </row>
    <row r="7253" spans="1:13">
      <c r="A7253" t="s">
        <v>7792</v>
      </c>
      <c r="B7253" t="s">
        <v>7816</v>
      </c>
      <c r="C7253" t="s">
        <v>58</v>
      </c>
      <c r="D7253" t="s">
        <v>21</v>
      </c>
      <c r="E7253" t="str">
        <f t="shared" si="9913"/>
        <v>tso.opt</v>
      </c>
      <c r="F7253" t="s">
        <v>24</v>
      </c>
      <c r="G7253">
        <v>0.83333333333333304</v>
      </c>
      <c r="H7253">
        <v>0.06</v>
      </c>
      <c r="I7253" s="1">
        <v>0.05</v>
      </c>
      <c r="J7253" t="s">
        <v>8362</v>
      </c>
      <c r="K7253">
        <f t="shared" ref="K7253:K7316" si="9938">SUMIF(E7240:E7253,"power.opt",I7240:I7253)</f>
        <v>2.4500000000000002</v>
      </c>
      <c r="L7253" t="s">
        <v>31</v>
      </c>
      <c r="M7253">
        <f t="shared" si="9935"/>
        <v>46.330612244897956</v>
      </c>
    </row>
    <row r="7254" spans="1:13">
      <c r="A7254" t="s">
        <v>7837</v>
      </c>
      <c r="B7254" t="s">
        <v>7838</v>
      </c>
      <c r="C7254" t="s">
        <v>15</v>
      </c>
      <c r="D7254" t="s">
        <v>16</v>
      </c>
      <c r="E7254" t="str">
        <f t="shared" si="9913"/>
        <v>power.full</v>
      </c>
      <c r="F7254" t="s">
        <v>17</v>
      </c>
      <c r="G7254">
        <v>1563.57142857143</v>
      </c>
      <c r="H7254">
        <v>7.0000000000000007E-2</v>
      </c>
      <c r="I7254" s="1">
        <v>109.45</v>
      </c>
      <c r="L7254" t="s">
        <v>8363</v>
      </c>
      <c r="M7254">
        <f t="shared" ref="M7254:M7317" si="9939">K7255/K7264</f>
        <v>1192.8</v>
      </c>
    </row>
    <row r="7255" spans="1:13">
      <c r="A7255" t="s">
        <v>7839</v>
      </c>
      <c r="B7255" t="s">
        <v>7838</v>
      </c>
      <c r="C7255" t="s">
        <v>15</v>
      </c>
      <c r="D7255" t="s">
        <v>19</v>
      </c>
      <c r="E7255" t="str">
        <f t="shared" si="9913"/>
        <v>power.oepc</v>
      </c>
      <c r="F7255" t="s">
        <v>17</v>
      </c>
      <c r="G7255">
        <v>81.714285714285694</v>
      </c>
      <c r="H7255">
        <v>7.0000000000000007E-2</v>
      </c>
      <c r="I7255" s="1">
        <v>5.72</v>
      </c>
      <c r="J7255" t="s">
        <v>8333</v>
      </c>
      <c r="K7255">
        <f t="shared" ref="K7255:K7318" si="9940">SUMIF(E7254:E7267,"tso.cav11",I7254:I7267)</f>
        <v>59.64</v>
      </c>
      <c r="L7255" t="s">
        <v>8364</v>
      </c>
      <c r="M7255">
        <f t="shared" ref="M7255:M7318" si="9941">K7256/K7260+K7257/K7261+K7258/K7262+K7259/K7263</f>
        <v>38.257327331975219</v>
      </c>
    </row>
    <row r="7256" spans="1:13">
      <c r="A7256" t="s">
        <v>7801</v>
      </c>
      <c r="B7256" t="s">
        <v>7838</v>
      </c>
      <c r="C7256" t="s">
        <v>15</v>
      </c>
      <c r="D7256" t="s">
        <v>21</v>
      </c>
      <c r="E7256" t="str">
        <f t="shared" si="9913"/>
        <v>power.opt</v>
      </c>
      <c r="F7256" t="s">
        <v>17</v>
      </c>
      <c r="G7256">
        <v>13.5714285714286</v>
      </c>
      <c r="H7256">
        <v>7.0000000000000007E-2</v>
      </c>
      <c r="I7256" s="1">
        <v>0.95</v>
      </c>
      <c r="J7256" t="s">
        <v>8335</v>
      </c>
      <c r="K7256">
        <f t="shared" ref="K7256:K7319" si="9942">SUMIF(E7254:E7267,"tso.full",I7254:I7267)</f>
        <v>0.06</v>
      </c>
      <c r="L7256" t="s">
        <v>8365</v>
      </c>
      <c r="M7256">
        <f t="shared" ref="M7256:M7319" si="9943">K7256/K7264+K7257/K7265+K7258/K7266+K7259/K7267</f>
        <v>209.19904055384501</v>
      </c>
    </row>
    <row r="7257" spans="1:13">
      <c r="A7257" t="s">
        <v>7802</v>
      </c>
      <c r="B7257" t="s">
        <v>7838</v>
      </c>
      <c r="C7257" t="s">
        <v>23</v>
      </c>
      <c r="D7257" t="s">
        <v>16</v>
      </c>
      <c r="E7257" t="str">
        <f t="shared" si="9913"/>
        <v>pso.full</v>
      </c>
      <c r="F7257" t="s">
        <v>17</v>
      </c>
      <c r="G7257">
        <v>609.857142857143</v>
      </c>
      <c r="H7257">
        <v>7.0000000000000007E-2</v>
      </c>
      <c r="I7257" s="1">
        <v>42.69</v>
      </c>
      <c r="J7257" t="s">
        <v>8336</v>
      </c>
      <c r="K7257">
        <f t="shared" ref="K7257:K7320" si="9944">SUMIF(E7254:E7267,"pso.full",I7254:I7267)</f>
        <v>42.69</v>
      </c>
      <c r="L7257" t="s">
        <v>8369</v>
      </c>
      <c r="M7257">
        <f t="shared" ref="M7257:M7320" si="9945">K7260/K7264+K7261/K7265+K7262/K7266+K7263/K7267</f>
        <v>17.548992581537245</v>
      </c>
    </row>
    <row r="7258" spans="1:13">
      <c r="A7258" t="s">
        <v>7803</v>
      </c>
      <c r="B7258" t="s">
        <v>7838</v>
      </c>
      <c r="C7258" t="s">
        <v>23</v>
      </c>
      <c r="D7258" t="s">
        <v>19</v>
      </c>
      <c r="E7258" t="str">
        <f t="shared" si="9913"/>
        <v>pso.oepc</v>
      </c>
      <c r="F7258" t="s">
        <v>17</v>
      </c>
      <c r="G7258">
        <v>63.428571428571402</v>
      </c>
      <c r="H7258">
        <v>7.0000000000000007E-2</v>
      </c>
      <c r="I7258" s="1">
        <v>4.4400000000000004</v>
      </c>
      <c r="J7258" t="s">
        <v>8353</v>
      </c>
      <c r="K7258">
        <f t="shared" ref="K7258:K7321" si="9946">SUMIF(E7254:E7267,"rmo.full",I7254:I7267)</f>
        <v>41.29</v>
      </c>
    </row>
    <row r="7259" spans="1:13">
      <c r="A7259" t="s">
        <v>7804</v>
      </c>
      <c r="B7259" t="s">
        <v>7838</v>
      </c>
      <c r="C7259" t="s">
        <v>23</v>
      </c>
      <c r="D7259" t="s">
        <v>21</v>
      </c>
      <c r="E7259" t="str">
        <f t="shared" si="9913"/>
        <v>pso.opt</v>
      </c>
      <c r="F7259" t="s">
        <v>17</v>
      </c>
      <c r="G7259">
        <v>15.5714285714286</v>
      </c>
      <c r="H7259">
        <v>7.0000000000000007E-2</v>
      </c>
      <c r="I7259" s="1">
        <v>1.0900000000000001</v>
      </c>
      <c r="J7259" t="s">
        <v>8354</v>
      </c>
      <c r="K7259">
        <f t="shared" ref="K7259:K7322" si="9947">SUMIF(E7254:E7267,"power.full",I7254:I7267)</f>
        <v>109.45</v>
      </c>
      <c r="L7259" t="s">
        <v>26</v>
      </c>
      <c r="M7259">
        <f t="shared" ref="M7259:M7322" si="9948">K7256/K7260</f>
        <v>1.2</v>
      </c>
    </row>
    <row r="7260" spans="1:13">
      <c r="A7260" t="s">
        <v>7805</v>
      </c>
      <c r="B7260" t="s">
        <v>7838</v>
      </c>
      <c r="C7260" t="s">
        <v>51</v>
      </c>
      <c r="D7260" t="s">
        <v>16</v>
      </c>
      <c r="E7260" t="str">
        <f t="shared" si="9913"/>
        <v>rmo.full</v>
      </c>
      <c r="F7260" t="s">
        <v>17</v>
      </c>
      <c r="G7260">
        <v>589.857142857143</v>
      </c>
      <c r="H7260">
        <v>7.0000000000000007E-2</v>
      </c>
      <c r="I7260" s="1">
        <v>41.29</v>
      </c>
      <c r="J7260" t="s">
        <v>8355</v>
      </c>
      <c r="K7260">
        <f t="shared" ref="K7260:K7323" si="9949">SUMIF(E7254:E7267,"tso.oepc",I7254:I7267)</f>
        <v>0.05</v>
      </c>
      <c r="L7260" t="s">
        <v>27</v>
      </c>
      <c r="M7260">
        <f t="shared" si="9948"/>
        <v>9.6148648648648631</v>
      </c>
    </row>
    <row r="7261" spans="1:13">
      <c r="A7261" t="s">
        <v>7806</v>
      </c>
      <c r="B7261" t="s">
        <v>7838</v>
      </c>
      <c r="C7261" t="s">
        <v>51</v>
      </c>
      <c r="D7261" t="s">
        <v>19</v>
      </c>
      <c r="E7261" t="str">
        <f t="shared" si="9913"/>
        <v>rmo.oepc</v>
      </c>
      <c r="F7261" t="s">
        <v>17</v>
      </c>
      <c r="G7261">
        <v>71</v>
      </c>
      <c r="H7261">
        <v>7.0000000000000007E-2</v>
      </c>
      <c r="I7261" s="1">
        <v>4.97</v>
      </c>
      <c r="J7261" t="s">
        <v>8356</v>
      </c>
      <c r="K7261">
        <f t="shared" ref="K7261:K7324" si="9950">SUMIF(E7254:E7267,"pso.oepc",I7254:I7267)</f>
        <v>4.4400000000000004</v>
      </c>
      <c r="L7261" t="s">
        <v>28</v>
      </c>
      <c r="M7261">
        <f t="shared" si="9948"/>
        <v>8.3078470824949697</v>
      </c>
    </row>
    <row r="7262" spans="1:13">
      <c r="A7262" t="s">
        <v>7807</v>
      </c>
      <c r="B7262" t="s">
        <v>7838</v>
      </c>
      <c r="C7262" t="s">
        <v>51</v>
      </c>
      <c r="D7262" t="s">
        <v>21</v>
      </c>
      <c r="E7262" t="str">
        <f t="shared" si="9913"/>
        <v>rmo.opt</v>
      </c>
      <c r="F7262" t="s">
        <v>17</v>
      </c>
      <c r="G7262">
        <v>11</v>
      </c>
      <c r="H7262">
        <v>7.0000000000000007E-2</v>
      </c>
      <c r="I7262" s="1">
        <v>0.77</v>
      </c>
      <c r="J7262" t="s">
        <v>8357</v>
      </c>
      <c r="K7262">
        <f t="shared" ref="K7262:K7325" si="9951">SUMIF(E7254:E7267,"rmo.oepc",I7254:I7267)</f>
        <v>4.97</v>
      </c>
      <c r="L7262" t="s">
        <v>29</v>
      </c>
      <c r="M7262">
        <f t="shared" si="9948"/>
        <v>19.134615384615387</v>
      </c>
    </row>
    <row r="7263" spans="1:13">
      <c r="A7263" t="s">
        <v>7808</v>
      </c>
      <c r="B7263" t="s">
        <v>7838</v>
      </c>
      <c r="C7263" t="s">
        <v>55</v>
      </c>
      <c r="D7263" t="s">
        <v>56</v>
      </c>
      <c r="E7263" t="str">
        <f t="shared" si="9913"/>
        <v>sc.none</v>
      </c>
      <c r="F7263" t="s">
        <v>24</v>
      </c>
      <c r="I7263" s="1">
        <v>7.0000000000000007E-2</v>
      </c>
      <c r="J7263" t="s">
        <v>8358</v>
      </c>
      <c r="K7263">
        <f t="shared" ref="K7263:K7326" si="9952">SUMIF(E7254:E7267,"power.oepc",I7254:I7267)</f>
        <v>5.72</v>
      </c>
    </row>
    <row r="7264" spans="1:13">
      <c r="A7264" t="s">
        <v>7809</v>
      </c>
      <c r="B7264" t="s">
        <v>7838</v>
      </c>
      <c r="C7264" t="s">
        <v>58</v>
      </c>
      <c r="D7264" t="s">
        <v>59</v>
      </c>
      <c r="E7264" t="str">
        <f t="shared" si="9913"/>
        <v>tso.cav11</v>
      </c>
      <c r="F7264" t="s">
        <v>17</v>
      </c>
      <c r="G7264">
        <v>852</v>
      </c>
      <c r="H7264">
        <v>7.0000000000000007E-2</v>
      </c>
      <c r="I7264" s="1">
        <v>59.64</v>
      </c>
      <c r="J7264" t="s">
        <v>8359</v>
      </c>
      <c r="K7264">
        <f t="shared" ref="K7264:K7327" si="9953">SUMIF(E7254:E7267,"tso.opt",I7254:I7267)</f>
        <v>0.05</v>
      </c>
      <c r="L7264" t="s">
        <v>30</v>
      </c>
      <c r="M7264">
        <f t="shared" ref="M7264:M7327" si="9954">K7256/K7264</f>
        <v>1.2</v>
      </c>
    </row>
    <row r="7265" spans="1:13">
      <c r="A7265" t="s">
        <v>7810</v>
      </c>
      <c r="B7265" t="s">
        <v>7838</v>
      </c>
      <c r="C7265" t="s">
        <v>58</v>
      </c>
      <c r="D7265" t="s">
        <v>16</v>
      </c>
      <c r="E7265" t="str">
        <f t="shared" si="9913"/>
        <v>tso.full</v>
      </c>
      <c r="F7265" t="s">
        <v>24</v>
      </c>
      <c r="G7265">
        <v>0.85714285714285698</v>
      </c>
      <c r="H7265">
        <v>7.0000000000000007E-2</v>
      </c>
      <c r="I7265" s="1">
        <v>0.06</v>
      </c>
      <c r="J7265" t="s">
        <v>8360</v>
      </c>
      <c r="K7265">
        <f t="shared" ref="K7265:K7328" si="9955">SUMIF(E7254:E7267,"pso.opt",I7254:I7267)</f>
        <v>1.0900000000000001</v>
      </c>
      <c r="L7265" t="s">
        <v>33</v>
      </c>
      <c r="M7265">
        <f t="shared" si="9954"/>
        <v>39.165137614678898</v>
      </c>
    </row>
    <row r="7266" spans="1:13">
      <c r="A7266" t="s">
        <v>7811</v>
      </c>
      <c r="B7266" t="s">
        <v>7838</v>
      </c>
      <c r="C7266" t="s">
        <v>58</v>
      </c>
      <c r="D7266" t="s">
        <v>19</v>
      </c>
      <c r="E7266" t="str">
        <f t="shared" si="9913"/>
        <v>tso.oepc</v>
      </c>
      <c r="F7266" t="s">
        <v>24</v>
      </c>
      <c r="G7266">
        <v>0.71428571428571397</v>
      </c>
      <c r="H7266">
        <v>7.0000000000000007E-2</v>
      </c>
      <c r="I7266" s="1">
        <v>0.05</v>
      </c>
      <c r="J7266" t="s">
        <v>8361</v>
      </c>
      <c r="K7266">
        <f t="shared" ref="K7266:K7329" si="9956">SUMIF(E7254:E7267,"rmo.opt",I7254:I7267)</f>
        <v>0.77</v>
      </c>
      <c r="L7266" t="s">
        <v>32</v>
      </c>
      <c r="M7266">
        <f t="shared" si="9954"/>
        <v>53.623376623376622</v>
      </c>
    </row>
    <row r="7267" spans="1:13">
      <c r="A7267" t="s">
        <v>7812</v>
      </c>
      <c r="B7267" t="s">
        <v>7838</v>
      </c>
      <c r="C7267" t="s">
        <v>58</v>
      </c>
      <c r="D7267" t="s">
        <v>21</v>
      </c>
      <c r="E7267" t="str">
        <f t="shared" si="9913"/>
        <v>tso.opt</v>
      </c>
      <c r="F7267" t="s">
        <v>24</v>
      </c>
      <c r="G7267">
        <v>0.71428571428571397</v>
      </c>
      <c r="H7267">
        <v>7.0000000000000007E-2</v>
      </c>
      <c r="I7267" s="1">
        <v>0.05</v>
      </c>
      <c r="J7267" t="s">
        <v>8362</v>
      </c>
      <c r="K7267">
        <f t="shared" ref="K7267:K7330" si="9957">SUMIF(E7254:E7267,"power.opt",I7254:I7267)</f>
        <v>0.95</v>
      </c>
      <c r="L7267" t="s">
        <v>31</v>
      </c>
      <c r="M7267">
        <f t="shared" si="9954"/>
        <v>115.21052631578948</v>
      </c>
    </row>
    <row r="7268" spans="1:13">
      <c r="A7268" t="s">
        <v>7813</v>
      </c>
      <c r="B7268" t="s">
        <v>7814</v>
      </c>
      <c r="C7268" t="s">
        <v>15</v>
      </c>
      <c r="D7268" t="s">
        <v>16</v>
      </c>
      <c r="E7268" t="str">
        <f t="shared" si="9913"/>
        <v>power.full</v>
      </c>
      <c r="F7268" t="s">
        <v>17</v>
      </c>
      <c r="G7268">
        <v>2021.57142857143</v>
      </c>
      <c r="H7268">
        <v>7.0000000000000007E-2</v>
      </c>
      <c r="I7268" s="1">
        <v>141.51</v>
      </c>
      <c r="L7268" t="s">
        <v>8363</v>
      </c>
      <c r="M7268">
        <f t="shared" ref="M7268:M7331" si="9958">K7269/K7278</f>
        <v>869.125</v>
      </c>
    </row>
    <row r="7269" spans="1:13">
      <c r="A7269" t="s">
        <v>7822</v>
      </c>
      <c r="B7269" t="s">
        <v>7814</v>
      </c>
      <c r="C7269" t="s">
        <v>15</v>
      </c>
      <c r="D7269" t="s">
        <v>19</v>
      </c>
      <c r="E7269" t="str">
        <f t="shared" si="9913"/>
        <v>power.oepc</v>
      </c>
      <c r="F7269" t="s">
        <v>17</v>
      </c>
      <c r="G7269">
        <v>8.5714285714285694</v>
      </c>
      <c r="H7269">
        <v>7.0000000000000007E-2</v>
      </c>
      <c r="I7269" s="1">
        <v>0.6</v>
      </c>
      <c r="J7269" t="s">
        <v>8333</v>
      </c>
      <c r="K7269">
        <f t="shared" ref="K7269:K7332" si="9959">SUMIF(E7268:E7281,"tso.cav11",I7268:I7281)</f>
        <v>69.53</v>
      </c>
      <c r="L7269" t="s">
        <v>8364</v>
      </c>
      <c r="M7269">
        <f t="shared" ref="M7269:M7332" si="9960">K7270/K7274+K7271/K7275+K7272/K7276+K7273/K7277</f>
        <v>238.92157584683358</v>
      </c>
    </row>
    <row r="7270" spans="1:13">
      <c r="A7270" t="s">
        <v>7823</v>
      </c>
      <c r="B7270" t="s">
        <v>7814</v>
      </c>
      <c r="C7270" t="s">
        <v>15</v>
      </c>
      <c r="D7270" t="s">
        <v>21</v>
      </c>
      <c r="E7270" t="str">
        <f t="shared" si="9913"/>
        <v>power.opt</v>
      </c>
      <c r="F7270" t="s">
        <v>17</v>
      </c>
      <c r="G7270">
        <v>9.71428571428571</v>
      </c>
      <c r="H7270">
        <v>7.0000000000000007E-2</v>
      </c>
      <c r="I7270" s="1">
        <v>0.68</v>
      </c>
      <c r="J7270" t="s">
        <v>8335</v>
      </c>
      <c r="K7270">
        <f t="shared" ref="K7270:K7333" si="9961">SUMIF(E7268:E7281,"tso.full",I7268:I7281)</f>
        <v>7.0000000000000007E-2</v>
      </c>
      <c r="L7270" t="s">
        <v>8365</v>
      </c>
      <c r="M7270">
        <f t="shared" ref="M7270:M7333" si="9962">K7270/K7278+K7271/K7279+K7272/K7280+K7273/K7281</f>
        <v>210.80730625583564</v>
      </c>
    </row>
    <row r="7271" spans="1:13">
      <c r="A7271" t="s">
        <v>7824</v>
      </c>
      <c r="B7271" t="s">
        <v>7814</v>
      </c>
      <c r="C7271" t="s">
        <v>23</v>
      </c>
      <c r="D7271" t="s">
        <v>16</v>
      </c>
      <c r="E7271" t="str">
        <f t="shared" si="9913"/>
        <v>pso.full</v>
      </c>
      <c r="F7271" t="s">
        <v>17</v>
      </c>
      <c r="G7271">
        <v>10.285714285714301</v>
      </c>
      <c r="H7271">
        <v>7.0000000000000007E-2</v>
      </c>
      <c r="I7271" s="1">
        <v>0.72</v>
      </c>
      <c r="J7271" t="s">
        <v>8336</v>
      </c>
      <c r="K7271">
        <f t="shared" ref="K7271:K7334" si="9963">SUMIF(E7268:E7281,"pso.full",I7268:I7281)</f>
        <v>0.72</v>
      </c>
      <c r="L7271" t="s">
        <v>8369</v>
      </c>
      <c r="M7271">
        <f t="shared" ref="M7271:M7334" si="9964">K7274/K7278+K7275/K7279+K7276/K7280+K7277/K7281</f>
        <v>3.6991518829754124</v>
      </c>
    </row>
    <row r="7272" spans="1:13">
      <c r="A7272" t="s">
        <v>7825</v>
      </c>
      <c r="B7272" t="s">
        <v>7814</v>
      </c>
      <c r="C7272" t="s">
        <v>23</v>
      </c>
      <c r="D7272" t="s">
        <v>19</v>
      </c>
      <c r="E7272" t="str">
        <f t="shared" si="9913"/>
        <v>pso.oepc</v>
      </c>
      <c r="F7272" t="s">
        <v>17</v>
      </c>
      <c r="G7272">
        <v>12</v>
      </c>
      <c r="H7272">
        <v>7.0000000000000007E-2</v>
      </c>
      <c r="I7272" s="1">
        <v>0.84</v>
      </c>
      <c r="J7272" t="s">
        <v>8353</v>
      </c>
      <c r="K7272">
        <f t="shared" ref="K7272:K7335" si="9965">SUMIF(E7268:E7281,"rmo.full",I7268:I7281)</f>
        <v>0.79</v>
      </c>
    </row>
    <row r="7273" spans="1:13">
      <c r="A7273" t="s">
        <v>7826</v>
      </c>
      <c r="B7273" t="s">
        <v>7814</v>
      </c>
      <c r="C7273" t="s">
        <v>23</v>
      </c>
      <c r="D7273" t="s">
        <v>21</v>
      </c>
      <c r="E7273" t="str">
        <f t="shared" si="9913"/>
        <v>pso.opt</v>
      </c>
      <c r="F7273" t="s">
        <v>17</v>
      </c>
      <c r="G7273">
        <v>11.5714285714286</v>
      </c>
      <c r="H7273">
        <v>7.0000000000000007E-2</v>
      </c>
      <c r="I7273" s="1">
        <v>0.81</v>
      </c>
      <c r="J7273" t="s">
        <v>8354</v>
      </c>
      <c r="K7273">
        <f t="shared" ref="K7273:K7336" si="9966">SUMIF(E7268:E7281,"power.full",I7268:I7281)</f>
        <v>141.51</v>
      </c>
      <c r="L7273" t="s">
        <v>26</v>
      </c>
      <c r="M7273">
        <f t="shared" ref="M7273:M7336" si="9967">K7270/K7274</f>
        <v>1.4000000000000001</v>
      </c>
    </row>
    <row r="7274" spans="1:13">
      <c r="A7274" t="s">
        <v>7827</v>
      </c>
      <c r="B7274" t="s">
        <v>7814</v>
      </c>
      <c r="C7274" t="s">
        <v>51</v>
      </c>
      <c r="D7274" t="s">
        <v>16</v>
      </c>
      <c r="E7274" t="str">
        <f t="shared" si="9913"/>
        <v>rmo.full</v>
      </c>
      <c r="F7274" t="s">
        <v>17</v>
      </c>
      <c r="G7274">
        <v>11.285714285714301</v>
      </c>
      <c r="H7274">
        <v>7.0000000000000007E-2</v>
      </c>
      <c r="I7274" s="1">
        <v>0.79</v>
      </c>
      <c r="J7274" t="s">
        <v>8355</v>
      </c>
      <c r="K7274">
        <f t="shared" ref="K7274:K7337" si="9968">SUMIF(E7268:E7281,"tso.oepc",I7268:I7281)</f>
        <v>0.05</v>
      </c>
      <c r="L7274" t="s">
        <v>27</v>
      </c>
      <c r="M7274">
        <f t="shared" si="9967"/>
        <v>0.8571428571428571</v>
      </c>
    </row>
    <row r="7275" spans="1:13">
      <c r="A7275" t="s">
        <v>7828</v>
      </c>
      <c r="B7275" t="s">
        <v>7814</v>
      </c>
      <c r="C7275" t="s">
        <v>51</v>
      </c>
      <c r="D7275" t="s">
        <v>19</v>
      </c>
      <c r="E7275" t="str">
        <f t="shared" si="9913"/>
        <v>rmo.oepc</v>
      </c>
      <c r="F7275" t="s">
        <v>17</v>
      </c>
      <c r="G7275">
        <v>13.8571428571429</v>
      </c>
      <c r="H7275">
        <v>7.0000000000000007E-2</v>
      </c>
      <c r="I7275" s="1">
        <v>0.97</v>
      </c>
      <c r="J7275" t="s">
        <v>8356</v>
      </c>
      <c r="K7275">
        <f t="shared" ref="K7275:K7338" si="9969">SUMIF(E7268:E7281,"pso.oepc",I7268:I7281)</f>
        <v>0.84</v>
      </c>
      <c r="L7275" t="s">
        <v>28</v>
      </c>
      <c r="M7275">
        <f t="shared" si="9967"/>
        <v>0.81443298969072175</v>
      </c>
    </row>
    <row r="7276" spans="1:13">
      <c r="A7276" t="s">
        <v>7829</v>
      </c>
      <c r="B7276" t="s">
        <v>7814</v>
      </c>
      <c r="C7276" t="s">
        <v>51</v>
      </c>
      <c r="D7276" t="s">
        <v>21</v>
      </c>
      <c r="E7276" t="str">
        <f t="shared" si="9913"/>
        <v>rmo.opt</v>
      </c>
      <c r="F7276" t="s">
        <v>17</v>
      </c>
      <c r="G7276">
        <v>12</v>
      </c>
      <c r="H7276">
        <v>7.0000000000000007E-2</v>
      </c>
      <c r="I7276" s="1">
        <v>0.84</v>
      </c>
      <c r="J7276" t="s">
        <v>8357</v>
      </c>
      <c r="K7276">
        <f t="shared" ref="K7276:K7339" si="9970">SUMIF(E7268:E7281,"rmo.oepc",I7268:I7281)</f>
        <v>0.97</v>
      </c>
      <c r="L7276" t="s">
        <v>29</v>
      </c>
      <c r="M7276">
        <f t="shared" si="9967"/>
        <v>235.85</v>
      </c>
    </row>
    <row r="7277" spans="1:13">
      <c r="A7277" t="s">
        <v>7830</v>
      </c>
      <c r="B7277" t="s">
        <v>7814</v>
      </c>
      <c r="C7277" t="s">
        <v>55</v>
      </c>
      <c r="D7277" t="s">
        <v>56</v>
      </c>
      <c r="E7277" t="str">
        <f t="shared" si="9913"/>
        <v>sc.none</v>
      </c>
      <c r="F7277" t="s">
        <v>24</v>
      </c>
      <c r="I7277" s="1">
        <v>7.0000000000000007E-2</v>
      </c>
      <c r="J7277" t="s">
        <v>8358</v>
      </c>
      <c r="K7277">
        <f t="shared" ref="K7277:K7340" si="9971">SUMIF(E7268:E7281,"power.oepc",I7268:I7281)</f>
        <v>0.6</v>
      </c>
    </row>
    <row r="7278" spans="1:13">
      <c r="A7278" t="s">
        <v>7831</v>
      </c>
      <c r="B7278" t="s">
        <v>7814</v>
      </c>
      <c r="C7278" t="s">
        <v>58</v>
      </c>
      <c r="D7278" t="s">
        <v>59</v>
      </c>
      <c r="E7278" t="str">
        <f t="shared" si="9913"/>
        <v>tso.cav11</v>
      </c>
      <c r="F7278" t="s">
        <v>17</v>
      </c>
      <c r="G7278">
        <v>993.28571428571399</v>
      </c>
      <c r="H7278">
        <v>7.0000000000000007E-2</v>
      </c>
      <c r="I7278" s="1">
        <v>69.53</v>
      </c>
      <c r="J7278" t="s">
        <v>8359</v>
      </c>
      <c r="K7278">
        <f t="shared" ref="K7278:K7341" si="9972">SUMIF(E7268:E7281,"tso.opt",I7268:I7281)</f>
        <v>0.08</v>
      </c>
      <c r="L7278" t="s">
        <v>30</v>
      </c>
      <c r="M7278">
        <f t="shared" ref="M7278:M7341" si="9973">K7270/K7278</f>
        <v>0.87500000000000011</v>
      </c>
    </row>
    <row r="7279" spans="1:13">
      <c r="A7279" t="s">
        <v>7832</v>
      </c>
      <c r="B7279" t="s">
        <v>7814</v>
      </c>
      <c r="C7279" t="s">
        <v>58</v>
      </c>
      <c r="D7279" t="s">
        <v>16</v>
      </c>
      <c r="E7279" t="str">
        <f t="shared" si="9913"/>
        <v>tso.full</v>
      </c>
      <c r="F7279" t="s">
        <v>24</v>
      </c>
      <c r="G7279">
        <v>1</v>
      </c>
      <c r="H7279">
        <v>7.0000000000000007E-2</v>
      </c>
      <c r="I7279" s="1">
        <v>7.0000000000000007E-2</v>
      </c>
      <c r="J7279" t="s">
        <v>8360</v>
      </c>
      <c r="K7279">
        <f t="shared" ref="K7279:K7342" si="9974">SUMIF(E7268:E7281,"pso.opt",I7268:I7281)</f>
        <v>0.81</v>
      </c>
      <c r="L7279" t="s">
        <v>33</v>
      </c>
      <c r="M7279">
        <f t="shared" si="9973"/>
        <v>0.88888888888888884</v>
      </c>
    </row>
    <row r="7280" spans="1:13">
      <c r="A7280" t="s">
        <v>7833</v>
      </c>
      <c r="B7280" t="s">
        <v>7814</v>
      </c>
      <c r="C7280" t="s">
        <v>58</v>
      </c>
      <c r="D7280" t="s">
        <v>19</v>
      </c>
      <c r="E7280" t="str">
        <f t="shared" si="9913"/>
        <v>tso.oepc</v>
      </c>
      <c r="F7280" t="s">
        <v>24</v>
      </c>
      <c r="G7280">
        <v>0.71428571428571397</v>
      </c>
      <c r="H7280">
        <v>7.0000000000000007E-2</v>
      </c>
      <c r="I7280" s="1">
        <v>0.05</v>
      </c>
      <c r="J7280" t="s">
        <v>8361</v>
      </c>
      <c r="K7280">
        <f t="shared" ref="K7280:K7343" si="9975">SUMIF(E7268:E7281,"rmo.opt",I7268:I7281)</f>
        <v>0.84</v>
      </c>
      <c r="L7280" t="s">
        <v>32</v>
      </c>
      <c r="M7280">
        <f t="shared" si="9973"/>
        <v>0.94047619047619058</v>
      </c>
    </row>
    <row r="7281" spans="1:13">
      <c r="A7281" t="s">
        <v>7834</v>
      </c>
      <c r="B7281" t="s">
        <v>7814</v>
      </c>
      <c r="C7281" t="s">
        <v>58</v>
      </c>
      <c r="D7281" t="s">
        <v>21</v>
      </c>
      <c r="E7281" t="str">
        <f t="shared" si="9913"/>
        <v>tso.opt</v>
      </c>
      <c r="F7281" t="s">
        <v>24</v>
      </c>
      <c r="G7281">
        <v>1.1428571428571399</v>
      </c>
      <c r="H7281">
        <v>7.0000000000000007E-2</v>
      </c>
      <c r="I7281" s="1">
        <v>0.08</v>
      </c>
      <c r="J7281" t="s">
        <v>8362</v>
      </c>
      <c r="K7281">
        <f t="shared" ref="K7281:K7344" si="9976">SUMIF(E7268:E7281,"power.opt",I7268:I7281)</f>
        <v>0.68</v>
      </c>
      <c r="L7281" t="s">
        <v>31</v>
      </c>
      <c r="M7281">
        <f t="shared" si="9973"/>
        <v>208.10294117647055</v>
      </c>
    </row>
    <row r="7282" spans="1:13">
      <c r="A7282" t="s">
        <v>7835</v>
      </c>
      <c r="B7282" t="s">
        <v>7836</v>
      </c>
      <c r="C7282" t="s">
        <v>15</v>
      </c>
      <c r="D7282" t="s">
        <v>16</v>
      </c>
      <c r="E7282" t="str">
        <f t="shared" si="9913"/>
        <v>power.full</v>
      </c>
      <c r="F7282" t="s">
        <v>17</v>
      </c>
      <c r="G7282">
        <v>210.25</v>
      </c>
      <c r="H7282">
        <v>0.04</v>
      </c>
      <c r="I7282" s="1">
        <v>8.41</v>
      </c>
      <c r="L7282" t="s">
        <v>8363</v>
      </c>
      <c r="M7282">
        <f t="shared" ref="M7282:M7345" si="9977">K7283/K7292</f>
        <v>143</v>
      </c>
    </row>
    <row r="7283" spans="1:13">
      <c r="A7283" t="s">
        <v>7845</v>
      </c>
      <c r="B7283" t="s">
        <v>7836</v>
      </c>
      <c r="C7283" t="s">
        <v>15</v>
      </c>
      <c r="D7283" t="s">
        <v>19</v>
      </c>
      <c r="E7283" t="str">
        <f t="shared" si="9913"/>
        <v>power.oepc</v>
      </c>
      <c r="F7283" t="s">
        <v>17</v>
      </c>
      <c r="G7283">
        <v>21.75</v>
      </c>
      <c r="H7283">
        <v>0.04</v>
      </c>
      <c r="I7283" s="1">
        <v>0.87</v>
      </c>
      <c r="J7283" t="s">
        <v>8333</v>
      </c>
      <c r="K7283">
        <f t="shared" ref="K7283:K7346" si="9978">SUMIF(E7282:E7295,"tso.cav11",I7282:I7295)</f>
        <v>4.29</v>
      </c>
      <c r="L7283" t="s">
        <v>8364</v>
      </c>
      <c r="M7283">
        <f t="shared" ref="M7283:M7346" si="9979">K7284/K7288+K7285/K7289+K7286/K7290+K7287/K7291</f>
        <v>18.516666666666666</v>
      </c>
    </row>
    <row r="7284" spans="1:13">
      <c r="A7284" t="s">
        <v>7846</v>
      </c>
      <c r="B7284" t="s">
        <v>7836</v>
      </c>
      <c r="C7284" t="s">
        <v>15</v>
      </c>
      <c r="D7284" t="s">
        <v>21</v>
      </c>
      <c r="E7284" t="str">
        <f t="shared" si="9913"/>
        <v>power.opt</v>
      </c>
      <c r="F7284" t="s">
        <v>17</v>
      </c>
      <c r="G7284">
        <v>33</v>
      </c>
      <c r="H7284">
        <v>0.04</v>
      </c>
      <c r="I7284" s="1">
        <v>1.32</v>
      </c>
      <c r="J7284" t="s">
        <v>8335</v>
      </c>
      <c r="K7284">
        <f t="shared" ref="K7284:K7347" si="9980">SUMIF(E7282:E7295,"tso.full",I7282:I7295)</f>
        <v>0.03</v>
      </c>
      <c r="L7284" t="s">
        <v>8365</v>
      </c>
      <c r="M7284">
        <f t="shared" ref="M7284:M7347" si="9981">K7284/K7292+K7285/K7293+K7286/K7294+K7287/K7295</f>
        <v>14.079545454545455</v>
      </c>
    </row>
    <row r="7285" spans="1:13">
      <c r="A7285" t="s">
        <v>7847</v>
      </c>
      <c r="B7285" t="s">
        <v>7836</v>
      </c>
      <c r="C7285" t="s">
        <v>23</v>
      </c>
      <c r="D7285" t="s">
        <v>16</v>
      </c>
      <c r="E7285" t="str">
        <f t="shared" si="9913"/>
        <v>pso.full</v>
      </c>
      <c r="F7285" t="s">
        <v>24</v>
      </c>
      <c r="G7285">
        <v>1</v>
      </c>
      <c r="H7285">
        <v>0.04</v>
      </c>
      <c r="I7285" s="1">
        <v>0.04</v>
      </c>
      <c r="J7285" t="s">
        <v>8336</v>
      </c>
      <c r="K7285">
        <f t="shared" ref="K7285:K7348" si="9982">SUMIF(E7282:E7295,"pso.full",I7282:I7295)</f>
        <v>0.04</v>
      </c>
      <c r="L7285" t="s">
        <v>8369</v>
      </c>
      <c r="M7285">
        <f t="shared" ref="M7285:M7348" si="9983">K7288/K7292+K7289/K7293+K7290/K7294+K7291/K7295</f>
        <v>3.4924242424242427</v>
      </c>
    </row>
    <row r="7286" spans="1:13">
      <c r="A7286" t="s">
        <v>7848</v>
      </c>
      <c r="B7286" t="s">
        <v>7836</v>
      </c>
      <c r="C7286" t="s">
        <v>23</v>
      </c>
      <c r="D7286" t="s">
        <v>19</v>
      </c>
      <c r="E7286" t="str">
        <f t="shared" si="9913"/>
        <v>pso.oepc</v>
      </c>
      <c r="F7286" t="s">
        <v>24</v>
      </c>
      <c r="G7286">
        <v>1</v>
      </c>
      <c r="H7286">
        <v>0.04</v>
      </c>
      <c r="I7286" s="1">
        <v>0.04</v>
      </c>
      <c r="J7286" t="s">
        <v>8353</v>
      </c>
      <c r="K7286">
        <f t="shared" ref="K7286:K7349" si="9984">SUMIF(E7282:E7295,"rmo.full",I7282:I7295)</f>
        <v>2.74</v>
      </c>
    </row>
    <row r="7287" spans="1:13">
      <c r="A7287" t="s">
        <v>7849</v>
      </c>
      <c r="B7287" t="s">
        <v>7836</v>
      </c>
      <c r="C7287" t="s">
        <v>23</v>
      </c>
      <c r="D7287" t="s">
        <v>21</v>
      </c>
      <c r="E7287" t="str">
        <f t="shared" si="9913"/>
        <v>pso.opt</v>
      </c>
      <c r="F7287" t="s">
        <v>24</v>
      </c>
      <c r="G7287">
        <v>1</v>
      </c>
      <c r="H7287">
        <v>0.04</v>
      </c>
      <c r="I7287" s="1">
        <v>0.04</v>
      </c>
      <c r="J7287" t="s">
        <v>8354</v>
      </c>
      <c r="K7287">
        <f t="shared" ref="K7287:K7350" si="9985">SUMIF(E7282:E7295,"power.full",I7282:I7295)</f>
        <v>8.41</v>
      </c>
      <c r="L7287" t="s">
        <v>26</v>
      </c>
      <c r="M7287">
        <f t="shared" ref="M7287:M7350" si="9986">K7284/K7288</f>
        <v>1</v>
      </c>
    </row>
    <row r="7288" spans="1:13">
      <c r="A7288" t="s">
        <v>7850</v>
      </c>
      <c r="B7288" t="s">
        <v>7836</v>
      </c>
      <c r="C7288" t="s">
        <v>51</v>
      </c>
      <c r="D7288" t="s">
        <v>16</v>
      </c>
      <c r="E7288" t="str">
        <f t="shared" si="9913"/>
        <v>rmo.full</v>
      </c>
      <c r="F7288" t="s">
        <v>17</v>
      </c>
      <c r="G7288">
        <v>68.5</v>
      </c>
      <c r="H7288">
        <v>0.04</v>
      </c>
      <c r="I7288" s="1">
        <v>2.74</v>
      </c>
      <c r="J7288" t="s">
        <v>8355</v>
      </c>
      <c r="K7288">
        <f t="shared" ref="K7288:K7351" si="9987">SUMIF(E7282:E7295,"tso.oepc",I7282:I7295)</f>
        <v>0.03</v>
      </c>
      <c r="L7288" t="s">
        <v>27</v>
      </c>
      <c r="M7288">
        <f t="shared" si="9986"/>
        <v>1</v>
      </c>
    </row>
    <row r="7289" spans="1:13">
      <c r="A7289" t="s">
        <v>7851</v>
      </c>
      <c r="B7289" t="s">
        <v>7836</v>
      </c>
      <c r="C7289" t="s">
        <v>51</v>
      </c>
      <c r="D7289" t="s">
        <v>19</v>
      </c>
      <c r="E7289" t="str">
        <f t="shared" si="9913"/>
        <v>rmo.oepc</v>
      </c>
      <c r="F7289" t="s">
        <v>17</v>
      </c>
      <c r="G7289">
        <v>10</v>
      </c>
      <c r="H7289">
        <v>0.04</v>
      </c>
      <c r="I7289" s="1">
        <v>0.4</v>
      </c>
      <c r="J7289" t="s">
        <v>8356</v>
      </c>
      <c r="K7289">
        <f t="shared" ref="K7289:K7352" si="9988">SUMIF(E7282:E7295,"pso.oepc",I7282:I7295)</f>
        <v>0.04</v>
      </c>
      <c r="L7289" t="s">
        <v>28</v>
      </c>
      <c r="M7289">
        <f t="shared" si="9986"/>
        <v>6.8500000000000005</v>
      </c>
    </row>
    <row r="7290" spans="1:13">
      <c r="A7290" t="s">
        <v>7852</v>
      </c>
      <c r="B7290" t="s">
        <v>7836</v>
      </c>
      <c r="C7290" t="s">
        <v>51</v>
      </c>
      <c r="D7290" t="s">
        <v>21</v>
      </c>
      <c r="E7290" t="str">
        <f t="shared" si="9913"/>
        <v>rmo.opt</v>
      </c>
      <c r="F7290" t="s">
        <v>17</v>
      </c>
      <c r="G7290">
        <v>12</v>
      </c>
      <c r="H7290">
        <v>0.04</v>
      </c>
      <c r="I7290" s="1">
        <v>0.48</v>
      </c>
      <c r="J7290" t="s">
        <v>8357</v>
      </c>
      <c r="K7290">
        <f t="shared" ref="K7290:K7353" si="9989">SUMIF(E7282:E7295,"rmo.oepc",I7282:I7295)</f>
        <v>0.4</v>
      </c>
      <c r="L7290" t="s">
        <v>29</v>
      </c>
      <c r="M7290">
        <f t="shared" si="9986"/>
        <v>9.6666666666666661</v>
      </c>
    </row>
    <row r="7291" spans="1:13">
      <c r="A7291" t="s">
        <v>7853</v>
      </c>
      <c r="B7291" t="s">
        <v>7836</v>
      </c>
      <c r="C7291" t="s">
        <v>55</v>
      </c>
      <c r="D7291" t="s">
        <v>56</v>
      </c>
      <c r="E7291" t="str">
        <f t="shared" si="9913"/>
        <v>sc.none</v>
      </c>
      <c r="F7291" t="s">
        <v>24</v>
      </c>
      <c r="I7291" s="1">
        <v>0.04</v>
      </c>
      <c r="J7291" t="s">
        <v>8358</v>
      </c>
      <c r="K7291">
        <f t="shared" ref="K7291:K7354" si="9990">SUMIF(E7282:E7295,"power.oepc",I7282:I7295)</f>
        <v>0.87</v>
      </c>
    </row>
    <row r="7292" spans="1:13">
      <c r="A7292" t="s">
        <v>7854</v>
      </c>
      <c r="B7292" t="s">
        <v>7836</v>
      </c>
      <c r="C7292" t="s">
        <v>58</v>
      </c>
      <c r="D7292" t="s">
        <v>59</v>
      </c>
      <c r="E7292" t="str">
        <f t="shared" si="9913"/>
        <v>tso.cav11</v>
      </c>
      <c r="F7292" t="s">
        <v>24</v>
      </c>
      <c r="G7292">
        <v>107.25</v>
      </c>
      <c r="H7292">
        <v>0.04</v>
      </c>
      <c r="I7292" s="1">
        <v>4.29</v>
      </c>
      <c r="J7292" t="s">
        <v>8359</v>
      </c>
      <c r="K7292">
        <f t="shared" ref="K7292:K7355" si="9991">SUMIF(E7282:E7295,"tso.opt",I7282:I7295)</f>
        <v>0.03</v>
      </c>
      <c r="L7292" t="s">
        <v>30</v>
      </c>
      <c r="M7292">
        <f t="shared" ref="M7292:M7355" si="9992">K7284/K7292</f>
        <v>1</v>
      </c>
    </row>
    <row r="7293" spans="1:13">
      <c r="A7293" t="s">
        <v>7855</v>
      </c>
      <c r="B7293" t="s">
        <v>7836</v>
      </c>
      <c r="C7293" t="s">
        <v>58</v>
      </c>
      <c r="D7293" t="s">
        <v>16</v>
      </c>
      <c r="E7293" t="str">
        <f t="shared" si="9913"/>
        <v>tso.full</v>
      </c>
      <c r="F7293" t="s">
        <v>24</v>
      </c>
      <c r="G7293">
        <v>0.75</v>
      </c>
      <c r="H7293">
        <v>0.04</v>
      </c>
      <c r="I7293" s="1">
        <v>0.03</v>
      </c>
      <c r="J7293" t="s">
        <v>8360</v>
      </c>
      <c r="K7293">
        <f t="shared" ref="K7293:K7356" si="9993">SUMIF(E7282:E7295,"pso.opt",I7282:I7295)</f>
        <v>0.04</v>
      </c>
      <c r="L7293" t="s">
        <v>33</v>
      </c>
      <c r="M7293">
        <f t="shared" si="9992"/>
        <v>1</v>
      </c>
    </row>
    <row r="7294" spans="1:13">
      <c r="A7294" t="s">
        <v>7856</v>
      </c>
      <c r="B7294" t="s">
        <v>7836</v>
      </c>
      <c r="C7294" t="s">
        <v>58</v>
      </c>
      <c r="D7294" t="s">
        <v>19</v>
      </c>
      <c r="E7294" t="str">
        <f t="shared" si="9913"/>
        <v>tso.oepc</v>
      </c>
      <c r="F7294" t="s">
        <v>24</v>
      </c>
      <c r="G7294">
        <v>0.75</v>
      </c>
      <c r="H7294">
        <v>0.04</v>
      </c>
      <c r="I7294" s="1">
        <v>0.03</v>
      </c>
      <c r="J7294" t="s">
        <v>8361</v>
      </c>
      <c r="K7294">
        <f t="shared" ref="K7294:K7357" si="9994">SUMIF(E7282:E7295,"rmo.opt",I7282:I7295)</f>
        <v>0.48</v>
      </c>
      <c r="L7294" t="s">
        <v>32</v>
      </c>
      <c r="M7294">
        <f t="shared" si="9992"/>
        <v>5.7083333333333339</v>
      </c>
    </row>
    <row r="7295" spans="1:13">
      <c r="A7295" t="s">
        <v>7857</v>
      </c>
      <c r="B7295" t="s">
        <v>7836</v>
      </c>
      <c r="C7295" t="s">
        <v>58</v>
      </c>
      <c r="D7295" t="s">
        <v>21</v>
      </c>
      <c r="E7295" t="str">
        <f t="shared" si="9913"/>
        <v>tso.opt</v>
      </c>
      <c r="F7295" t="s">
        <v>24</v>
      </c>
      <c r="G7295">
        <v>0.75</v>
      </c>
      <c r="H7295">
        <v>0.04</v>
      </c>
      <c r="I7295" s="1">
        <v>0.03</v>
      </c>
      <c r="J7295" t="s">
        <v>8362</v>
      </c>
      <c r="K7295">
        <f t="shared" ref="K7295:K7358" si="9995">SUMIF(E7282:E7295,"power.opt",I7282:I7295)</f>
        <v>1.32</v>
      </c>
      <c r="L7295" t="s">
        <v>31</v>
      </c>
      <c r="M7295">
        <f t="shared" si="9992"/>
        <v>6.3712121212121211</v>
      </c>
    </row>
    <row r="7296" spans="1:13">
      <c r="A7296" t="s">
        <v>7820</v>
      </c>
      <c r="B7296" t="s">
        <v>7821</v>
      </c>
      <c r="C7296" t="s">
        <v>15</v>
      </c>
      <c r="D7296" t="s">
        <v>16</v>
      </c>
      <c r="E7296" t="str">
        <f t="shared" si="9913"/>
        <v>power.full</v>
      </c>
      <c r="F7296" t="s">
        <v>17</v>
      </c>
      <c r="G7296">
        <v>681.66666666666697</v>
      </c>
      <c r="H7296">
        <v>0.03</v>
      </c>
      <c r="I7296" s="1">
        <v>20.45</v>
      </c>
      <c r="L7296" t="s">
        <v>8363</v>
      </c>
      <c r="M7296">
        <f t="shared" ref="M7296:M7359" si="9996">K7297/K7306</f>
        <v>452.5</v>
      </c>
    </row>
    <row r="7297" spans="1:13">
      <c r="A7297" t="s">
        <v>7866</v>
      </c>
      <c r="B7297" t="s">
        <v>7821</v>
      </c>
      <c r="C7297" t="s">
        <v>15</v>
      </c>
      <c r="D7297" t="s">
        <v>19</v>
      </c>
      <c r="E7297" t="str">
        <f t="shared" si="9913"/>
        <v>power.oepc</v>
      </c>
      <c r="F7297" t="s">
        <v>17</v>
      </c>
      <c r="G7297">
        <v>31</v>
      </c>
      <c r="H7297">
        <v>0.03</v>
      </c>
      <c r="I7297" s="1">
        <v>0.93</v>
      </c>
      <c r="J7297" t="s">
        <v>8333</v>
      </c>
      <c r="K7297">
        <f t="shared" ref="K7297:K7360" si="9997">SUMIF(E7296:E7309,"tso.cav11",I7296:I7309)</f>
        <v>18.100000000000001</v>
      </c>
      <c r="L7297" t="s">
        <v>8364</v>
      </c>
      <c r="M7297">
        <f t="shared" ref="M7297:M7360" si="9998">K7298/K7302+K7299/K7303+K7300/K7304+K7301/K7305</f>
        <v>29.070199692780335</v>
      </c>
    </row>
    <row r="7298" spans="1:13">
      <c r="A7298" t="s">
        <v>7867</v>
      </c>
      <c r="B7298" t="s">
        <v>7821</v>
      </c>
      <c r="C7298" t="s">
        <v>15</v>
      </c>
      <c r="D7298" t="s">
        <v>21</v>
      </c>
      <c r="E7298" t="str">
        <f t="shared" si="9913"/>
        <v>power.opt</v>
      </c>
      <c r="F7298" t="s">
        <v>17</v>
      </c>
      <c r="G7298">
        <v>63</v>
      </c>
      <c r="H7298">
        <v>0.03</v>
      </c>
      <c r="I7298" s="1">
        <v>1.89</v>
      </c>
      <c r="J7298" t="s">
        <v>8335</v>
      </c>
      <c r="K7298">
        <f t="shared" ref="K7298:K7361" si="9999">SUMIF(E7296:E7309,"tso.full",I7296:I7309)</f>
        <v>0.1</v>
      </c>
      <c r="L7298" t="s">
        <v>8365</v>
      </c>
      <c r="M7298">
        <f t="shared" ref="M7298:M7361" si="10000">K7298/K7306+K7299/K7307+K7300/K7308+K7301/K7309</f>
        <v>19.769258362478702</v>
      </c>
    </row>
    <row r="7299" spans="1:13">
      <c r="A7299" t="s">
        <v>7868</v>
      </c>
      <c r="B7299" t="s">
        <v>7821</v>
      </c>
      <c r="C7299" t="s">
        <v>23</v>
      </c>
      <c r="D7299" t="s">
        <v>16</v>
      </c>
      <c r="E7299" t="str">
        <f t="shared" ref="E7299:E7362" si="10001">CONCATENATE(C7299,".",D7299)</f>
        <v>pso.full</v>
      </c>
      <c r="F7299" t="s">
        <v>24</v>
      </c>
      <c r="G7299">
        <v>3</v>
      </c>
      <c r="H7299">
        <v>0.03</v>
      </c>
      <c r="I7299" s="1">
        <v>0.09</v>
      </c>
      <c r="J7299" t="s">
        <v>8336</v>
      </c>
      <c r="K7299">
        <f t="shared" ref="K7299:K7362" si="10002">SUMIF(E7296:E7309,"pso.full",I7296:I7309)</f>
        <v>0.09</v>
      </c>
      <c r="L7299" t="s">
        <v>8369</v>
      </c>
      <c r="M7299">
        <f t="shared" ref="M7299:M7362" si="10003">K7302/K7306+K7303/K7307+K7304/K7308+K7305/K7309</f>
        <v>4.1050578423459783</v>
      </c>
    </row>
    <row r="7300" spans="1:13">
      <c r="A7300" t="s">
        <v>7869</v>
      </c>
      <c r="B7300" t="s">
        <v>7821</v>
      </c>
      <c r="C7300" t="s">
        <v>23</v>
      </c>
      <c r="D7300" t="s">
        <v>19</v>
      </c>
      <c r="E7300" t="str">
        <f t="shared" si="10001"/>
        <v>pso.oepc</v>
      </c>
      <c r="F7300" t="s">
        <v>24</v>
      </c>
      <c r="G7300">
        <v>1.6666666666666701</v>
      </c>
      <c r="H7300">
        <v>0.03</v>
      </c>
      <c r="I7300" s="1">
        <v>0.05</v>
      </c>
      <c r="J7300" t="s">
        <v>8353</v>
      </c>
      <c r="K7300">
        <f t="shared" ref="K7300:K7363" si="10004">SUMIF(E7296:E7309,"rmo.full",I7296:I7309)</f>
        <v>2.92</v>
      </c>
    </row>
    <row r="7301" spans="1:13">
      <c r="A7301" t="s">
        <v>7870</v>
      </c>
      <c r="B7301" t="s">
        <v>7821</v>
      </c>
      <c r="C7301" t="s">
        <v>23</v>
      </c>
      <c r="D7301" t="s">
        <v>21</v>
      </c>
      <c r="E7301" t="str">
        <f t="shared" si="10001"/>
        <v>pso.opt</v>
      </c>
      <c r="F7301" t="s">
        <v>24</v>
      </c>
      <c r="G7301">
        <v>2</v>
      </c>
      <c r="H7301">
        <v>0.03</v>
      </c>
      <c r="I7301" s="1">
        <v>0.06</v>
      </c>
      <c r="J7301" t="s">
        <v>8354</v>
      </c>
      <c r="K7301">
        <f t="shared" ref="K7301:K7364" si="10005">SUMIF(E7296:E7309,"power.full",I7296:I7309)</f>
        <v>20.45</v>
      </c>
      <c r="L7301" t="s">
        <v>26</v>
      </c>
      <c r="M7301">
        <f t="shared" ref="M7301:M7364" si="10006">K7298/K7302</f>
        <v>2.5</v>
      </c>
    </row>
    <row r="7302" spans="1:13">
      <c r="A7302" t="s">
        <v>7871</v>
      </c>
      <c r="B7302" t="s">
        <v>7821</v>
      </c>
      <c r="C7302" t="s">
        <v>51</v>
      </c>
      <c r="D7302" t="s">
        <v>16</v>
      </c>
      <c r="E7302" t="str">
        <f t="shared" si="10001"/>
        <v>rmo.full</v>
      </c>
      <c r="F7302" t="s">
        <v>17</v>
      </c>
      <c r="G7302">
        <v>97.3333333333333</v>
      </c>
      <c r="H7302">
        <v>0.03</v>
      </c>
      <c r="I7302" s="1">
        <v>2.92</v>
      </c>
      <c r="J7302" t="s">
        <v>8355</v>
      </c>
      <c r="K7302">
        <f t="shared" ref="K7302:K7365" si="10007">SUMIF(E7296:E7309,"tso.oepc",I7296:I7309)</f>
        <v>0.04</v>
      </c>
      <c r="L7302" t="s">
        <v>27</v>
      </c>
      <c r="M7302">
        <f t="shared" si="10006"/>
        <v>1.7999999999999998</v>
      </c>
    </row>
    <row r="7303" spans="1:13">
      <c r="A7303" t="s">
        <v>7872</v>
      </c>
      <c r="B7303" t="s">
        <v>7821</v>
      </c>
      <c r="C7303" t="s">
        <v>51</v>
      </c>
      <c r="D7303" t="s">
        <v>19</v>
      </c>
      <c r="E7303" t="str">
        <f t="shared" si="10001"/>
        <v>rmo.oepc</v>
      </c>
      <c r="F7303" t="s">
        <v>17</v>
      </c>
      <c r="G7303">
        <v>35</v>
      </c>
      <c r="H7303">
        <v>0.03</v>
      </c>
      <c r="I7303" s="1">
        <v>1.05</v>
      </c>
      <c r="J7303" t="s">
        <v>8356</v>
      </c>
      <c r="K7303">
        <f t="shared" ref="K7303:K7366" si="10008">SUMIF(E7296:E7309,"pso.oepc",I7296:I7309)</f>
        <v>0.05</v>
      </c>
      <c r="L7303" t="s">
        <v>28</v>
      </c>
      <c r="M7303">
        <f t="shared" si="10006"/>
        <v>2.7809523809523808</v>
      </c>
    </row>
    <row r="7304" spans="1:13">
      <c r="A7304" t="s">
        <v>7873</v>
      </c>
      <c r="B7304" t="s">
        <v>7821</v>
      </c>
      <c r="C7304" t="s">
        <v>51</v>
      </c>
      <c r="D7304" t="s">
        <v>21</v>
      </c>
      <c r="E7304" t="str">
        <f t="shared" si="10001"/>
        <v>rmo.opt</v>
      </c>
      <c r="F7304" t="s">
        <v>17</v>
      </c>
      <c r="G7304">
        <v>19.6666666666667</v>
      </c>
      <c r="H7304">
        <v>0.03</v>
      </c>
      <c r="I7304" s="1">
        <v>0.59</v>
      </c>
      <c r="J7304" t="s">
        <v>8357</v>
      </c>
      <c r="K7304">
        <f t="shared" ref="K7304:K7367" si="10009">SUMIF(E7296:E7309,"rmo.oepc",I7296:I7309)</f>
        <v>1.05</v>
      </c>
      <c r="L7304" t="s">
        <v>29</v>
      </c>
      <c r="M7304">
        <f t="shared" si="10006"/>
        <v>21.989247311827956</v>
      </c>
    </row>
    <row r="7305" spans="1:13">
      <c r="A7305" t="s">
        <v>7874</v>
      </c>
      <c r="B7305" t="s">
        <v>7821</v>
      </c>
      <c r="C7305" t="s">
        <v>55</v>
      </c>
      <c r="D7305" t="s">
        <v>56</v>
      </c>
      <c r="E7305" t="str">
        <f t="shared" si="10001"/>
        <v>sc.none</v>
      </c>
      <c r="F7305" t="s">
        <v>24</v>
      </c>
      <c r="I7305" s="1">
        <v>0.03</v>
      </c>
      <c r="J7305" t="s">
        <v>8358</v>
      </c>
      <c r="K7305">
        <f t="shared" ref="K7305:K7368" si="10010">SUMIF(E7296:E7309,"power.oepc",I7296:I7309)</f>
        <v>0.93</v>
      </c>
    </row>
    <row r="7306" spans="1:13">
      <c r="A7306" t="s">
        <v>7875</v>
      </c>
      <c r="B7306" t="s">
        <v>7821</v>
      </c>
      <c r="C7306" t="s">
        <v>58</v>
      </c>
      <c r="D7306" t="s">
        <v>59</v>
      </c>
      <c r="E7306" t="str">
        <f t="shared" si="10001"/>
        <v>tso.cav11</v>
      </c>
      <c r="F7306" t="s">
        <v>24</v>
      </c>
      <c r="G7306">
        <v>603.33333333333303</v>
      </c>
      <c r="H7306">
        <v>0.03</v>
      </c>
      <c r="I7306" s="1">
        <v>18.100000000000001</v>
      </c>
      <c r="J7306" t="s">
        <v>8359</v>
      </c>
      <c r="K7306">
        <f t="shared" ref="K7306:K7369" si="10011">SUMIF(E7296:E7309,"tso.opt",I7296:I7309)</f>
        <v>0.04</v>
      </c>
      <c r="L7306" t="s">
        <v>30</v>
      </c>
      <c r="M7306">
        <f t="shared" ref="M7306:M7369" si="10012">K7298/K7306</f>
        <v>2.5</v>
      </c>
    </row>
    <row r="7307" spans="1:13">
      <c r="A7307" t="s">
        <v>7840</v>
      </c>
      <c r="B7307" t="s">
        <v>7821</v>
      </c>
      <c r="C7307" t="s">
        <v>58</v>
      </c>
      <c r="D7307" t="s">
        <v>16</v>
      </c>
      <c r="E7307" t="str">
        <f t="shared" si="10001"/>
        <v>tso.full</v>
      </c>
      <c r="F7307" t="s">
        <v>24</v>
      </c>
      <c r="G7307">
        <v>3.3333333333333299</v>
      </c>
      <c r="H7307">
        <v>0.03</v>
      </c>
      <c r="I7307" s="1">
        <v>0.1</v>
      </c>
      <c r="J7307" t="s">
        <v>8360</v>
      </c>
      <c r="K7307">
        <f t="shared" ref="K7307:K7370" si="10013">SUMIF(E7296:E7309,"pso.opt",I7296:I7309)</f>
        <v>0.06</v>
      </c>
      <c r="L7307" t="s">
        <v>33</v>
      </c>
      <c r="M7307">
        <f t="shared" si="10012"/>
        <v>1.5</v>
      </c>
    </row>
    <row r="7308" spans="1:13">
      <c r="A7308" t="s">
        <v>7841</v>
      </c>
      <c r="B7308" t="s">
        <v>7821</v>
      </c>
      <c r="C7308" t="s">
        <v>58</v>
      </c>
      <c r="D7308" t="s">
        <v>19</v>
      </c>
      <c r="E7308" t="str">
        <f t="shared" si="10001"/>
        <v>tso.oepc</v>
      </c>
      <c r="F7308" t="s">
        <v>24</v>
      </c>
      <c r="G7308">
        <v>1.3333333333333299</v>
      </c>
      <c r="H7308">
        <v>0.03</v>
      </c>
      <c r="I7308" s="1">
        <v>0.04</v>
      </c>
      <c r="J7308" t="s">
        <v>8361</v>
      </c>
      <c r="K7308">
        <f t="shared" ref="K7308:K7371" si="10014">SUMIF(E7296:E7309,"rmo.opt",I7296:I7309)</f>
        <v>0.59</v>
      </c>
      <c r="L7308" t="s">
        <v>32</v>
      </c>
      <c r="M7308">
        <f t="shared" si="10012"/>
        <v>4.9491525423728815</v>
      </c>
    </row>
    <row r="7309" spans="1:13">
      <c r="A7309" t="s">
        <v>7842</v>
      </c>
      <c r="B7309" t="s">
        <v>7821</v>
      </c>
      <c r="C7309" t="s">
        <v>58</v>
      </c>
      <c r="D7309" t="s">
        <v>21</v>
      </c>
      <c r="E7309" t="str">
        <f t="shared" si="10001"/>
        <v>tso.opt</v>
      </c>
      <c r="F7309" t="s">
        <v>24</v>
      </c>
      <c r="G7309">
        <v>1.3333333333333299</v>
      </c>
      <c r="H7309">
        <v>0.03</v>
      </c>
      <c r="I7309" s="1">
        <v>0.04</v>
      </c>
      <c r="J7309" t="s">
        <v>8362</v>
      </c>
      <c r="K7309">
        <f t="shared" ref="K7309:K7372" si="10015">SUMIF(E7296:E7309,"power.opt",I7296:I7309)</f>
        <v>1.89</v>
      </c>
      <c r="L7309" t="s">
        <v>31</v>
      </c>
      <c r="M7309">
        <f t="shared" si="10012"/>
        <v>10.82010582010582</v>
      </c>
    </row>
    <row r="7310" spans="1:13">
      <c r="A7310" t="s">
        <v>7843</v>
      </c>
      <c r="B7310" t="s">
        <v>7844</v>
      </c>
      <c r="C7310" t="s">
        <v>15</v>
      </c>
      <c r="D7310" t="s">
        <v>16</v>
      </c>
      <c r="E7310" t="str">
        <f t="shared" si="10001"/>
        <v>power.full</v>
      </c>
      <c r="F7310" t="s">
        <v>17</v>
      </c>
      <c r="G7310">
        <v>936.25</v>
      </c>
      <c r="H7310">
        <v>0.04</v>
      </c>
      <c r="I7310" s="1">
        <v>37.450000000000003</v>
      </c>
      <c r="L7310" t="s">
        <v>8363</v>
      </c>
      <c r="M7310">
        <f t="shared" ref="M7310:M7373" si="10016">K7311/K7320</f>
        <v>488.40000000000003</v>
      </c>
    </row>
    <row r="7311" spans="1:13">
      <c r="A7311" t="s">
        <v>7886</v>
      </c>
      <c r="B7311" t="s">
        <v>7844</v>
      </c>
      <c r="C7311" t="s">
        <v>15</v>
      </c>
      <c r="D7311" t="s">
        <v>19</v>
      </c>
      <c r="E7311" t="str">
        <f t="shared" si="10001"/>
        <v>power.oepc</v>
      </c>
      <c r="F7311" t="s">
        <v>17</v>
      </c>
      <c r="G7311">
        <v>45.25</v>
      </c>
      <c r="H7311">
        <v>0.04</v>
      </c>
      <c r="I7311" s="1">
        <v>1.81</v>
      </c>
      <c r="J7311" t="s">
        <v>8333</v>
      </c>
      <c r="K7311">
        <f t="shared" ref="K7311:K7374" si="10017">SUMIF(E7310:E7323,"tso.cav11",I7310:I7323)</f>
        <v>24.42</v>
      </c>
      <c r="L7311" t="s">
        <v>8364</v>
      </c>
      <c r="M7311">
        <f t="shared" ref="M7311:M7374" si="10018">K7312/K7316+K7313/K7317+K7314/K7318+K7315/K7319</f>
        <v>28.263199489715646</v>
      </c>
    </row>
    <row r="7312" spans="1:13">
      <c r="A7312" t="s">
        <v>7887</v>
      </c>
      <c r="B7312" t="s">
        <v>7844</v>
      </c>
      <c r="C7312" t="s">
        <v>15</v>
      </c>
      <c r="D7312" t="s">
        <v>21</v>
      </c>
      <c r="E7312" t="str">
        <f t="shared" si="10001"/>
        <v>power.opt</v>
      </c>
      <c r="F7312" t="s">
        <v>17</v>
      </c>
      <c r="G7312">
        <v>38.5</v>
      </c>
      <c r="H7312">
        <v>0.04</v>
      </c>
      <c r="I7312" s="1">
        <v>1.54</v>
      </c>
      <c r="J7312" t="s">
        <v>8335</v>
      </c>
      <c r="K7312">
        <f t="shared" ref="K7312:K7375" si="10019">SUMIF(E7310:E7323,"tso.full",I7310:I7323)</f>
        <v>0.09</v>
      </c>
      <c r="L7312" t="s">
        <v>8365</v>
      </c>
      <c r="M7312">
        <f t="shared" ref="M7312:M7375" si="10020">K7312/K7320+K7313/K7321+K7314/K7322+K7315/K7323</f>
        <v>30.917546102520099</v>
      </c>
    </row>
    <row r="7313" spans="1:13">
      <c r="A7313" t="s">
        <v>7888</v>
      </c>
      <c r="B7313" t="s">
        <v>7844</v>
      </c>
      <c r="C7313" t="s">
        <v>23</v>
      </c>
      <c r="D7313" t="s">
        <v>16</v>
      </c>
      <c r="E7313" t="str">
        <f t="shared" si="10001"/>
        <v>pso.full</v>
      </c>
      <c r="F7313" t="s">
        <v>17</v>
      </c>
      <c r="G7313">
        <v>29.5</v>
      </c>
      <c r="H7313">
        <v>0.04</v>
      </c>
      <c r="I7313" s="1">
        <v>1.18</v>
      </c>
      <c r="J7313" t="s">
        <v>8336</v>
      </c>
      <c r="K7313">
        <f t="shared" ref="K7313:K7376" si="10021">SUMIF(E7310:E7323,"pso.full",I7310:I7323)</f>
        <v>1.18</v>
      </c>
      <c r="L7313" t="s">
        <v>8369</v>
      </c>
      <c r="M7313">
        <f t="shared" ref="M7313:M7376" si="10022">K7316/K7320+K7317/K7321+K7318/K7322+K7319/K7323</f>
        <v>4.1648257348507789</v>
      </c>
    </row>
    <row r="7314" spans="1:13">
      <c r="A7314" t="s">
        <v>7889</v>
      </c>
      <c r="B7314" t="s">
        <v>7844</v>
      </c>
      <c r="C7314" t="s">
        <v>23</v>
      </c>
      <c r="D7314" t="s">
        <v>19</v>
      </c>
      <c r="E7314" t="str">
        <f t="shared" si="10001"/>
        <v>pso.oepc</v>
      </c>
      <c r="F7314" t="s">
        <v>17</v>
      </c>
      <c r="G7314">
        <v>35.5</v>
      </c>
      <c r="H7314">
        <v>0.04</v>
      </c>
      <c r="I7314" s="1">
        <v>1.42</v>
      </c>
      <c r="J7314" t="s">
        <v>8353</v>
      </c>
      <c r="K7314">
        <f t="shared" ref="K7314:K7377" si="10023">SUMIF(E7310:E7323,"rmo.full",I7310:I7323)</f>
        <v>6.77</v>
      </c>
    </row>
    <row r="7315" spans="1:13">
      <c r="A7315" t="s">
        <v>7890</v>
      </c>
      <c r="B7315" t="s">
        <v>7844</v>
      </c>
      <c r="C7315" t="s">
        <v>23</v>
      </c>
      <c r="D7315" t="s">
        <v>21</v>
      </c>
      <c r="E7315" t="str">
        <f t="shared" si="10001"/>
        <v>pso.opt</v>
      </c>
      <c r="F7315" t="s">
        <v>17</v>
      </c>
      <c r="G7315">
        <v>29</v>
      </c>
      <c r="H7315">
        <v>0.04</v>
      </c>
      <c r="I7315" s="1">
        <v>1.1599999999999999</v>
      </c>
      <c r="J7315" t="s">
        <v>8354</v>
      </c>
      <c r="K7315">
        <f t="shared" ref="K7315:K7378" si="10024">SUMIF(E7310:E7323,"power.full",I7310:I7323)</f>
        <v>37.450000000000003</v>
      </c>
      <c r="L7315" t="s">
        <v>26</v>
      </c>
      <c r="M7315">
        <f t="shared" ref="M7315:M7378" si="10025">K7312/K7316</f>
        <v>1.7999999999999998</v>
      </c>
    </row>
    <row r="7316" spans="1:13">
      <c r="A7316" t="s">
        <v>7891</v>
      </c>
      <c r="B7316" t="s">
        <v>7844</v>
      </c>
      <c r="C7316" t="s">
        <v>51</v>
      </c>
      <c r="D7316" t="s">
        <v>16</v>
      </c>
      <c r="E7316" t="str">
        <f t="shared" si="10001"/>
        <v>rmo.full</v>
      </c>
      <c r="F7316" t="s">
        <v>17</v>
      </c>
      <c r="G7316">
        <v>169.25</v>
      </c>
      <c r="H7316">
        <v>0.04</v>
      </c>
      <c r="I7316" s="1">
        <v>6.77</v>
      </c>
      <c r="J7316" t="s">
        <v>8355</v>
      </c>
      <c r="K7316">
        <f t="shared" ref="K7316:K7379" si="10026">SUMIF(E7310:E7323,"tso.oepc",I7310:I7323)</f>
        <v>0.05</v>
      </c>
      <c r="L7316" t="s">
        <v>27</v>
      </c>
      <c r="M7316">
        <f t="shared" si="10025"/>
        <v>0.83098591549295775</v>
      </c>
    </row>
    <row r="7317" spans="1:13">
      <c r="A7317" t="s">
        <v>7892</v>
      </c>
      <c r="B7317" t="s">
        <v>7844</v>
      </c>
      <c r="C7317" t="s">
        <v>51</v>
      </c>
      <c r="D7317" t="s">
        <v>19</v>
      </c>
      <c r="E7317" t="str">
        <f t="shared" si="10001"/>
        <v>rmo.oepc</v>
      </c>
      <c r="F7317" t="s">
        <v>17</v>
      </c>
      <c r="G7317">
        <v>34.25</v>
      </c>
      <c r="H7317">
        <v>0.04</v>
      </c>
      <c r="I7317" s="1">
        <v>1.37</v>
      </c>
      <c r="J7317" t="s">
        <v>8356</v>
      </c>
      <c r="K7317">
        <f t="shared" ref="K7317:K7380" si="10027">SUMIF(E7310:E7323,"pso.oepc",I7310:I7323)</f>
        <v>1.42</v>
      </c>
      <c r="L7317" t="s">
        <v>28</v>
      </c>
      <c r="M7317">
        <f t="shared" si="10025"/>
        <v>4.9416058394160576</v>
      </c>
    </row>
    <row r="7318" spans="1:13">
      <c r="A7318" t="s">
        <v>7858</v>
      </c>
      <c r="B7318" t="s">
        <v>7844</v>
      </c>
      <c r="C7318" t="s">
        <v>51</v>
      </c>
      <c r="D7318" t="s">
        <v>21</v>
      </c>
      <c r="E7318" t="str">
        <f t="shared" si="10001"/>
        <v>rmo.opt</v>
      </c>
      <c r="F7318" t="s">
        <v>17</v>
      </c>
      <c r="G7318">
        <v>44.75</v>
      </c>
      <c r="H7318">
        <v>0.04</v>
      </c>
      <c r="I7318" s="1">
        <v>1.79</v>
      </c>
      <c r="J7318" t="s">
        <v>8357</v>
      </c>
      <c r="K7318">
        <f t="shared" ref="K7318:K7381" si="10028">SUMIF(E7310:E7323,"rmo.oepc",I7310:I7323)</f>
        <v>1.37</v>
      </c>
      <c r="L7318" t="s">
        <v>29</v>
      </c>
      <c r="M7318">
        <f t="shared" si="10025"/>
        <v>20.69060773480663</v>
      </c>
    </row>
    <row r="7319" spans="1:13">
      <c r="A7319" t="s">
        <v>7859</v>
      </c>
      <c r="B7319" t="s">
        <v>7844</v>
      </c>
      <c r="C7319" t="s">
        <v>55</v>
      </c>
      <c r="D7319" t="s">
        <v>56</v>
      </c>
      <c r="E7319" t="str">
        <f t="shared" si="10001"/>
        <v>sc.none</v>
      </c>
      <c r="F7319" t="s">
        <v>24</v>
      </c>
      <c r="I7319" s="1">
        <v>0.04</v>
      </c>
      <c r="J7319" t="s">
        <v>8358</v>
      </c>
      <c r="K7319">
        <f t="shared" ref="K7319:K7382" si="10029">SUMIF(E7310:E7323,"power.oepc",I7310:I7323)</f>
        <v>1.81</v>
      </c>
    </row>
    <row r="7320" spans="1:13">
      <c r="A7320" t="s">
        <v>7860</v>
      </c>
      <c r="B7320" t="s">
        <v>7844</v>
      </c>
      <c r="C7320" t="s">
        <v>58</v>
      </c>
      <c r="D7320" t="s">
        <v>59</v>
      </c>
      <c r="E7320" t="str">
        <f t="shared" si="10001"/>
        <v>tso.cav11</v>
      </c>
      <c r="F7320" t="s">
        <v>17</v>
      </c>
      <c r="G7320">
        <v>610.5</v>
      </c>
      <c r="H7320">
        <v>0.04</v>
      </c>
      <c r="I7320" s="1">
        <v>24.42</v>
      </c>
      <c r="J7320" t="s">
        <v>8359</v>
      </c>
      <c r="K7320">
        <f t="shared" ref="K7320:K7383" si="10030">SUMIF(E7310:E7323,"tso.opt",I7310:I7323)</f>
        <v>0.05</v>
      </c>
      <c r="L7320" t="s">
        <v>30</v>
      </c>
      <c r="M7320">
        <f t="shared" ref="M7320:M7383" si="10031">K7312/K7320</f>
        <v>1.7999999999999998</v>
      </c>
    </row>
    <row r="7321" spans="1:13">
      <c r="A7321" t="s">
        <v>7861</v>
      </c>
      <c r="B7321" t="s">
        <v>7844</v>
      </c>
      <c r="C7321" t="s">
        <v>58</v>
      </c>
      <c r="D7321" t="s">
        <v>16</v>
      </c>
      <c r="E7321" t="str">
        <f t="shared" si="10001"/>
        <v>tso.full</v>
      </c>
      <c r="F7321" t="s">
        <v>24</v>
      </c>
      <c r="G7321">
        <v>2.25</v>
      </c>
      <c r="H7321">
        <v>0.04</v>
      </c>
      <c r="I7321" s="1">
        <v>0.09</v>
      </c>
      <c r="J7321" t="s">
        <v>8360</v>
      </c>
      <c r="K7321">
        <f t="shared" ref="K7321:K7384" si="10032">SUMIF(E7310:E7323,"pso.opt",I7310:I7323)</f>
        <v>1.1599999999999999</v>
      </c>
      <c r="L7321" t="s">
        <v>33</v>
      </c>
      <c r="M7321">
        <f t="shared" si="10031"/>
        <v>1.0172413793103448</v>
      </c>
    </row>
    <row r="7322" spans="1:13">
      <c r="A7322" t="s">
        <v>7862</v>
      </c>
      <c r="B7322" t="s">
        <v>7844</v>
      </c>
      <c r="C7322" t="s">
        <v>58</v>
      </c>
      <c r="D7322" t="s">
        <v>19</v>
      </c>
      <c r="E7322" t="str">
        <f t="shared" si="10001"/>
        <v>tso.oepc</v>
      </c>
      <c r="F7322" t="s">
        <v>24</v>
      </c>
      <c r="G7322">
        <v>1.25</v>
      </c>
      <c r="H7322">
        <v>0.04</v>
      </c>
      <c r="I7322" s="1">
        <v>0.05</v>
      </c>
      <c r="J7322" t="s">
        <v>8361</v>
      </c>
      <c r="K7322">
        <f t="shared" ref="K7322:K7385" si="10033">SUMIF(E7310:E7323,"rmo.opt",I7310:I7323)</f>
        <v>1.79</v>
      </c>
      <c r="L7322" t="s">
        <v>32</v>
      </c>
      <c r="M7322">
        <f t="shared" si="10031"/>
        <v>3.7821229050279328</v>
      </c>
    </row>
    <row r="7323" spans="1:13">
      <c r="A7323" t="s">
        <v>7863</v>
      </c>
      <c r="B7323" t="s">
        <v>7844</v>
      </c>
      <c r="C7323" t="s">
        <v>58</v>
      </c>
      <c r="D7323" t="s">
        <v>21</v>
      </c>
      <c r="E7323" t="str">
        <f t="shared" si="10001"/>
        <v>tso.opt</v>
      </c>
      <c r="F7323" t="s">
        <v>24</v>
      </c>
      <c r="G7323">
        <v>1.25</v>
      </c>
      <c r="H7323">
        <v>0.04</v>
      </c>
      <c r="I7323" s="1">
        <v>0.05</v>
      </c>
      <c r="J7323" t="s">
        <v>8362</v>
      </c>
      <c r="K7323">
        <f t="shared" ref="K7323:K7386" si="10034">SUMIF(E7310:E7323,"power.opt",I7310:I7323)</f>
        <v>1.54</v>
      </c>
      <c r="L7323" t="s">
        <v>31</v>
      </c>
      <c r="M7323">
        <f t="shared" si="10031"/>
        <v>24.31818181818182</v>
      </c>
    </row>
    <row r="7324" spans="1:13">
      <c r="A7324" t="s">
        <v>7864</v>
      </c>
      <c r="B7324" t="s">
        <v>7865</v>
      </c>
      <c r="C7324" t="s">
        <v>15</v>
      </c>
      <c r="D7324" t="s">
        <v>16</v>
      </c>
      <c r="E7324" t="str">
        <f t="shared" si="10001"/>
        <v>power.full</v>
      </c>
      <c r="F7324" t="s">
        <v>17</v>
      </c>
      <c r="G7324">
        <v>593.71428571428601</v>
      </c>
      <c r="H7324">
        <v>7.0000000000000007E-2</v>
      </c>
      <c r="I7324" s="1">
        <v>41.56</v>
      </c>
      <c r="L7324" t="s">
        <v>8363</v>
      </c>
      <c r="M7324">
        <f t="shared" ref="M7324:M7387" si="10035">K7325/K7334</f>
        <v>397.85714285714283</v>
      </c>
    </row>
    <row r="7325" spans="1:13">
      <c r="A7325" t="s">
        <v>7908</v>
      </c>
      <c r="B7325" t="s">
        <v>7865</v>
      </c>
      <c r="C7325" t="s">
        <v>15</v>
      </c>
      <c r="D7325" t="s">
        <v>19</v>
      </c>
      <c r="E7325" t="str">
        <f t="shared" si="10001"/>
        <v>power.oepc</v>
      </c>
      <c r="F7325" t="s">
        <v>17</v>
      </c>
      <c r="G7325">
        <v>24.714285714285701</v>
      </c>
      <c r="H7325">
        <v>7.0000000000000007E-2</v>
      </c>
      <c r="I7325" s="1">
        <v>1.73</v>
      </c>
      <c r="J7325" t="s">
        <v>8333</v>
      </c>
      <c r="K7325">
        <f t="shared" ref="K7325:K7388" si="10036">SUMIF(E7324:E7337,"tso.cav11",I7324:I7337)</f>
        <v>27.85</v>
      </c>
      <c r="L7325" t="s">
        <v>8364</v>
      </c>
      <c r="M7325">
        <f t="shared" ref="M7325:M7388" si="10037">K7326/K7330+K7327/K7331+K7328/K7332+K7329/K7333</f>
        <v>28.751423274075691</v>
      </c>
    </row>
    <row r="7326" spans="1:13">
      <c r="A7326" t="s">
        <v>7909</v>
      </c>
      <c r="B7326" t="s">
        <v>7865</v>
      </c>
      <c r="C7326" t="s">
        <v>15</v>
      </c>
      <c r="D7326" t="s">
        <v>21</v>
      </c>
      <c r="E7326" t="str">
        <f t="shared" si="10001"/>
        <v>power.opt</v>
      </c>
      <c r="F7326" t="s">
        <v>17</v>
      </c>
      <c r="G7326">
        <v>22.714285714285701</v>
      </c>
      <c r="H7326">
        <v>7.0000000000000007E-2</v>
      </c>
      <c r="I7326" s="1">
        <v>1.59</v>
      </c>
      <c r="J7326" t="s">
        <v>8335</v>
      </c>
      <c r="K7326">
        <f t="shared" ref="K7326:K7389" si="10038">SUMIF(E7324:E7337,"tso.full",I7324:I7337)</f>
        <v>0.06</v>
      </c>
      <c r="L7326" t="s">
        <v>8365</v>
      </c>
      <c r="M7326">
        <f t="shared" ref="M7326:M7389" si="10039">K7326/K7334+K7327/K7335+K7328/K7336+K7329/K7337</f>
        <v>32.591467232976669</v>
      </c>
    </row>
    <row r="7327" spans="1:13">
      <c r="A7327" t="s">
        <v>7910</v>
      </c>
      <c r="B7327" t="s">
        <v>7865</v>
      </c>
      <c r="C7327" t="s">
        <v>23</v>
      </c>
      <c r="D7327" t="s">
        <v>16</v>
      </c>
      <c r="E7327" t="str">
        <f t="shared" si="10001"/>
        <v>pso.full</v>
      </c>
      <c r="F7327" t="s">
        <v>24</v>
      </c>
      <c r="G7327">
        <v>0.85714285714285698</v>
      </c>
      <c r="H7327">
        <v>7.0000000000000007E-2</v>
      </c>
      <c r="I7327" s="1">
        <v>0.06</v>
      </c>
      <c r="J7327" t="s">
        <v>8336</v>
      </c>
      <c r="K7327">
        <f t="shared" ref="K7327:K7390" si="10040">SUMIF(E7324:E7337,"pso.full",I7324:I7337)</f>
        <v>0.06</v>
      </c>
      <c r="L7327" t="s">
        <v>8369</v>
      </c>
      <c r="M7327">
        <f t="shared" ref="M7327:M7390" si="10041">K7330/K7334+K7331/K7335+K7332/K7336+K7333/K7337</f>
        <v>4.9083966348117301</v>
      </c>
    </row>
    <row r="7328" spans="1:13">
      <c r="A7328" t="s">
        <v>7876</v>
      </c>
      <c r="B7328" t="s">
        <v>7865</v>
      </c>
      <c r="C7328" t="s">
        <v>23</v>
      </c>
      <c r="D7328" t="s">
        <v>19</v>
      </c>
      <c r="E7328" t="str">
        <f t="shared" si="10001"/>
        <v>pso.oepc</v>
      </c>
      <c r="F7328" t="s">
        <v>24</v>
      </c>
      <c r="G7328">
        <v>1.28571428571429</v>
      </c>
      <c r="H7328">
        <v>7.0000000000000007E-2</v>
      </c>
      <c r="I7328" s="1">
        <v>0.09</v>
      </c>
      <c r="J7328" t="s">
        <v>8353</v>
      </c>
      <c r="K7328">
        <f t="shared" ref="K7328:K7391" si="10042">SUMIF(E7324:E7337,"rmo.full",I7324:I7337)</f>
        <v>4.55</v>
      </c>
    </row>
    <row r="7329" spans="1:13">
      <c r="A7329" t="s">
        <v>7877</v>
      </c>
      <c r="B7329" t="s">
        <v>7865</v>
      </c>
      <c r="C7329" t="s">
        <v>23</v>
      </c>
      <c r="D7329" t="s">
        <v>21</v>
      </c>
      <c r="E7329" t="str">
        <f t="shared" si="10001"/>
        <v>pso.opt</v>
      </c>
      <c r="F7329" t="s">
        <v>24</v>
      </c>
      <c r="G7329">
        <v>0.85714285714285698</v>
      </c>
      <c r="H7329">
        <v>7.0000000000000007E-2</v>
      </c>
      <c r="I7329" s="1">
        <v>0.06</v>
      </c>
      <c r="J7329" t="s">
        <v>8354</v>
      </c>
      <c r="K7329">
        <f t="shared" ref="K7329:K7392" si="10043">SUMIF(E7324:E7337,"power.full",I7324:I7337)</f>
        <v>41.56</v>
      </c>
      <c r="L7329" t="s">
        <v>26</v>
      </c>
      <c r="M7329">
        <f t="shared" ref="M7329:M7392" si="10044">K7326/K7330</f>
        <v>1.2</v>
      </c>
    </row>
    <row r="7330" spans="1:13">
      <c r="A7330" t="s">
        <v>7878</v>
      </c>
      <c r="B7330" t="s">
        <v>7865</v>
      </c>
      <c r="C7330" t="s">
        <v>51</v>
      </c>
      <c r="D7330" t="s">
        <v>16</v>
      </c>
      <c r="E7330" t="str">
        <f t="shared" si="10001"/>
        <v>rmo.full</v>
      </c>
      <c r="F7330" t="s">
        <v>17</v>
      </c>
      <c r="G7330">
        <v>65</v>
      </c>
      <c r="H7330">
        <v>7.0000000000000007E-2</v>
      </c>
      <c r="I7330" s="1">
        <v>4.55</v>
      </c>
      <c r="J7330" t="s">
        <v>8355</v>
      </c>
      <c r="K7330">
        <f t="shared" ref="K7330:K7393" si="10045">SUMIF(E7324:E7337,"tso.oepc",I7324:I7337)</f>
        <v>0.05</v>
      </c>
      <c r="L7330" t="s">
        <v>27</v>
      </c>
      <c r="M7330">
        <f t="shared" si="10044"/>
        <v>0.66666666666666663</v>
      </c>
    </row>
    <row r="7331" spans="1:13">
      <c r="A7331" t="s">
        <v>7879</v>
      </c>
      <c r="B7331" t="s">
        <v>7865</v>
      </c>
      <c r="C7331" t="s">
        <v>51</v>
      </c>
      <c r="D7331" t="s">
        <v>19</v>
      </c>
      <c r="E7331" t="str">
        <f t="shared" si="10001"/>
        <v>rmo.oepc</v>
      </c>
      <c r="F7331" t="s">
        <v>17</v>
      </c>
      <c r="G7331">
        <v>22.714285714285701</v>
      </c>
      <c r="H7331">
        <v>7.0000000000000007E-2</v>
      </c>
      <c r="I7331" s="1">
        <v>1.59</v>
      </c>
      <c r="J7331" t="s">
        <v>8356</v>
      </c>
      <c r="K7331">
        <f t="shared" ref="K7331:K7394" si="10046">SUMIF(E7324:E7337,"pso.oepc",I7324:I7337)</f>
        <v>0.09</v>
      </c>
      <c r="L7331" t="s">
        <v>28</v>
      </c>
      <c r="M7331">
        <f t="shared" si="10044"/>
        <v>2.8616352201257858</v>
      </c>
    </row>
    <row r="7332" spans="1:13">
      <c r="A7332" t="s">
        <v>7880</v>
      </c>
      <c r="B7332" t="s">
        <v>7865</v>
      </c>
      <c r="C7332" t="s">
        <v>51</v>
      </c>
      <c r="D7332" t="s">
        <v>21</v>
      </c>
      <c r="E7332" t="str">
        <f t="shared" si="10001"/>
        <v>rmo.opt</v>
      </c>
      <c r="F7332" t="s">
        <v>17</v>
      </c>
      <c r="G7332">
        <v>14.1428571428571</v>
      </c>
      <c r="H7332">
        <v>7.0000000000000007E-2</v>
      </c>
      <c r="I7332" s="1">
        <v>0.99</v>
      </c>
      <c r="J7332" t="s">
        <v>8357</v>
      </c>
      <c r="K7332">
        <f t="shared" ref="K7332:K7395" si="10047">SUMIF(E7324:E7337,"rmo.oepc",I7324:I7337)</f>
        <v>1.59</v>
      </c>
      <c r="L7332" t="s">
        <v>29</v>
      </c>
      <c r="M7332">
        <f t="shared" si="10044"/>
        <v>24.02312138728324</v>
      </c>
    </row>
    <row r="7333" spans="1:13">
      <c r="A7333" t="s">
        <v>7881</v>
      </c>
      <c r="B7333" t="s">
        <v>7865</v>
      </c>
      <c r="C7333" t="s">
        <v>55</v>
      </c>
      <c r="D7333" t="s">
        <v>56</v>
      </c>
      <c r="E7333" t="str">
        <f t="shared" si="10001"/>
        <v>sc.none</v>
      </c>
      <c r="F7333" t="s">
        <v>24</v>
      </c>
      <c r="I7333" s="1">
        <v>7.0000000000000007E-2</v>
      </c>
      <c r="J7333" t="s">
        <v>8358</v>
      </c>
      <c r="K7333">
        <f t="shared" ref="K7333:K7396" si="10048">SUMIF(E7324:E7337,"power.oepc",I7324:I7337)</f>
        <v>1.73</v>
      </c>
    </row>
    <row r="7334" spans="1:13">
      <c r="A7334" t="s">
        <v>7882</v>
      </c>
      <c r="B7334" t="s">
        <v>7865</v>
      </c>
      <c r="C7334" t="s">
        <v>58</v>
      </c>
      <c r="D7334" t="s">
        <v>59</v>
      </c>
      <c r="E7334" t="str">
        <f t="shared" si="10001"/>
        <v>tso.cav11</v>
      </c>
      <c r="F7334" t="s">
        <v>17</v>
      </c>
      <c r="G7334">
        <v>397.857142857143</v>
      </c>
      <c r="H7334">
        <v>7.0000000000000007E-2</v>
      </c>
      <c r="I7334" s="1">
        <v>27.85</v>
      </c>
      <c r="J7334" t="s">
        <v>8359</v>
      </c>
      <c r="K7334">
        <f t="shared" ref="K7334:K7397" si="10049">SUMIF(E7324:E7337,"tso.opt",I7324:I7337)</f>
        <v>7.0000000000000007E-2</v>
      </c>
      <c r="L7334" t="s">
        <v>30</v>
      </c>
      <c r="M7334">
        <f t="shared" ref="M7334:M7397" si="10050">K7326/K7334</f>
        <v>0.85714285714285698</v>
      </c>
    </row>
    <row r="7335" spans="1:13">
      <c r="A7335" t="s">
        <v>7883</v>
      </c>
      <c r="B7335" t="s">
        <v>7865</v>
      </c>
      <c r="C7335" t="s">
        <v>58</v>
      </c>
      <c r="D7335" t="s">
        <v>16</v>
      </c>
      <c r="E7335" t="str">
        <f t="shared" si="10001"/>
        <v>tso.full</v>
      </c>
      <c r="F7335" t="s">
        <v>24</v>
      </c>
      <c r="G7335">
        <v>0.85714285714285698</v>
      </c>
      <c r="H7335">
        <v>7.0000000000000007E-2</v>
      </c>
      <c r="I7335" s="1">
        <v>0.06</v>
      </c>
      <c r="J7335" t="s">
        <v>8360</v>
      </c>
      <c r="K7335">
        <f t="shared" ref="K7335:K7398" si="10051">SUMIF(E7324:E7337,"pso.opt",I7324:I7337)</f>
        <v>0.06</v>
      </c>
      <c r="L7335" t="s">
        <v>33</v>
      </c>
      <c r="M7335">
        <f t="shared" si="10050"/>
        <v>1</v>
      </c>
    </row>
    <row r="7336" spans="1:13">
      <c r="A7336" t="s">
        <v>7884</v>
      </c>
      <c r="B7336" t="s">
        <v>7865</v>
      </c>
      <c r="C7336" t="s">
        <v>58</v>
      </c>
      <c r="D7336" t="s">
        <v>19</v>
      </c>
      <c r="E7336" t="str">
        <f t="shared" si="10001"/>
        <v>tso.oepc</v>
      </c>
      <c r="F7336" t="s">
        <v>24</v>
      </c>
      <c r="G7336">
        <v>0.71428571428571397</v>
      </c>
      <c r="H7336">
        <v>7.0000000000000007E-2</v>
      </c>
      <c r="I7336" s="1">
        <v>0.05</v>
      </c>
      <c r="J7336" t="s">
        <v>8361</v>
      </c>
      <c r="K7336">
        <f t="shared" ref="K7336:K7399" si="10052">SUMIF(E7324:E7337,"rmo.opt",I7324:I7337)</f>
        <v>0.99</v>
      </c>
      <c r="L7336" t="s">
        <v>32</v>
      </c>
      <c r="M7336">
        <f t="shared" si="10050"/>
        <v>4.595959595959596</v>
      </c>
    </row>
    <row r="7337" spans="1:13">
      <c r="A7337" t="s">
        <v>7885</v>
      </c>
      <c r="B7337" t="s">
        <v>7865</v>
      </c>
      <c r="C7337" t="s">
        <v>58</v>
      </c>
      <c r="D7337" t="s">
        <v>21</v>
      </c>
      <c r="E7337" t="str">
        <f t="shared" si="10001"/>
        <v>tso.opt</v>
      </c>
      <c r="F7337" t="s">
        <v>24</v>
      </c>
      <c r="G7337">
        <v>1</v>
      </c>
      <c r="H7337">
        <v>7.0000000000000007E-2</v>
      </c>
      <c r="I7337" s="1">
        <v>7.0000000000000007E-2</v>
      </c>
      <c r="J7337" t="s">
        <v>8362</v>
      </c>
      <c r="K7337">
        <f t="shared" ref="K7337:K7400" si="10053">SUMIF(E7324:E7337,"power.opt",I7324:I7337)</f>
        <v>1.59</v>
      </c>
      <c r="L7337" t="s">
        <v>31</v>
      </c>
      <c r="M7337">
        <f t="shared" si="10050"/>
        <v>26.138364779874212</v>
      </c>
    </row>
    <row r="7338" spans="1:13">
      <c r="A7338" t="s">
        <v>7893</v>
      </c>
      <c r="B7338" t="s">
        <v>7894</v>
      </c>
      <c r="C7338" t="s">
        <v>15</v>
      </c>
      <c r="D7338" t="s">
        <v>16</v>
      </c>
      <c r="E7338" t="str">
        <f t="shared" si="10001"/>
        <v>power.full</v>
      </c>
      <c r="F7338" t="s">
        <v>17</v>
      </c>
      <c r="G7338">
        <v>243.6</v>
      </c>
      <c r="H7338">
        <v>0.05</v>
      </c>
      <c r="I7338" s="1">
        <v>12.18</v>
      </c>
      <c r="L7338" t="s">
        <v>8363</v>
      </c>
      <c r="M7338">
        <f t="shared" ref="M7338:M7401" si="10054">K7339/K7348</f>
        <v>367.66666666666669</v>
      </c>
    </row>
    <row r="7339" spans="1:13">
      <c r="A7339" t="s">
        <v>7895</v>
      </c>
      <c r="B7339" t="s">
        <v>7894</v>
      </c>
      <c r="C7339" t="s">
        <v>15</v>
      </c>
      <c r="D7339" t="s">
        <v>19</v>
      </c>
      <c r="E7339" t="str">
        <f t="shared" si="10001"/>
        <v>power.oepc</v>
      </c>
      <c r="F7339" t="s">
        <v>17</v>
      </c>
      <c r="G7339">
        <v>11.8</v>
      </c>
      <c r="H7339">
        <v>0.05</v>
      </c>
      <c r="I7339" s="1">
        <v>0.59</v>
      </c>
      <c r="J7339" t="s">
        <v>8333</v>
      </c>
      <c r="K7339">
        <f t="shared" ref="K7339:K7402" si="10055">SUMIF(E7338:E7351,"tso.cav11",I7338:I7351)</f>
        <v>11.03</v>
      </c>
      <c r="L7339" t="s">
        <v>8364</v>
      </c>
      <c r="M7339">
        <f t="shared" ref="M7339:M7402" si="10056">K7340/K7344+K7341/K7345+K7342/K7346+K7343/K7347</f>
        <v>24.697265585792955</v>
      </c>
    </row>
    <row r="7340" spans="1:13">
      <c r="A7340" t="s">
        <v>7896</v>
      </c>
      <c r="B7340" t="s">
        <v>7894</v>
      </c>
      <c r="C7340" t="s">
        <v>15</v>
      </c>
      <c r="D7340" t="s">
        <v>21</v>
      </c>
      <c r="E7340" t="str">
        <f t="shared" si="10001"/>
        <v>power.opt</v>
      </c>
      <c r="F7340" t="s">
        <v>17</v>
      </c>
      <c r="G7340">
        <v>18.600000000000001</v>
      </c>
      <c r="H7340">
        <v>0.05</v>
      </c>
      <c r="I7340" s="1">
        <v>0.93</v>
      </c>
      <c r="J7340" t="s">
        <v>8335</v>
      </c>
      <c r="K7340">
        <f t="shared" ref="K7340:K7403" si="10057">SUMIF(E7338:E7351,"tso.full",I7338:I7351)</f>
        <v>0.01</v>
      </c>
      <c r="L7340" t="s">
        <v>8365</v>
      </c>
      <c r="M7340">
        <f t="shared" ref="M7340:M7403" si="10058">K7340/K7348+K7341/K7349+K7342/K7350+K7343/K7351</f>
        <v>19.472240394014587</v>
      </c>
    </row>
    <row r="7341" spans="1:13">
      <c r="A7341" t="s">
        <v>7897</v>
      </c>
      <c r="B7341" t="s">
        <v>7894</v>
      </c>
      <c r="C7341" t="s">
        <v>23</v>
      </c>
      <c r="D7341" t="s">
        <v>16</v>
      </c>
      <c r="E7341" t="str">
        <f t="shared" si="10001"/>
        <v>pso.full</v>
      </c>
      <c r="F7341" t="s">
        <v>17</v>
      </c>
      <c r="G7341">
        <v>17.8</v>
      </c>
      <c r="H7341">
        <v>0.05</v>
      </c>
      <c r="I7341" s="1">
        <v>0.89</v>
      </c>
      <c r="J7341" t="s">
        <v>8336</v>
      </c>
      <c r="K7341">
        <f t="shared" ref="K7341:K7404" si="10059">SUMIF(E7338:E7351,"pso.full",I7338:I7351)</f>
        <v>0.89</v>
      </c>
      <c r="L7341" t="s">
        <v>8369</v>
      </c>
      <c r="M7341">
        <f t="shared" ref="M7341:M7404" si="10060">K7344/K7348+K7345/K7349+K7346/K7350+K7347/K7351</f>
        <v>5.2301545228964574</v>
      </c>
    </row>
    <row r="7342" spans="1:13">
      <c r="A7342" t="s">
        <v>7898</v>
      </c>
      <c r="B7342" t="s">
        <v>7894</v>
      </c>
      <c r="C7342" t="s">
        <v>23</v>
      </c>
      <c r="D7342" t="s">
        <v>19</v>
      </c>
      <c r="E7342" t="str">
        <f t="shared" si="10001"/>
        <v>pso.oepc</v>
      </c>
      <c r="F7342" t="s">
        <v>17</v>
      </c>
      <c r="G7342">
        <v>29.8</v>
      </c>
      <c r="H7342">
        <v>0.05</v>
      </c>
      <c r="I7342" s="1">
        <v>1.49</v>
      </c>
      <c r="J7342" t="s">
        <v>8353</v>
      </c>
      <c r="K7342">
        <f t="shared" ref="K7342:K7405" si="10061">SUMIF(E7338:E7351,"rmo.full",I7338:I7351)</f>
        <v>3.27</v>
      </c>
    </row>
    <row r="7343" spans="1:13">
      <c r="A7343" t="s">
        <v>7899</v>
      </c>
      <c r="B7343" t="s">
        <v>7894</v>
      </c>
      <c r="C7343" t="s">
        <v>23</v>
      </c>
      <c r="D7343" t="s">
        <v>21</v>
      </c>
      <c r="E7343" t="str">
        <f t="shared" si="10001"/>
        <v>pso.opt</v>
      </c>
      <c r="F7343" t="s">
        <v>17</v>
      </c>
      <c r="G7343">
        <v>17.600000000000001</v>
      </c>
      <c r="H7343">
        <v>0.05</v>
      </c>
      <c r="I7343" s="1">
        <v>0.88</v>
      </c>
      <c r="J7343" t="s">
        <v>8354</v>
      </c>
      <c r="K7343">
        <f t="shared" ref="K7343:K7406" si="10062">SUMIF(E7338:E7351,"power.full",I7338:I7351)</f>
        <v>12.18</v>
      </c>
      <c r="L7343" t="s">
        <v>26</v>
      </c>
      <c r="M7343">
        <f t="shared" ref="M7343:M7406" si="10063">K7340/K7344</f>
        <v>0.25</v>
      </c>
    </row>
    <row r="7344" spans="1:13">
      <c r="A7344" t="s">
        <v>7900</v>
      </c>
      <c r="B7344" t="s">
        <v>7894</v>
      </c>
      <c r="C7344" t="s">
        <v>51</v>
      </c>
      <c r="D7344" t="s">
        <v>16</v>
      </c>
      <c r="E7344" t="str">
        <f t="shared" si="10001"/>
        <v>rmo.full</v>
      </c>
      <c r="F7344" t="s">
        <v>17</v>
      </c>
      <c r="G7344">
        <v>65.400000000000006</v>
      </c>
      <c r="H7344">
        <v>0.05</v>
      </c>
      <c r="I7344" s="1">
        <v>3.27</v>
      </c>
      <c r="J7344" t="s">
        <v>8355</v>
      </c>
      <c r="K7344">
        <f t="shared" ref="K7344:K7407" si="10064">SUMIF(E7338:E7351,"tso.oepc",I7338:I7351)</f>
        <v>0.04</v>
      </c>
      <c r="L7344" t="s">
        <v>27</v>
      </c>
      <c r="M7344">
        <f t="shared" si="10063"/>
        <v>0.59731543624161076</v>
      </c>
    </row>
    <row r="7345" spans="1:13">
      <c r="A7345" t="s">
        <v>7901</v>
      </c>
      <c r="B7345" t="s">
        <v>7894</v>
      </c>
      <c r="C7345" t="s">
        <v>51</v>
      </c>
      <c r="D7345" t="s">
        <v>19</v>
      </c>
      <c r="E7345" t="str">
        <f t="shared" si="10001"/>
        <v>rmo.oepc</v>
      </c>
      <c r="F7345" t="s">
        <v>17</v>
      </c>
      <c r="G7345">
        <v>20.399999999999999</v>
      </c>
      <c r="H7345">
        <v>0.05</v>
      </c>
      <c r="I7345" s="1">
        <v>1.02</v>
      </c>
      <c r="J7345" t="s">
        <v>8356</v>
      </c>
      <c r="K7345">
        <f t="shared" ref="K7345:K7408" si="10065">SUMIF(E7338:E7351,"pso.oepc",I7338:I7351)</f>
        <v>1.49</v>
      </c>
      <c r="L7345" t="s">
        <v>28</v>
      </c>
      <c r="M7345">
        <f t="shared" si="10063"/>
        <v>3.2058823529411766</v>
      </c>
    </row>
    <row r="7346" spans="1:13">
      <c r="A7346" t="s">
        <v>7902</v>
      </c>
      <c r="B7346" t="s">
        <v>7894</v>
      </c>
      <c r="C7346" t="s">
        <v>51</v>
      </c>
      <c r="D7346" t="s">
        <v>21</v>
      </c>
      <c r="E7346" t="str">
        <f t="shared" si="10001"/>
        <v>rmo.opt</v>
      </c>
      <c r="F7346" t="s">
        <v>17</v>
      </c>
      <c r="G7346">
        <v>13</v>
      </c>
      <c r="H7346">
        <v>0.05</v>
      </c>
      <c r="I7346" s="1">
        <v>0.65</v>
      </c>
      <c r="J7346" t="s">
        <v>8357</v>
      </c>
      <c r="K7346">
        <f t="shared" ref="K7346:K7409" si="10066">SUMIF(E7338:E7351,"rmo.oepc",I7338:I7351)</f>
        <v>1.02</v>
      </c>
      <c r="L7346" t="s">
        <v>29</v>
      </c>
      <c r="M7346">
        <f t="shared" si="10063"/>
        <v>20.64406779661017</v>
      </c>
    </row>
    <row r="7347" spans="1:13">
      <c r="A7347" t="s">
        <v>7903</v>
      </c>
      <c r="B7347" t="s">
        <v>7894</v>
      </c>
      <c r="C7347" t="s">
        <v>55</v>
      </c>
      <c r="D7347" t="s">
        <v>56</v>
      </c>
      <c r="E7347" t="str">
        <f t="shared" si="10001"/>
        <v>sc.none</v>
      </c>
      <c r="F7347" t="s">
        <v>24</v>
      </c>
      <c r="I7347" s="1">
        <v>0.05</v>
      </c>
      <c r="J7347" t="s">
        <v>8358</v>
      </c>
      <c r="K7347">
        <f t="shared" ref="K7347:K7410" si="10067">SUMIF(E7338:E7351,"power.oepc",I7338:I7351)</f>
        <v>0.59</v>
      </c>
    </row>
    <row r="7348" spans="1:13">
      <c r="A7348" t="s">
        <v>7904</v>
      </c>
      <c r="B7348" t="s">
        <v>7894</v>
      </c>
      <c r="C7348" t="s">
        <v>58</v>
      </c>
      <c r="D7348" t="s">
        <v>59</v>
      </c>
      <c r="E7348" t="str">
        <f t="shared" si="10001"/>
        <v>tso.cav11</v>
      </c>
      <c r="F7348" t="s">
        <v>17</v>
      </c>
      <c r="G7348">
        <v>220.6</v>
      </c>
      <c r="H7348">
        <v>0.05</v>
      </c>
      <c r="I7348" s="1">
        <v>11.03</v>
      </c>
      <c r="J7348" t="s">
        <v>8359</v>
      </c>
      <c r="K7348">
        <f t="shared" ref="K7348:K7411" si="10068">SUMIF(E7338:E7351,"tso.opt",I7338:I7351)</f>
        <v>0.03</v>
      </c>
      <c r="L7348" t="s">
        <v>30</v>
      </c>
      <c r="M7348">
        <f t="shared" ref="M7348:M7411" si="10069">K7340/K7348</f>
        <v>0.33333333333333337</v>
      </c>
    </row>
    <row r="7349" spans="1:13">
      <c r="A7349" t="s">
        <v>7905</v>
      </c>
      <c r="B7349" t="s">
        <v>7894</v>
      </c>
      <c r="C7349" t="s">
        <v>58</v>
      </c>
      <c r="D7349" t="s">
        <v>16</v>
      </c>
      <c r="E7349" t="str">
        <f t="shared" si="10001"/>
        <v>tso.full</v>
      </c>
      <c r="F7349" t="s">
        <v>24</v>
      </c>
      <c r="G7349">
        <v>0.2</v>
      </c>
      <c r="H7349">
        <v>0.05</v>
      </c>
      <c r="I7349" s="1">
        <v>0.01</v>
      </c>
      <c r="J7349" t="s">
        <v>8360</v>
      </c>
      <c r="K7349">
        <f t="shared" ref="K7349:K7412" si="10070">SUMIF(E7338:E7351,"pso.opt",I7338:I7351)</f>
        <v>0.88</v>
      </c>
      <c r="L7349" t="s">
        <v>33</v>
      </c>
      <c r="M7349">
        <f t="shared" si="10069"/>
        <v>1.0113636363636365</v>
      </c>
    </row>
    <row r="7350" spans="1:13">
      <c r="A7350" t="s">
        <v>7906</v>
      </c>
      <c r="B7350" t="s">
        <v>7894</v>
      </c>
      <c r="C7350" t="s">
        <v>58</v>
      </c>
      <c r="D7350" t="s">
        <v>19</v>
      </c>
      <c r="E7350" t="str">
        <f t="shared" si="10001"/>
        <v>tso.oepc</v>
      </c>
      <c r="F7350" t="s">
        <v>24</v>
      </c>
      <c r="G7350">
        <v>0.8</v>
      </c>
      <c r="H7350">
        <v>0.05</v>
      </c>
      <c r="I7350" s="1">
        <v>0.04</v>
      </c>
      <c r="J7350" t="s">
        <v>8361</v>
      </c>
      <c r="K7350">
        <f t="shared" ref="K7350:K7413" si="10071">SUMIF(E7338:E7351,"rmo.opt",I7338:I7351)</f>
        <v>0.65</v>
      </c>
      <c r="L7350" t="s">
        <v>32</v>
      </c>
      <c r="M7350">
        <f t="shared" si="10069"/>
        <v>5.0307692307692307</v>
      </c>
    </row>
    <row r="7351" spans="1:13">
      <c r="A7351" t="s">
        <v>7907</v>
      </c>
      <c r="B7351" t="s">
        <v>7894</v>
      </c>
      <c r="C7351" t="s">
        <v>58</v>
      </c>
      <c r="D7351" t="s">
        <v>21</v>
      </c>
      <c r="E7351" t="str">
        <f t="shared" si="10001"/>
        <v>tso.opt</v>
      </c>
      <c r="F7351" t="s">
        <v>24</v>
      </c>
      <c r="G7351">
        <v>0.6</v>
      </c>
      <c r="H7351">
        <v>0.05</v>
      </c>
      <c r="I7351" s="1">
        <v>0.03</v>
      </c>
      <c r="J7351" t="s">
        <v>8362</v>
      </c>
      <c r="K7351">
        <f t="shared" ref="K7351:K7414" si="10072">SUMIF(E7338:E7351,"power.opt",I7338:I7351)</f>
        <v>0.93</v>
      </c>
      <c r="L7351" t="s">
        <v>31</v>
      </c>
      <c r="M7351">
        <f t="shared" si="10069"/>
        <v>13.096774193548386</v>
      </c>
    </row>
    <row r="7352" spans="1:13">
      <c r="A7352" t="s">
        <v>7915</v>
      </c>
      <c r="B7352" t="s">
        <v>7916</v>
      </c>
      <c r="C7352" t="s">
        <v>15</v>
      </c>
      <c r="D7352" t="s">
        <v>16</v>
      </c>
      <c r="E7352" t="str">
        <f t="shared" si="10001"/>
        <v>power.full</v>
      </c>
      <c r="F7352" t="s">
        <v>17</v>
      </c>
      <c r="G7352">
        <v>579.79999999999995</v>
      </c>
      <c r="H7352">
        <v>0.05</v>
      </c>
      <c r="I7352" s="1">
        <v>28.99</v>
      </c>
      <c r="L7352" t="s">
        <v>8363</v>
      </c>
      <c r="M7352">
        <f t="shared" ref="M7352:M7415" si="10073">K7353/K7362</f>
        <v>331.33333333333331</v>
      </c>
    </row>
    <row r="7353" spans="1:13">
      <c r="A7353" t="s">
        <v>7917</v>
      </c>
      <c r="B7353" t="s">
        <v>7916</v>
      </c>
      <c r="C7353" t="s">
        <v>15</v>
      </c>
      <c r="D7353" t="s">
        <v>19</v>
      </c>
      <c r="E7353" t="str">
        <f t="shared" si="10001"/>
        <v>power.oepc</v>
      </c>
      <c r="F7353" t="s">
        <v>17</v>
      </c>
      <c r="G7353">
        <v>25.2</v>
      </c>
      <c r="H7353">
        <v>0.05</v>
      </c>
      <c r="I7353" s="1">
        <v>1.26</v>
      </c>
      <c r="J7353" t="s">
        <v>8333</v>
      </c>
      <c r="K7353">
        <f t="shared" ref="K7353:K7416" si="10074">SUMIF(E7352:E7365,"tso.cav11",I7352:I7365)</f>
        <v>19.88</v>
      </c>
      <c r="L7353" t="s">
        <v>8364</v>
      </c>
      <c r="M7353">
        <f t="shared" ref="M7353:M7416" si="10075">K7354/K7358+K7355/K7359+K7356/K7360+K7357/K7361</f>
        <v>49.608246585455888</v>
      </c>
    </row>
    <row r="7354" spans="1:13">
      <c r="A7354" t="s">
        <v>7918</v>
      </c>
      <c r="B7354" t="s">
        <v>7916</v>
      </c>
      <c r="C7354" t="s">
        <v>15</v>
      </c>
      <c r="D7354" t="s">
        <v>21</v>
      </c>
      <c r="E7354" t="str">
        <f t="shared" si="10001"/>
        <v>power.opt</v>
      </c>
      <c r="F7354" t="s">
        <v>17</v>
      </c>
      <c r="G7354">
        <v>14</v>
      </c>
      <c r="H7354">
        <v>0.05</v>
      </c>
      <c r="I7354" s="1">
        <v>0.7</v>
      </c>
      <c r="J7354" t="s">
        <v>8335</v>
      </c>
      <c r="K7354">
        <f t="shared" ref="K7354:K7417" si="10076">SUMIF(E7352:E7365,"tso.full",I7352:I7365)</f>
        <v>0.06</v>
      </c>
      <c r="L7354" t="s">
        <v>8365</v>
      </c>
      <c r="M7354">
        <f t="shared" ref="M7354:M7417" si="10077">K7354/K7362+K7355/K7363+K7356/K7364+K7357/K7365</f>
        <v>72.219737688054522</v>
      </c>
    </row>
    <row r="7355" spans="1:13">
      <c r="A7355" t="s">
        <v>7919</v>
      </c>
      <c r="B7355" t="s">
        <v>7916</v>
      </c>
      <c r="C7355" t="s">
        <v>23</v>
      </c>
      <c r="D7355" t="s">
        <v>16</v>
      </c>
      <c r="E7355" t="str">
        <f t="shared" si="10001"/>
        <v>pso.full</v>
      </c>
      <c r="F7355" t="s">
        <v>17</v>
      </c>
      <c r="G7355">
        <v>210.4</v>
      </c>
      <c r="H7355">
        <v>0.05</v>
      </c>
      <c r="I7355" s="1">
        <v>10.52</v>
      </c>
      <c r="J7355" t="s">
        <v>8336</v>
      </c>
      <c r="K7355">
        <f t="shared" ref="K7355:K7418" si="10078">SUMIF(E7352:E7365,"pso.full",I7352:I7365)</f>
        <v>10.52</v>
      </c>
      <c r="L7355" t="s">
        <v>8369</v>
      </c>
      <c r="M7355">
        <f t="shared" ref="M7355:M7418" si="10079">K7358/K7362+K7359/K7363+K7360/K7364+K7361/K7365</f>
        <v>5.2178989327504182</v>
      </c>
    </row>
    <row r="7356" spans="1:13">
      <c r="A7356" t="s">
        <v>7920</v>
      </c>
      <c r="B7356" t="s">
        <v>7916</v>
      </c>
      <c r="C7356" t="s">
        <v>23</v>
      </c>
      <c r="D7356" t="s">
        <v>19</v>
      </c>
      <c r="E7356" t="str">
        <f t="shared" si="10001"/>
        <v>pso.oepc</v>
      </c>
      <c r="F7356" t="s">
        <v>17</v>
      </c>
      <c r="G7356">
        <v>15</v>
      </c>
      <c r="H7356">
        <v>0.05</v>
      </c>
      <c r="I7356" s="1">
        <v>0.75</v>
      </c>
      <c r="J7356" t="s">
        <v>8353</v>
      </c>
      <c r="K7356">
        <f t="shared" ref="K7356:K7419" si="10080">SUMIF(E7352:E7365,"rmo.full",I7352:I7365)</f>
        <v>14.93</v>
      </c>
    </row>
    <row r="7357" spans="1:13">
      <c r="A7357" t="s">
        <v>7921</v>
      </c>
      <c r="B7357" t="s">
        <v>7916</v>
      </c>
      <c r="C7357" t="s">
        <v>23</v>
      </c>
      <c r="D7357" t="s">
        <v>21</v>
      </c>
      <c r="E7357" t="str">
        <f t="shared" si="10001"/>
        <v>pso.opt</v>
      </c>
      <c r="F7357" t="s">
        <v>17</v>
      </c>
      <c r="G7357">
        <v>20.2</v>
      </c>
      <c r="H7357">
        <v>0.05</v>
      </c>
      <c r="I7357" s="1">
        <v>1.01</v>
      </c>
      <c r="J7357" t="s">
        <v>8354</v>
      </c>
      <c r="K7357">
        <f t="shared" ref="K7357:K7420" si="10081">SUMIF(E7352:E7365,"power.full",I7352:I7365)</f>
        <v>28.99</v>
      </c>
      <c r="L7357" t="s">
        <v>26</v>
      </c>
      <c r="M7357">
        <f t="shared" ref="M7357:M7420" si="10082">K7354/K7358</f>
        <v>1</v>
      </c>
    </row>
    <row r="7358" spans="1:13">
      <c r="A7358" t="s">
        <v>7922</v>
      </c>
      <c r="B7358" t="s">
        <v>7916</v>
      </c>
      <c r="C7358" t="s">
        <v>51</v>
      </c>
      <c r="D7358" t="s">
        <v>16</v>
      </c>
      <c r="E7358" t="str">
        <f t="shared" si="10001"/>
        <v>rmo.full</v>
      </c>
      <c r="F7358" t="s">
        <v>17</v>
      </c>
      <c r="G7358">
        <v>298.60000000000002</v>
      </c>
      <c r="H7358">
        <v>0.05</v>
      </c>
      <c r="I7358" s="1">
        <v>14.93</v>
      </c>
      <c r="J7358" t="s">
        <v>8355</v>
      </c>
      <c r="K7358">
        <f t="shared" ref="K7358:K7421" si="10083">SUMIF(E7352:E7365,"tso.oepc",I7352:I7365)</f>
        <v>0.06</v>
      </c>
      <c r="L7358" t="s">
        <v>27</v>
      </c>
      <c r="M7358">
        <f t="shared" si="10082"/>
        <v>14.026666666666666</v>
      </c>
    </row>
    <row r="7359" spans="1:13">
      <c r="A7359" t="s">
        <v>7923</v>
      </c>
      <c r="B7359" t="s">
        <v>7916</v>
      </c>
      <c r="C7359" t="s">
        <v>51</v>
      </c>
      <c r="D7359" t="s">
        <v>19</v>
      </c>
      <c r="E7359" t="str">
        <f t="shared" si="10001"/>
        <v>rmo.oepc</v>
      </c>
      <c r="F7359" t="s">
        <v>17</v>
      </c>
      <c r="G7359">
        <v>25.8</v>
      </c>
      <c r="H7359">
        <v>0.05</v>
      </c>
      <c r="I7359" s="1">
        <v>1.29</v>
      </c>
      <c r="J7359" t="s">
        <v>8356</v>
      </c>
      <c r="K7359">
        <f t="shared" ref="K7359:K7422" si="10084">SUMIF(E7352:E7365,"pso.oepc",I7352:I7365)</f>
        <v>0.75</v>
      </c>
      <c r="L7359" t="s">
        <v>28</v>
      </c>
      <c r="M7359">
        <f t="shared" si="10082"/>
        <v>11.573643410852712</v>
      </c>
    </row>
    <row r="7360" spans="1:13">
      <c r="A7360" t="s">
        <v>7924</v>
      </c>
      <c r="B7360" t="s">
        <v>7916</v>
      </c>
      <c r="C7360" t="s">
        <v>51</v>
      </c>
      <c r="D7360" t="s">
        <v>21</v>
      </c>
      <c r="E7360" t="str">
        <f t="shared" si="10001"/>
        <v>rmo.opt</v>
      </c>
      <c r="F7360" t="s">
        <v>17</v>
      </c>
      <c r="G7360">
        <v>15.4</v>
      </c>
      <c r="H7360">
        <v>0.05</v>
      </c>
      <c r="I7360" s="1">
        <v>0.77</v>
      </c>
      <c r="J7360" t="s">
        <v>8357</v>
      </c>
      <c r="K7360">
        <f t="shared" ref="K7360:K7423" si="10085">SUMIF(E7352:E7365,"rmo.oepc",I7352:I7365)</f>
        <v>1.29</v>
      </c>
      <c r="L7360" t="s">
        <v>29</v>
      </c>
      <c r="M7360">
        <f t="shared" si="10082"/>
        <v>23.007936507936506</v>
      </c>
    </row>
    <row r="7361" spans="1:13">
      <c r="A7361" t="s">
        <v>7925</v>
      </c>
      <c r="B7361" t="s">
        <v>7916</v>
      </c>
      <c r="C7361" t="s">
        <v>55</v>
      </c>
      <c r="D7361" t="s">
        <v>56</v>
      </c>
      <c r="E7361" t="str">
        <f t="shared" si="10001"/>
        <v>sc.none</v>
      </c>
      <c r="F7361" t="s">
        <v>24</v>
      </c>
      <c r="I7361" s="1">
        <v>0.05</v>
      </c>
      <c r="J7361" t="s">
        <v>8358</v>
      </c>
      <c r="K7361">
        <f t="shared" ref="K7361:K7424" si="10086">SUMIF(E7352:E7365,"power.oepc",I7352:I7365)</f>
        <v>1.26</v>
      </c>
    </row>
    <row r="7362" spans="1:13">
      <c r="A7362" t="s">
        <v>7926</v>
      </c>
      <c r="B7362" t="s">
        <v>7916</v>
      </c>
      <c r="C7362" t="s">
        <v>58</v>
      </c>
      <c r="D7362" t="s">
        <v>59</v>
      </c>
      <c r="E7362" t="str">
        <f t="shared" si="10001"/>
        <v>tso.cav11</v>
      </c>
      <c r="F7362" t="s">
        <v>17</v>
      </c>
      <c r="G7362">
        <v>397.6</v>
      </c>
      <c r="H7362">
        <v>0.05</v>
      </c>
      <c r="I7362" s="1">
        <v>19.88</v>
      </c>
      <c r="J7362" t="s">
        <v>8359</v>
      </c>
      <c r="K7362">
        <f t="shared" ref="K7362:K7425" si="10087">SUMIF(E7352:E7365,"tso.opt",I7352:I7365)</f>
        <v>0.06</v>
      </c>
      <c r="L7362" t="s">
        <v>30</v>
      </c>
      <c r="M7362">
        <f t="shared" ref="M7362:M7425" si="10088">K7354/K7362</f>
        <v>1</v>
      </c>
    </row>
    <row r="7363" spans="1:13">
      <c r="A7363" t="s">
        <v>7927</v>
      </c>
      <c r="B7363" t="s">
        <v>7916</v>
      </c>
      <c r="C7363" t="s">
        <v>58</v>
      </c>
      <c r="D7363" t="s">
        <v>16</v>
      </c>
      <c r="E7363" t="str">
        <f t="shared" ref="E7363:E7426" si="10089">CONCATENATE(C7363,".",D7363)</f>
        <v>tso.full</v>
      </c>
      <c r="F7363" t="s">
        <v>24</v>
      </c>
      <c r="G7363">
        <v>1.2</v>
      </c>
      <c r="H7363">
        <v>0.05</v>
      </c>
      <c r="I7363" s="1">
        <v>0.06</v>
      </c>
      <c r="J7363" t="s">
        <v>8360</v>
      </c>
      <c r="K7363">
        <f t="shared" ref="K7363:K7426" si="10090">SUMIF(E7352:E7365,"pso.opt",I7352:I7365)</f>
        <v>1.01</v>
      </c>
      <c r="L7363" t="s">
        <v>33</v>
      </c>
      <c r="M7363">
        <f t="shared" si="10088"/>
        <v>10.415841584158416</v>
      </c>
    </row>
    <row r="7364" spans="1:13">
      <c r="A7364" t="s">
        <v>7928</v>
      </c>
      <c r="B7364" t="s">
        <v>7916</v>
      </c>
      <c r="C7364" t="s">
        <v>58</v>
      </c>
      <c r="D7364" t="s">
        <v>19</v>
      </c>
      <c r="E7364" t="str">
        <f t="shared" si="10089"/>
        <v>tso.oepc</v>
      </c>
      <c r="F7364" t="s">
        <v>24</v>
      </c>
      <c r="G7364">
        <v>1.2</v>
      </c>
      <c r="H7364">
        <v>0.05</v>
      </c>
      <c r="I7364" s="1">
        <v>0.06</v>
      </c>
      <c r="J7364" t="s">
        <v>8361</v>
      </c>
      <c r="K7364">
        <f t="shared" ref="K7364:K7427" si="10091">SUMIF(E7352:E7365,"rmo.opt",I7352:I7365)</f>
        <v>0.77</v>
      </c>
      <c r="L7364" t="s">
        <v>32</v>
      </c>
      <c r="M7364">
        <f t="shared" si="10088"/>
        <v>19.38961038961039</v>
      </c>
    </row>
    <row r="7365" spans="1:13">
      <c r="A7365" t="s">
        <v>7937</v>
      </c>
      <c r="B7365" t="s">
        <v>7916</v>
      </c>
      <c r="C7365" t="s">
        <v>58</v>
      </c>
      <c r="D7365" t="s">
        <v>21</v>
      </c>
      <c r="E7365" t="str">
        <f t="shared" si="10089"/>
        <v>tso.opt</v>
      </c>
      <c r="F7365" t="s">
        <v>24</v>
      </c>
      <c r="G7365">
        <v>1.2</v>
      </c>
      <c r="H7365">
        <v>0.05</v>
      </c>
      <c r="I7365" s="1">
        <v>0.06</v>
      </c>
      <c r="J7365" t="s">
        <v>8362</v>
      </c>
      <c r="K7365">
        <f t="shared" ref="K7365:K7428" si="10092">SUMIF(E7352:E7365,"power.opt",I7352:I7365)</f>
        <v>0.7</v>
      </c>
      <c r="L7365" t="s">
        <v>31</v>
      </c>
      <c r="M7365">
        <f t="shared" si="10088"/>
        <v>41.414285714285718</v>
      </c>
    </row>
    <row r="7366" spans="1:13">
      <c r="A7366" t="s">
        <v>7938</v>
      </c>
      <c r="B7366" t="s">
        <v>7939</v>
      </c>
      <c r="C7366" t="s">
        <v>15</v>
      </c>
      <c r="D7366" t="s">
        <v>16</v>
      </c>
      <c r="E7366" t="str">
        <f t="shared" si="10089"/>
        <v>power.full</v>
      </c>
      <c r="F7366" t="s">
        <v>17</v>
      </c>
      <c r="G7366">
        <v>192.333333333333</v>
      </c>
      <c r="H7366">
        <v>0.06</v>
      </c>
      <c r="I7366" s="1">
        <v>11.54</v>
      </c>
      <c r="L7366" t="s">
        <v>8363</v>
      </c>
      <c r="M7366">
        <f t="shared" ref="M7366:M7429" si="10093">K7367/K7376</f>
        <v>80.333333333333343</v>
      </c>
    </row>
    <row r="7367" spans="1:13">
      <c r="A7367" t="s">
        <v>7940</v>
      </c>
      <c r="B7367" t="s">
        <v>7939</v>
      </c>
      <c r="C7367" t="s">
        <v>15</v>
      </c>
      <c r="D7367" t="s">
        <v>19</v>
      </c>
      <c r="E7367" t="str">
        <f t="shared" si="10089"/>
        <v>power.oepc</v>
      </c>
      <c r="F7367" t="s">
        <v>17</v>
      </c>
      <c r="G7367">
        <v>12.8333333333333</v>
      </c>
      <c r="H7367">
        <v>0.06</v>
      </c>
      <c r="I7367" s="1">
        <v>0.77</v>
      </c>
      <c r="J7367" t="s">
        <v>8333</v>
      </c>
      <c r="K7367">
        <f t="shared" ref="K7367:K7430" si="10094">SUMIF(E7366:E7379,"tso.cav11",I7366:I7379)</f>
        <v>9.64</v>
      </c>
      <c r="L7367" t="s">
        <v>8364</v>
      </c>
      <c r="M7367">
        <f t="shared" ref="M7367:M7430" si="10095">K7368/K7372+K7369/K7373+K7370/K7374+K7371/K7375</f>
        <v>20.756243756243755</v>
      </c>
    </row>
    <row r="7368" spans="1:13">
      <c r="A7368" t="s">
        <v>7941</v>
      </c>
      <c r="B7368" t="s">
        <v>7939</v>
      </c>
      <c r="C7368" t="s">
        <v>15</v>
      </c>
      <c r="D7368" t="s">
        <v>21</v>
      </c>
      <c r="E7368" t="str">
        <f t="shared" si="10089"/>
        <v>power.opt</v>
      </c>
      <c r="F7368" t="s">
        <v>17</v>
      </c>
      <c r="G7368">
        <v>17.6666666666667</v>
      </c>
      <c r="H7368">
        <v>0.06</v>
      </c>
      <c r="I7368" s="1">
        <v>1.06</v>
      </c>
      <c r="J7368" t="s">
        <v>8335</v>
      </c>
      <c r="K7368">
        <f t="shared" ref="K7368:K7431" si="10096">SUMIF(E7366:E7379,"tso.full",I7366:I7379)</f>
        <v>0.06</v>
      </c>
      <c r="L7368" t="s">
        <v>8365</v>
      </c>
      <c r="M7368">
        <f t="shared" ref="M7368:M7431" si="10097">K7368/K7376+K7369/K7377+K7370/K7378+K7371/K7379</f>
        <v>16.539708085584529</v>
      </c>
    </row>
    <row r="7369" spans="1:13">
      <c r="A7369" t="s">
        <v>7942</v>
      </c>
      <c r="B7369" t="s">
        <v>7939</v>
      </c>
      <c r="C7369" t="s">
        <v>23</v>
      </c>
      <c r="D7369" t="s">
        <v>16</v>
      </c>
      <c r="E7369" t="str">
        <f t="shared" si="10089"/>
        <v>pso.full</v>
      </c>
      <c r="F7369" t="s">
        <v>17</v>
      </c>
      <c r="G7369">
        <v>13.8333333333333</v>
      </c>
      <c r="H7369">
        <v>0.06</v>
      </c>
      <c r="I7369" s="1">
        <v>0.83</v>
      </c>
      <c r="J7369" t="s">
        <v>8336</v>
      </c>
      <c r="K7369">
        <f t="shared" ref="K7369:K7432" si="10098">SUMIF(E7366:E7379,"pso.full",I7366:I7379)</f>
        <v>0.83</v>
      </c>
      <c r="L7369" t="s">
        <v>8369</v>
      </c>
      <c r="M7369">
        <f t="shared" ref="M7369:M7432" si="10099">K7372/K7376+K7373/K7377+K7374/K7378+K7375/K7379</f>
        <v>3.2304473524041386</v>
      </c>
    </row>
    <row r="7370" spans="1:13">
      <c r="A7370" t="s">
        <v>7943</v>
      </c>
      <c r="B7370" t="s">
        <v>7939</v>
      </c>
      <c r="C7370" t="s">
        <v>23</v>
      </c>
      <c r="D7370" t="s">
        <v>19</v>
      </c>
      <c r="E7370" t="str">
        <f t="shared" si="10089"/>
        <v>pso.oepc</v>
      </c>
      <c r="F7370" t="s">
        <v>17</v>
      </c>
      <c r="G7370">
        <v>15.1666666666667</v>
      </c>
      <c r="H7370">
        <v>0.06</v>
      </c>
      <c r="I7370" s="1">
        <v>0.91</v>
      </c>
      <c r="J7370" t="s">
        <v>8353</v>
      </c>
      <c r="K7370">
        <f t="shared" ref="K7370:K7433" si="10100">SUMIF(E7366:E7379,"rmo.full",I7366:I7379)</f>
        <v>2.7</v>
      </c>
    </row>
    <row r="7371" spans="1:13">
      <c r="A7371" t="s">
        <v>7944</v>
      </c>
      <c r="B7371" t="s">
        <v>7939</v>
      </c>
      <c r="C7371" t="s">
        <v>23</v>
      </c>
      <c r="D7371" t="s">
        <v>21</v>
      </c>
      <c r="E7371" t="str">
        <f t="shared" si="10089"/>
        <v>pso.opt</v>
      </c>
      <c r="F7371" t="s">
        <v>17</v>
      </c>
      <c r="G7371">
        <v>17.3333333333333</v>
      </c>
      <c r="H7371">
        <v>0.06</v>
      </c>
      <c r="I7371" s="1">
        <v>1.04</v>
      </c>
      <c r="J7371" t="s">
        <v>8354</v>
      </c>
      <c r="K7371">
        <f t="shared" ref="K7371:K7434" si="10101">SUMIF(E7366:E7379,"power.full",I7366:I7379)</f>
        <v>11.54</v>
      </c>
      <c r="L7371" t="s">
        <v>26</v>
      </c>
      <c r="M7371">
        <f t="shared" ref="M7371:M7434" si="10102">K7368/K7372</f>
        <v>1</v>
      </c>
    </row>
    <row r="7372" spans="1:13">
      <c r="A7372" t="s">
        <v>7945</v>
      </c>
      <c r="B7372" t="s">
        <v>7939</v>
      </c>
      <c r="C7372" t="s">
        <v>51</v>
      </c>
      <c r="D7372" t="s">
        <v>16</v>
      </c>
      <c r="E7372" t="str">
        <f t="shared" si="10089"/>
        <v>rmo.full</v>
      </c>
      <c r="F7372" t="s">
        <v>17</v>
      </c>
      <c r="G7372">
        <v>45</v>
      </c>
      <c r="H7372">
        <v>0.06</v>
      </c>
      <c r="I7372" s="1">
        <v>2.7</v>
      </c>
      <c r="J7372" t="s">
        <v>8355</v>
      </c>
      <c r="K7372">
        <f t="shared" ref="K7372:K7435" si="10103">SUMIF(E7366:E7379,"tso.oepc",I7366:I7379)</f>
        <v>0.06</v>
      </c>
      <c r="L7372" t="s">
        <v>27</v>
      </c>
      <c r="M7372">
        <f t="shared" si="10102"/>
        <v>0.91208791208791207</v>
      </c>
    </row>
    <row r="7373" spans="1:13">
      <c r="A7373" t="s">
        <v>7946</v>
      </c>
      <c r="B7373" t="s">
        <v>7939</v>
      </c>
      <c r="C7373" t="s">
        <v>51</v>
      </c>
      <c r="D7373" t="s">
        <v>19</v>
      </c>
      <c r="E7373" t="str">
        <f t="shared" si="10089"/>
        <v>rmo.oepc</v>
      </c>
      <c r="F7373" t="s">
        <v>17</v>
      </c>
      <c r="G7373">
        <v>11.6666666666667</v>
      </c>
      <c r="H7373">
        <v>0.06</v>
      </c>
      <c r="I7373" s="1">
        <v>0.7</v>
      </c>
      <c r="J7373" t="s">
        <v>8356</v>
      </c>
      <c r="K7373">
        <f t="shared" ref="K7373:K7436" si="10104">SUMIF(E7366:E7379,"pso.oepc",I7366:I7379)</f>
        <v>0.91</v>
      </c>
      <c r="L7373" t="s">
        <v>28</v>
      </c>
      <c r="M7373">
        <f t="shared" si="10102"/>
        <v>3.8571428571428577</v>
      </c>
    </row>
    <row r="7374" spans="1:13">
      <c r="A7374" t="s">
        <v>7911</v>
      </c>
      <c r="B7374" t="s">
        <v>7939</v>
      </c>
      <c r="C7374" t="s">
        <v>51</v>
      </c>
      <c r="D7374" t="s">
        <v>21</v>
      </c>
      <c r="E7374" t="str">
        <f t="shared" si="10089"/>
        <v>rmo.opt</v>
      </c>
      <c r="F7374" t="s">
        <v>17</v>
      </c>
      <c r="G7374">
        <v>10.3333333333333</v>
      </c>
      <c r="H7374">
        <v>0.06</v>
      </c>
      <c r="I7374" s="1">
        <v>0.62</v>
      </c>
      <c r="J7374" t="s">
        <v>8357</v>
      </c>
      <c r="K7374">
        <f t="shared" ref="K7374:K7437" si="10105">SUMIF(E7366:E7379,"rmo.oepc",I7366:I7379)</f>
        <v>0.7</v>
      </c>
      <c r="L7374" t="s">
        <v>29</v>
      </c>
      <c r="M7374">
        <f t="shared" si="10102"/>
        <v>14.987012987012985</v>
      </c>
    </row>
    <row r="7375" spans="1:13">
      <c r="A7375" t="s">
        <v>7912</v>
      </c>
      <c r="B7375" t="s">
        <v>7939</v>
      </c>
      <c r="C7375" t="s">
        <v>55</v>
      </c>
      <c r="D7375" t="s">
        <v>56</v>
      </c>
      <c r="E7375" t="str">
        <f t="shared" si="10089"/>
        <v>sc.none</v>
      </c>
      <c r="F7375" t="s">
        <v>24</v>
      </c>
      <c r="I7375" s="1">
        <v>0.06</v>
      </c>
      <c r="J7375" t="s">
        <v>8358</v>
      </c>
      <c r="K7375">
        <f t="shared" ref="K7375:K7438" si="10106">SUMIF(E7366:E7379,"power.oepc",I7366:I7379)</f>
        <v>0.77</v>
      </c>
    </row>
    <row r="7376" spans="1:13">
      <c r="A7376" t="s">
        <v>7913</v>
      </c>
      <c r="B7376" t="s">
        <v>7939</v>
      </c>
      <c r="C7376" t="s">
        <v>58</v>
      </c>
      <c r="D7376" t="s">
        <v>59</v>
      </c>
      <c r="E7376" t="str">
        <f t="shared" si="10089"/>
        <v>tso.cav11</v>
      </c>
      <c r="F7376" t="s">
        <v>24</v>
      </c>
      <c r="G7376">
        <v>160.666666666667</v>
      </c>
      <c r="H7376">
        <v>0.06</v>
      </c>
      <c r="I7376" s="1">
        <v>9.64</v>
      </c>
      <c r="J7376" t="s">
        <v>8359</v>
      </c>
      <c r="K7376">
        <f t="shared" ref="K7376:K7439" si="10107">SUMIF(E7366:E7379,"tso.opt",I7366:I7379)</f>
        <v>0.12</v>
      </c>
      <c r="L7376" t="s">
        <v>30</v>
      </c>
      <c r="M7376">
        <f t="shared" ref="M7376:M7439" si="10108">K7368/K7376</f>
        <v>0.5</v>
      </c>
    </row>
    <row r="7377" spans="1:13">
      <c r="A7377" t="s">
        <v>7914</v>
      </c>
      <c r="B7377" t="s">
        <v>7939</v>
      </c>
      <c r="C7377" t="s">
        <v>58</v>
      </c>
      <c r="D7377" t="s">
        <v>16</v>
      </c>
      <c r="E7377" t="str">
        <f t="shared" si="10089"/>
        <v>tso.full</v>
      </c>
      <c r="F7377" t="s">
        <v>24</v>
      </c>
      <c r="G7377">
        <v>1</v>
      </c>
      <c r="H7377">
        <v>0.06</v>
      </c>
      <c r="I7377" s="1">
        <v>0.06</v>
      </c>
      <c r="J7377" t="s">
        <v>8360</v>
      </c>
      <c r="K7377">
        <f t="shared" ref="K7377:K7440" si="10109">SUMIF(E7366:E7379,"pso.opt",I7366:I7379)</f>
        <v>1.04</v>
      </c>
      <c r="L7377" t="s">
        <v>33</v>
      </c>
      <c r="M7377">
        <f t="shared" si="10108"/>
        <v>0.79807692307692302</v>
      </c>
    </row>
    <row r="7378" spans="1:13">
      <c r="A7378" t="s">
        <v>7957</v>
      </c>
      <c r="B7378" t="s">
        <v>7939</v>
      </c>
      <c r="C7378" t="s">
        <v>58</v>
      </c>
      <c r="D7378" t="s">
        <v>19</v>
      </c>
      <c r="E7378" t="str">
        <f t="shared" si="10089"/>
        <v>tso.oepc</v>
      </c>
      <c r="F7378" t="s">
        <v>24</v>
      </c>
      <c r="G7378">
        <v>1</v>
      </c>
      <c r="H7378">
        <v>0.06</v>
      </c>
      <c r="I7378" s="1">
        <v>0.06</v>
      </c>
      <c r="J7378" t="s">
        <v>8361</v>
      </c>
      <c r="K7378">
        <f t="shared" ref="K7378:K7441" si="10110">SUMIF(E7366:E7379,"rmo.opt",I7366:I7379)</f>
        <v>0.62</v>
      </c>
      <c r="L7378" t="s">
        <v>32</v>
      </c>
      <c r="M7378">
        <f t="shared" si="10108"/>
        <v>4.3548387096774199</v>
      </c>
    </row>
    <row r="7379" spans="1:13">
      <c r="A7379" t="s">
        <v>7958</v>
      </c>
      <c r="B7379" t="s">
        <v>7939</v>
      </c>
      <c r="C7379" t="s">
        <v>58</v>
      </c>
      <c r="D7379" t="s">
        <v>21</v>
      </c>
      <c r="E7379" t="str">
        <f t="shared" si="10089"/>
        <v>tso.opt</v>
      </c>
      <c r="F7379" t="s">
        <v>24</v>
      </c>
      <c r="G7379">
        <v>2</v>
      </c>
      <c r="H7379">
        <v>0.06</v>
      </c>
      <c r="I7379" s="1">
        <v>0.12</v>
      </c>
      <c r="J7379" t="s">
        <v>8362</v>
      </c>
      <c r="K7379">
        <f t="shared" ref="K7379:K7442" si="10111">SUMIF(E7366:E7379,"power.opt",I7366:I7379)</f>
        <v>1.06</v>
      </c>
      <c r="L7379" t="s">
        <v>31</v>
      </c>
      <c r="M7379">
        <f t="shared" si="10108"/>
        <v>10.886792452830187</v>
      </c>
    </row>
    <row r="7380" spans="1:13">
      <c r="A7380" t="s">
        <v>7959</v>
      </c>
      <c r="B7380" t="s">
        <v>7960</v>
      </c>
      <c r="C7380" t="s">
        <v>15</v>
      </c>
      <c r="D7380" t="s">
        <v>16</v>
      </c>
      <c r="E7380" t="str">
        <f t="shared" si="10089"/>
        <v>power.full</v>
      </c>
      <c r="F7380" t="s">
        <v>17</v>
      </c>
      <c r="G7380">
        <v>649.5</v>
      </c>
      <c r="H7380">
        <v>0.06</v>
      </c>
      <c r="I7380" s="1">
        <v>38.97</v>
      </c>
      <c r="L7380" t="s">
        <v>8363</v>
      </c>
      <c r="M7380">
        <f t="shared" ref="M7380:M7443" si="10112">K7381/K7390</f>
        <v>372.5714285714285</v>
      </c>
    </row>
    <row r="7381" spans="1:13">
      <c r="A7381" t="s">
        <v>7961</v>
      </c>
      <c r="B7381" t="s">
        <v>7960</v>
      </c>
      <c r="C7381" t="s">
        <v>15</v>
      </c>
      <c r="D7381" t="s">
        <v>19</v>
      </c>
      <c r="E7381" t="str">
        <f t="shared" si="10089"/>
        <v>power.oepc</v>
      </c>
      <c r="F7381" t="s">
        <v>17</v>
      </c>
      <c r="G7381">
        <v>17.6666666666667</v>
      </c>
      <c r="H7381">
        <v>0.06</v>
      </c>
      <c r="I7381" s="1">
        <v>1.06</v>
      </c>
      <c r="J7381" t="s">
        <v>8333</v>
      </c>
      <c r="K7381">
        <f t="shared" ref="K7381:K7444" si="10113">SUMIF(E7380:E7393,"tso.cav11",I7380:I7393)</f>
        <v>26.08</v>
      </c>
      <c r="L7381" t="s">
        <v>8364</v>
      </c>
      <c r="M7381">
        <f t="shared" ref="M7381:M7444" si="10114">K7382/K7386+K7383/K7387+K7384/K7388+K7385/K7389</f>
        <v>42.305625597774103</v>
      </c>
    </row>
    <row r="7382" spans="1:13">
      <c r="A7382" t="s">
        <v>7962</v>
      </c>
      <c r="B7382" t="s">
        <v>7960</v>
      </c>
      <c r="C7382" t="s">
        <v>15</v>
      </c>
      <c r="D7382" t="s">
        <v>21</v>
      </c>
      <c r="E7382" t="str">
        <f t="shared" si="10089"/>
        <v>power.opt</v>
      </c>
      <c r="F7382" t="s">
        <v>17</v>
      </c>
      <c r="G7382">
        <v>20.5</v>
      </c>
      <c r="H7382">
        <v>0.06</v>
      </c>
      <c r="I7382" s="1">
        <v>1.23</v>
      </c>
      <c r="J7382" t="s">
        <v>8335</v>
      </c>
      <c r="K7382">
        <f t="shared" ref="K7382:K7445" si="10115">SUMIF(E7380:E7393,"tso.full",I7380:I7393)</f>
        <v>7.0000000000000007E-2</v>
      </c>
      <c r="L7382" t="s">
        <v>8365</v>
      </c>
      <c r="M7382">
        <f t="shared" ref="M7382:M7445" si="10116">K7382/K7390+K7383/K7391+K7384/K7392+K7385/K7393</f>
        <v>37.772494119330631</v>
      </c>
    </row>
    <row r="7383" spans="1:13">
      <c r="A7383" t="s">
        <v>7963</v>
      </c>
      <c r="B7383" t="s">
        <v>7960</v>
      </c>
      <c r="C7383" t="s">
        <v>23</v>
      </c>
      <c r="D7383" t="s">
        <v>16</v>
      </c>
      <c r="E7383" t="str">
        <f t="shared" si="10089"/>
        <v>pso.full</v>
      </c>
      <c r="F7383" t="s">
        <v>17</v>
      </c>
      <c r="G7383">
        <v>28.1666666666667</v>
      </c>
      <c r="H7383">
        <v>0.06</v>
      </c>
      <c r="I7383" s="1">
        <v>1.69</v>
      </c>
      <c r="J7383" t="s">
        <v>8336</v>
      </c>
      <c r="K7383">
        <f t="shared" ref="K7383:K7446" si="10117">SUMIF(E7380:E7393,"pso.full",I7380:I7393)</f>
        <v>1.69</v>
      </c>
      <c r="L7383" t="s">
        <v>8369</v>
      </c>
      <c r="M7383">
        <f t="shared" ref="M7383:M7446" si="10118">K7386/K7390+K7387/K7391+K7388/K7392+K7389/K7393</f>
        <v>4.1188476571234354</v>
      </c>
    </row>
    <row r="7384" spans="1:13">
      <c r="A7384" t="s">
        <v>7964</v>
      </c>
      <c r="B7384" t="s">
        <v>7960</v>
      </c>
      <c r="C7384" t="s">
        <v>23</v>
      </c>
      <c r="D7384" t="s">
        <v>19</v>
      </c>
      <c r="E7384" t="str">
        <f t="shared" si="10089"/>
        <v>pso.oepc</v>
      </c>
      <c r="F7384" t="s">
        <v>17</v>
      </c>
      <c r="G7384">
        <v>20.6666666666667</v>
      </c>
      <c r="H7384">
        <v>0.06</v>
      </c>
      <c r="I7384" s="1">
        <v>1.24</v>
      </c>
      <c r="J7384" t="s">
        <v>8353</v>
      </c>
      <c r="K7384">
        <f t="shared" ref="K7384:K7447" si="10119">SUMIF(E7380:E7393,"rmo.full",I7380:I7393)</f>
        <v>3.56</v>
      </c>
    </row>
    <row r="7385" spans="1:13">
      <c r="A7385" t="s">
        <v>7929</v>
      </c>
      <c r="B7385" t="s">
        <v>7960</v>
      </c>
      <c r="C7385" t="s">
        <v>23</v>
      </c>
      <c r="D7385" t="s">
        <v>21</v>
      </c>
      <c r="E7385" t="str">
        <f t="shared" si="10089"/>
        <v>pso.opt</v>
      </c>
      <c r="F7385" t="s">
        <v>17</v>
      </c>
      <c r="G7385">
        <v>18</v>
      </c>
      <c r="H7385">
        <v>0.06</v>
      </c>
      <c r="I7385" s="1">
        <v>1.08</v>
      </c>
      <c r="J7385" t="s">
        <v>8354</v>
      </c>
      <c r="K7385">
        <f t="shared" ref="K7385:K7448" si="10120">SUMIF(E7380:E7393,"power.full",I7380:I7393)</f>
        <v>38.97</v>
      </c>
      <c r="L7385" t="s">
        <v>26</v>
      </c>
      <c r="M7385">
        <f t="shared" ref="M7385:M7448" si="10121">K7382/K7386</f>
        <v>1</v>
      </c>
    </row>
    <row r="7386" spans="1:13">
      <c r="A7386" t="s">
        <v>7930</v>
      </c>
      <c r="B7386" t="s">
        <v>7960</v>
      </c>
      <c r="C7386" t="s">
        <v>51</v>
      </c>
      <c r="D7386" t="s">
        <v>16</v>
      </c>
      <c r="E7386" t="str">
        <f t="shared" si="10089"/>
        <v>rmo.full</v>
      </c>
      <c r="F7386" t="s">
        <v>17</v>
      </c>
      <c r="G7386">
        <v>59.3333333333333</v>
      </c>
      <c r="H7386">
        <v>0.06</v>
      </c>
      <c r="I7386" s="1">
        <v>3.56</v>
      </c>
      <c r="J7386" t="s">
        <v>8355</v>
      </c>
      <c r="K7386">
        <f t="shared" ref="K7386:K7449" si="10122">SUMIF(E7380:E7393,"tso.oepc",I7380:I7393)</f>
        <v>7.0000000000000007E-2</v>
      </c>
      <c r="L7386" t="s">
        <v>27</v>
      </c>
      <c r="M7386">
        <f t="shared" si="10121"/>
        <v>1.3629032258064515</v>
      </c>
    </row>
    <row r="7387" spans="1:13">
      <c r="A7387" t="s">
        <v>7931</v>
      </c>
      <c r="B7387" t="s">
        <v>7960</v>
      </c>
      <c r="C7387" t="s">
        <v>51</v>
      </c>
      <c r="D7387" t="s">
        <v>19</v>
      </c>
      <c r="E7387" t="str">
        <f t="shared" si="10089"/>
        <v>rmo.oepc</v>
      </c>
      <c r="F7387" t="s">
        <v>17</v>
      </c>
      <c r="G7387">
        <v>18.6666666666667</v>
      </c>
      <c r="H7387">
        <v>0.06</v>
      </c>
      <c r="I7387" s="1">
        <v>1.1200000000000001</v>
      </c>
      <c r="J7387" t="s">
        <v>8356</v>
      </c>
      <c r="K7387">
        <f t="shared" ref="K7387:K7450" si="10123">SUMIF(E7380:E7393,"pso.oepc",I7380:I7393)</f>
        <v>1.24</v>
      </c>
      <c r="L7387" t="s">
        <v>28</v>
      </c>
      <c r="M7387">
        <f t="shared" si="10121"/>
        <v>3.1785714285714284</v>
      </c>
    </row>
    <row r="7388" spans="1:13">
      <c r="A7388" t="s">
        <v>7932</v>
      </c>
      <c r="B7388" t="s">
        <v>7960</v>
      </c>
      <c r="C7388" t="s">
        <v>51</v>
      </c>
      <c r="D7388" t="s">
        <v>21</v>
      </c>
      <c r="E7388" t="str">
        <f t="shared" si="10089"/>
        <v>rmo.opt</v>
      </c>
      <c r="F7388" t="s">
        <v>17</v>
      </c>
      <c r="G7388">
        <v>16.8333333333333</v>
      </c>
      <c r="H7388">
        <v>0.06</v>
      </c>
      <c r="I7388" s="1">
        <v>1.01</v>
      </c>
      <c r="J7388" t="s">
        <v>8357</v>
      </c>
      <c r="K7388">
        <f t="shared" ref="K7388:K7451" si="10124">SUMIF(E7380:E7393,"rmo.oepc",I7380:I7393)</f>
        <v>1.1200000000000001</v>
      </c>
      <c r="L7388" t="s">
        <v>29</v>
      </c>
      <c r="M7388">
        <f t="shared" si="10121"/>
        <v>36.764150943396224</v>
      </c>
    </row>
    <row r="7389" spans="1:13">
      <c r="A7389" t="s">
        <v>7933</v>
      </c>
      <c r="B7389" t="s">
        <v>7960</v>
      </c>
      <c r="C7389" t="s">
        <v>55</v>
      </c>
      <c r="D7389" t="s">
        <v>56</v>
      </c>
      <c r="E7389" t="str">
        <f t="shared" si="10089"/>
        <v>sc.none</v>
      </c>
      <c r="F7389" t="s">
        <v>24</v>
      </c>
      <c r="I7389" s="1">
        <v>0.06</v>
      </c>
      <c r="J7389" t="s">
        <v>8358</v>
      </c>
      <c r="K7389">
        <f t="shared" ref="K7389:K7452" si="10125">SUMIF(E7380:E7393,"power.oepc",I7380:I7393)</f>
        <v>1.06</v>
      </c>
    </row>
    <row r="7390" spans="1:13">
      <c r="A7390" t="s">
        <v>7934</v>
      </c>
      <c r="B7390" t="s">
        <v>7960</v>
      </c>
      <c r="C7390" t="s">
        <v>58</v>
      </c>
      <c r="D7390" t="s">
        <v>59</v>
      </c>
      <c r="E7390" t="str">
        <f t="shared" si="10089"/>
        <v>tso.cav11</v>
      </c>
      <c r="F7390" t="s">
        <v>17</v>
      </c>
      <c r="G7390">
        <v>434.66666666666703</v>
      </c>
      <c r="H7390">
        <v>0.06</v>
      </c>
      <c r="I7390" s="1">
        <v>26.08</v>
      </c>
      <c r="J7390" t="s">
        <v>8359</v>
      </c>
      <c r="K7390">
        <f t="shared" ref="K7390:K7453" si="10126">SUMIF(E7380:E7393,"tso.opt",I7380:I7393)</f>
        <v>7.0000000000000007E-2</v>
      </c>
      <c r="L7390" t="s">
        <v>30</v>
      </c>
      <c r="M7390">
        <f t="shared" ref="M7390:M7453" si="10127">K7382/K7390</f>
        <v>1</v>
      </c>
    </row>
    <row r="7391" spans="1:13">
      <c r="A7391" t="s">
        <v>7935</v>
      </c>
      <c r="B7391" t="s">
        <v>7960</v>
      </c>
      <c r="C7391" t="s">
        <v>58</v>
      </c>
      <c r="D7391" t="s">
        <v>16</v>
      </c>
      <c r="E7391" t="str">
        <f t="shared" si="10089"/>
        <v>tso.full</v>
      </c>
      <c r="F7391" t="s">
        <v>24</v>
      </c>
      <c r="G7391">
        <v>1.1666666666666701</v>
      </c>
      <c r="H7391">
        <v>0.06</v>
      </c>
      <c r="I7391" s="1">
        <v>7.0000000000000007E-2</v>
      </c>
      <c r="J7391" t="s">
        <v>8360</v>
      </c>
      <c r="K7391">
        <f t="shared" ref="K7391:K7454" si="10128">SUMIF(E7380:E7393,"pso.opt",I7380:I7393)</f>
        <v>1.08</v>
      </c>
      <c r="L7391" t="s">
        <v>33</v>
      </c>
      <c r="M7391">
        <f t="shared" si="10127"/>
        <v>1.5648148148148147</v>
      </c>
    </row>
    <row r="7392" spans="1:13">
      <c r="A7392" t="s">
        <v>7936</v>
      </c>
      <c r="B7392" t="s">
        <v>7960</v>
      </c>
      <c r="C7392" t="s">
        <v>58</v>
      </c>
      <c r="D7392" t="s">
        <v>19</v>
      </c>
      <c r="E7392" t="str">
        <f t="shared" si="10089"/>
        <v>tso.oepc</v>
      </c>
      <c r="F7392" t="s">
        <v>24</v>
      </c>
      <c r="G7392">
        <v>1.1666666666666701</v>
      </c>
      <c r="H7392">
        <v>0.06</v>
      </c>
      <c r="I7392" s="1">
        <v>7.0000000000000007E-2</v>
      </c>
      <c r="J7392" t="s">
        <v>8361</v>
      </c>
      <c r="K7392">
        <f t="shared" ref="K7392:K7455" si="10129">SUMIF(E7380:E7393,"rmo.opt",I7380:I7393)</f>
        <v>1.01</v>
      </c>
      <c r="L7392" t="s">
        <v>32</v>
      </c>
      <c r="M7392">
        <f t="shared" si="10127"/>
        <v>3.5247524752475248</v>
      </c>
    </row>
    <row r="7393" spans="1:13">
      <c r="A7393" t="s">
        <v>7979</v>
      </c>
      <c r="B7393" t="s">
        <v>7960</v>
      </c>
      <c r="C7393" t="s">
        <v>58</v>
      </c>
      <c r="D7393" t="s">
        <v>21</v>
      </c>
      <c r="E7393" t="str">
        <f t="shared" si="10089"/>
        <v>tso.opt</v>
      </c>
      <c r="F7393" t="s">
        <v>24</v>
      </c>
      <c r="G7393">
        <v>1.1666666666666701</v>
      </c>
      <c r="H7393">
        <v>0.06</v>
      </c>
      <c r="I7393" s="1">
        <v>7.0000000000000007E-2</v>
      </c>
      <c r="J7393" t="s">
        <v>8362</v>
      </c>
      <c r="K7393">
        <f t="shared" ref="K7393:K7456" si="10130">SUMIF(E7380:E7393,"power.opt",I7380:I7393)</f>
        <v>1.23</v>
      </c>
      <c r="L7393" t="s">
        <v>31</v>
      </c>
      <c r="M7393">
        <f t="shared" si="10127"/>
        <v>31.682926829268293</v>
      </c>
    </row>
    <row r="7394" spans="1:13">
      <c r="A7394" t="s">
        <v>7980</v>
      </c>
      <c r="B7394" t="s">
        <v>7981</v>
      </c>
      <c r="C7394" t="s">
        <v>15</v>
      </c>
      <c r="D7394" t="s">
        <v>16</v>
      </c>
      <c r="E7394" t="str">
        <f t="shared" si="10089"/>
        <v>power.full</v>
      </c>
      <c r="F7394" t="s">
        <v>17</v>
      </c>
      <c r="G7394">
        <v>831.4</v>
      </c>
      <c r="H7394">
        <v>0.05</v>
      </c>
      <c r="I7394" s="1">
        <v>41.57</v>
      </c>
      <c r="L7394" t="s">
        <v>8363</v>
      </c>
      <c r="M7394">
        <f t="shared" ref="M7394:M7457" si="10131">K7395/K7404</f>
        <v>262.66666666666669</v>
      </c>
    </row>
    <row r="7395" spans="1:13">
      <c r="A7395" t="s">
        <v>7982</v>
      </c>
      <c r="B7395" t="s">
        <v>7981</v>
      </c>
      <c r="C7395" t="s">
        <v>15</v>
      </c>
      <c r="D7395" t="s">
        <v>19</v>
      </c>
      <c r="E7395" t="str">
        <f t="shared" si="10089"/>
        <v>power.oepc</v>
      </c>
      <c r="F7395" t="s">
        <v>17</v>
      </c>
      <c r="G7395">
        <v>17</v>
      </c>
      <c r="H7395">
        <v>0.05</v>
      </c>
      <c r="I7395" s="1">
        <v>0.85</v>
      </c>
      <c r="J7395" t="s">
        <v>8333</v>
      </c>
      <c r="K7395">
        <f t="shared" ref="K7395:K7458" si="10132">SUMIF(E7394:E7407,"tso.cav11",I7394:I7407)</f>
        <v>15.76</v>
      </c>
      <c r="L7395" t="s">
        <v>8364</v>
      </c>
      <c r="M7395">
        <f t="shared" ref="M7395:M7458" si="10133">K7396/K7400+K7397/K7401+K7398/K7402+K7399/K7403</f>
        <v>58.047277330530662</v>
      </c>
    </row>
    <row r="7396" spans="1:13">
      <c r="A7396" t="s">
        <v>7983</v>
      </c>
      <c r="B7396" t="s">
        <v>7981</v>
      </c>
      <c r="C7396" t="s">
        <v>15</v>
      </c>
      <c r="D7396" t="s">
        <v>21</v>
      </c>
      <c r="E7396" t="str">
        <f t="shared" si="10089"/>
        <v>power.opt</v>
      </c>
      <c r="F7396" t="s">
        <v>17</v>
      </c>
      <c r="G7396">
        <v>26.2</v>
      </c>
      <c r="H7396">
        <v>0.05</v>
      </c>
      <c r="I7396" s="1">
        <v>1.31</v>
      </c>
      <c r="J7396" t="s">
        <v>8335</v>
      </c>
      <c r="K7396">
        <f t="shared" ref="K7396:K7459" si="10134">SUMIF(E7394:E7407,"tso.full",I7394:I7407)</f>
        <v>7.0000000000000007E-2</v>
      </c>
      <c r="L7396" t="s">
        <v>8365</v>
      </c>
      <c r="M7396">
        <f t="shared" ref="M7396:M7459" si="10135">K7396/K7404+K7397/K7405+K7398/K7406+K7399/K7407</f>
        <v>34.90475507578364</v>
      </c>
    </row>
    <row r="7397" spans="1:13">
      <c r="A7397" t="s">
        <v>7947</v>
      </c>
      <c r="B7397" t="s">
        <v>7981</v>
      </c>
      <c r="C7397" t="s">
        <v>23</v>
      </c>
      <c r="D7397" t="s">
        <v>16</v>
      </c>
      <c r="E7397" t="str">
        <f t="shared" si="10089"/>
        <v>pso.full</v>
      </c>
      <c r="F7397" t="s">
        <v>24</v>
      </c>
      <c r="G7397">
        <v>124.4</v>
      </c>
      <c r="H7397">
        <v>0.05</v>
      </c>
      <c r="I7397" s="1">
        <v>6.22</v>
      </c>
      <c r="J7397" t="s">
        <v>8336</v>
      </c>
      <c r="K7397">
        <f t="shared" ref="K7397:K7460" si="10136">SUMIF(E7394:E7407,"pso.full",I7394:I7407)</f>
        <v>6.22</v>
      </c>
      <c r="L7397" t="s">
        <v>8369</v>
      </c>
      <c r="M7397">
        <f t="shared" ref="M7397:M7460" si="10137">K7400/K7404+K7401/K7405+K7402/K7406+K7403/K7407</f>
        <v>2.7505609301125284</v>
      </c>
    </row>
    <row r="7398" spans="1:13">
      <c r="A7398" t="s">
        <v>7948</v>
      </c>
      <c r="B7398" t="s">
        <v>7981</v>
      </c>
      <c r="C7398" t="s">
        <v>23</v>
      </c>
      <c r="D7398" t="s">
        <v>19</v>
      </c>
      <c r="E7398" t="str">
        <f t="shared" si="10089"/>
        <v>pso.oepc</v>
      </c>
      <c r="F7398" t="s">
        <v>24</v>
      </c>
      <c r="G7398">
        <v>122</v>
      </c>
      <c r="H7398">
        <v>0.05</v>
      </c>
      <c r="I7398" s="1">
        <v>6.1</v>
      </c>
      <c r="J7398" t="s">
        <v>8353</v>
      </c>
      <c r="K7398">
        <f t="shared" ref="K7398:K7461" si="10138">SUMIF(E7394:E7407,"rmo.full",I7394:I7407)</f>
        <v>6.19</v>
      </c>
    </row>
    <row r="7399" spans="1:13">
      <c r="A7399" t="s">
        <v>7949</v>
      </c>
      <c r="B7399" t="s">
        <v>7981</v>
      </c>
      <c r="C7399" t="s">
        <v>23</v>
      </c>
      <c r="D7399" t="s">
        <v>21</v>
      </c>
      <c r="E7399" t="str">
        <f t="shared" si="10089"/>
        <v>pso.opt</v>
      </c>
      <c r="F7399" t="s">
        <v>24</v>
      </c>
      <c r="G7399">
        <v>128</v>
      </c>
      <c r="H7399">
        <v>0.05</v>
      </c>
      <c r="I7399" s="1">
        <v>6.4</v>
      </c>
      <c r="J7399" t="s">
        <v>8354</v>
      </c>
      <c r="K7399">
        <f t="shared" ref="K7399:K7462" si="10139">SUMIF(E7394:E7407,"power.full",I7394:I7407)</f>
        <v>41.57</v>
      </c>
      <c r="L7399" t="s">
        <v>26</v>
      </c>
      <c r="M7399">
        <f t="shared" ref="M7399:M7462" si="10140">K7396/K7400</f>
        <v>1.1666666666666667</v>
      </c>
    </row>
    <row r="7400" spans="1:13">
      <c r="A7400" t="s">
        <v>7950</v>
      </c>
      <c r="B7400" t="s">
        <v>7981</v>
      </c>
      <c r="C7400" t="s">
        <v>51</v>
      </c>
      <c r="D7400" t="s">
        <v>16</v>
      </c>
      <c r="E7400" t="str">
        <f t="shared" si="10089"/>
        <v>rmo.full</v>
      </c>
      <c r="F7400" t="s">
        <v>17</v>
      </c>
      <c r="G7400">
        <v>123.8</v>
      </c>
      <c r="H7400">
        <v>0.05</v>
      </c>
      <c r="I7400" s="1">
        <v>6.19</v>
      </c>
      <c r="J7400" t="s">
        <v>8355</v>
      </c>
      <c r="K7400">
        <f t="shared" ref="K7400:K7463" si="10141">SUMIF(E7394:E7407,"tso.oepc",I7394:I7407)</f>
        <v>0.06</v>
      </c>
      <c r="L7400" t="s">
        <v>27</v>
      </c>
      <c r="M7400">
        <f t="shared" si="10140"/>
        <v>1.019672131147541</v>
      </c>
    </row>
    <row r="7401" spans="1:13">
      <c r="A7401" t="s">
        <v>7951</v>
      </c>
      <c r="B7401" t="s">
        <v>7981</v>
      </c>
      <c r="C7401" t="s">
        <v>51</v>
      </c>
      <c r="D7401" t="s">
        <v>19</v>
      </c>
      <c r="E7401" t="str">
        <f t="shared" si="10089"/>
        <v>rmo.oepc</v>
      </c>
      <c r="F7401" t="s">
        <v>17</v>
      </c>
      <c r="G7401">
        <v>17.8</v>
      </c>
      <c r="H7401">
        <v>0.05</v>
      </c>
      <c r="I7401" s="1">
        <v>0.89</v>
      </c>
      <c r="J7401" t="s">
        <v>8356</v>
      </c>
      <c r="K7401">
        <f t="shared" ref="K7401:K7464" si="10142">SUMIF(E7394:E7407,"pso.oepc",I7394:I7407)</f>
        <v>6.1</v>
      </c>
      <c r="L7401" t="s">
        <v>28</v>
      </c>
      <c r="M7401">
        <f t="shared" si="10140"/>
        <v>6.9550561797752817</v>
      </c>
    </row>
    <row r="7402" spans="1:13">
      <c r="A7402" t="s">
        <v>7952</v>
      </c>
      <c r="B7402" t="s">
        <v>7981</v>
      </c>
      <c r="C7402" t="s">
        <v>51</v>
      </c>
      <c r="D7402" t="s">
        <v>21</v>
      </c>
      <c r="E7402" t="str">
        <f t="shared" si="10089"/>
        <v>rmo.opt</v>
      </c>
      <c r="F7402" t="s">
        <v>17</v>
      </c>
      <c r="G7402">
        <v>119.8</v>
      </c>
      <c r="H7402">
        <v>0.05</v>
      </c>
      <c r="I7402" s="1">
        <v>5.99</v>
      </c>
      <c r="J7402" t="s">
        <v>8357</v>
      </c>
      <c r="K7402">
        <f t="shared" ref="K7402:K7465" si="10143">SUMIF(E7394:E7407,"rmo.oepc",I7394:I7407)</f>
        <v>0.89</v>
      </c>
      <c r="L7402" t="s">
        <v>29</v>
      </c>
      <c r="M7402">
        <f t="shared" si="10140"/>
        <v>48.905882352941177</v>
      </c>
    </row>
    <row r="7403" spans="1:13">
      <c r="A7403" t="s">
        <v>7953</v>
      </c>
      <c r="B7403" t="s">
        <v>7981</v>
      </c>
      <c r="C7403" t="s">
        <v>55</v>
      </c>
      <c r="D7403" t="s">
        <v>56</v>
      </c>
      <c r="E7403" t="str">
        <f t="shared" si="10089"/>
        <v>sc.none</v>
      </c>
      <c r="F7403" t="s">
        <v>24</v>
      </c>
      <c r="I7403" s="1">
        <v>0.05</v>
      </c>
      <c r="J7403" t="s">
        <v>8358</v>
      </c>
      <c r="K7403">
        <f t="shared" ref="K7403:K7466" si="10144">SUMIF(E7394:E7407,"power.oepc",I7394:I7407)</f>
        <v>0.85</v>
      </c>
    </row>
    <row r="7404" spans="1:13">
      <c r="A7404" t="s">
        <v>7954</v>
      </c>
      <c r="B7404" t="s">
        <v>7981</v>
      </c>
      <c r="C7404" t="s">
        <v>58</v>
      </c>
      <c r="D7404" t="s">
        <v>59</v>
      </c>
      <c r="E7404" t="str">
        <f t="shared" si="10089"/>
        <v>tso.cav11</v>
      </c>
      <c r="F7404" t="s">
        <v>17</v>
      </c>
      <c r="G7404">
        <v>315.2</v>
      </c>
      <c r="H7404">
        <v>0.05</v>
      </c>
      <c r="I7404" s="1">
        <v>15.76</v>
      </c>
      <c r="J7404" t="s">
        <v>8359</v>
      </c>
      <c r="K7404">
        <f t="shared" ref="K7404:K7467" si="10145">SUMIF(E7394:E7407,"tso.opt",I7394:I7407)</f>
        <v>0.06</v>
      </c>
      <c r="L7404" t="s">
        <v>30</v>
      </c>
      <c r="M7404">
        <f t="shared" ref="M7404:M7467" si="10146">K7396/K7404</f>
        <v>1.1666666666666667</v>
      </c>
    </row>
    <row r="7405" spans="1:13">
      <c r="A7405" t="s">
        <v>7955</v>
      </c>
      <c r="B7405" t="s">
        <v>7981</v>
      </c>
      <c r="C7405" t="s">
        <v>58</v>
      </c>
      <c r="D7405" t="s">
        <v>16</v>
      </c>
      <c r="E7405" t="str">
        <f t="shared" si="10089"/>
        <v>tso.full</v>
      </c>
      <c r="F7405" t="s">
        <v>24</v>
      </c>
      <c r="G7405">
        <v>1.4</v>
      </c>
      <c r="H7405">
        <v>0.05</v>
      </c>
      <c r="I7405" s="1">
        <v>7.0000000000000007E-2</v>
      </c>
      <c r="J7405" t="s">
        <v>8360</v>
      </c>
      <c r="K7405">
        <f t="shared" ref="K7405:K7468" si="10147">SUMIF(E7394:E7407,"pso.opt",I7394:I7407)</f>
        <v>6.4</v>
      </c>
      <c r="L7405" t="s">
        <v>33</v>
      </c>
      <c r="M7405">
        <f t="shared" si="10146"/>
        <v>0.97187499999999993</v>
      </c>
    </row>
    <row r="7406" spans="1:13">
      <c r="A7406" t="s">
        <v>7956</v>
      </c>
      <c r="B7406" t="s">
        <v>7981</v>
      </c>
      <c r="C7406" t="s">
        <v>58</v>
      </c>
      <c r="D7406" t="s">
        <v>19</v>
      </c>
      <c r="E7406" t="str">
        <f t="shared" si="10089"/>
        <v>tso.oepc</v>
      </c>
      <c r="F7406" t="s">
        <v>24</v>
      </c>
      <c r="G7406">
        <v>1.2</v>
      </c>
      <c r="H7406">
        <v>0.05</v>
      </c>
      <c r="I7406" s="1">
        <v>0.06</v>
      </c>
      <c r="J7406" t="s">
        <v>8361</v>
      </c>
      <c r="K7406">
        <f t="shared" ref="K7406:K7469" si="10148">SUMIF(E7394:E7407,"rmo.opt",I7394:I7407)</f>
        <v>5.99</v>
      </c>
      <c r="L7406" t="s">
        <v>32</v>
      </c>
      <c r="M7406">
        <f t="shared" si="10146"/>
        <v>1.0333889816360602</v>
      </c>
    </row>
    <row r="7407" spans="1:13">
      <c r="A7407" t="s">
        <v>7965</v>
      </c>
      <c r="B7407" t="s">
        <v>7981</v>
      </c>
      <c r="C7407" t="s">
        <v>58</v>
      </c>
      <c r="D7407" t="s">
        <v>21</v>
      </c>
      <c r="E7407" t="str">
        <f t="shared" si="10089"/>
        <v>tso.opt</v>
      </c>
      <c r="F7407" t="s">
        <v>24</v>
      </c>
      <c r="G7407">
        <v>1.2</v>
      </c>
      <c r="H7407">
        <v>0.05</v>
      </c>
      <c r="I7407" s="1">
        <v>0.06</v>
      </c>
      <c r="J7407" t="s">
        <v>8362</v>
      </c>
      <c r="K7407">
        <f t="shared" ref="K7407:K7470" si="10149">SUMIF(E7394:E7407,"power.opt",I7394:I7407)</f>
        <v>1.31</v>
      </c>
      <c r="L7407" t="s">
        <v>31</v>
      </c>
      <c r="M7407">
        <f t="shared" si="10146"/>
        <v>31.732824427480914</v>
      </c>
    </row>
    <row r="7408" spans="1:13">
      <c r="A7408" t="s">
        <v>7966</v>
      </c>
      <c r="B7408" t="s">
        <v>7967</v>
      </c>
      <c r="C7408" t="s">
        <v>15</v>
      </c>
      <c r="D7408" t="s">
        <v>16</v>
      </c>
      <c r="E7408" t="str">
        <f t="shared" si="10089"/>
        <v>power.full</v>
      </c>
      <c r="F7408" t="s">
        <v>17</v>
      </c>
      <c r="G7408">
        <v>1347.4</v>
      </c>
      <c r="H7408">
        <v>0.05</v>
      </c>
      <c r="I7408" s="1">
        <v>67.37</v>
      </c>
      <c r="L7408" t="s">
        <v>8363</v>
      </c>
      <c r="M7408">
        <f t="shared" ref="M7408:M7471" si="10150">K7409/K7418</f>
        <v>569.77777777777783</v>
      </c>
    </row>
    <row r="7409" spans="1:13">
      <c r="A7409" t="s">
        <v>7968</v>
      </c>
      <c r="B7409" t="s">
        <v>7967</v>
      </c>
      <c r="C7409" t="s">
        <v>15</v>
      </c>
      <c r="D7409" t="s">
        <v>19</v>
      </c>
      <c r="E7409" t="str">
        <f t="shared" si="10089"/>
        <v>power.oepc</v>
      </c>
      <c r="F7409" t="s">
        <v>17</v>
      </c>
      <c r="G7409">
        <v>780.2</v>
      </c>
      <c r="H7409">
        <v>0.05</v>
      </c>
      <c r="I7409" s="1">
        <v>39.01</v>
      </c>
      <c r="J7409" t="s">
        <v>8333</v>
      </c>
      <c r="K7409">
        <f t="shared" ref="K7409:K7472" si="10151">SUMIF(E7408:E7421,"tso.cav11",I7408:I7421)</f>
        <v>51.28</v>
      </c>
      <c r="L7409" t="s">
        <v>8364</v>
      </c>
      <c r="M7409">
        <f t="shared" ref="M7409:M7472" si="10152">K7410/K7414+K7411/K7415+K7412/K7416+K7413/K7417</f>
        <v>4.8991428821324901</v>
      </c>
    </row>
    <row r="7410" spans="1:13">
      <c r="A7410" t="s">
        <v>7969</v>
      </c>
      <c r="B7410" t="s">
        <v>7967</v>
      </c>
      <c r="C7410" t="s">
        <v>15</v>
      </c>
      <c r="D7410" t="s">
        <v>21</v>
      </c>
      <c r="E7410" t="str">
        <f t="shared" si="10089"/>
        <v>power.opt</v>
      </c>
      <c r="F7410" t="s">
        <v>17</v>
      </c>
      <c r="G7410">
        <v>107.4</v>
      </c>
      <c r="H7410">
        <v>0.05</v>
      </c>
      <c r="I7410" s="1">
        <v>5.37</v>
      </c>
      <c r="J7410" t="s">
        <v>8335</v>
      </c>
      <c r="K7410">
        <f t="shared" ref="K7410:K7473" si="10153">SUMIF(E7408:E7421,"tso.full",I7408:I7421)</f>
        <v>7.0000000000000007E-2</v>
      </c>
      <c r="L7410" t="s">
        <v>8365</v>
      </c>
      <c r="M7410">
        <f t="shared" ref="M7410:M7473" si="10154">K7410/K7418+K7411/K7419+K7412/K7420+K7413/K7421</f>
        <v>15.151631823309398</v>
      </c>
    </row>
    <row r="7411" spans="1:13">
      <c r="A7411" t="s">
        <v>7970</v>
      </c>
      <c r="B7411" t="s">
        <v>7967</v>
      </c>
      <c r="C7411" t="s">
        <v>23</v>
      </c>
      <c r="D7411" t="s">
        <v>16</v>
      </c>
      <c r="E7411" t="str">
        <f t="shared" si="10089"/>
        <v>pso.full</v>
      </c>
      <c r="F7411" t="s">
        <v>24</v>
      </c>
      <c r="G7411">
        <v>106</v>
      </c>
      <c r="H7411">
        <v>0.05</v>
      </c>
      <c r="I7411" s="1">
        <v>5.3</v>
      </c>
      <c r="J7411" t="s">
        <v>8336</v>
      </c>
      <c r="K7411">
        <f t="shared" ref="K7411:K7474" si="10155">SUMIF(E7408:E7421,"pso.full",I7408:I7421)</f>
        <v>5.3</v>
      </c>
      <c r="L7411" t="s">
        <v>8369</v>
      </c>
      <c r="M7411">
        <f t="shared" ref="M7411:M7474" si="10156">K7414/K7418+K7415/K7419+K7416/K7420+K7417/K7421</f>
        <v>9.7280206735526544</v>
      </c>
    </row>
    <row r="7412" spans="1:13">
      <c r="A7412" t="s">
        <v>7971</v>
      </c>
      <c r="B7412" t="s">
        <v>7967</v>
      </c>
      <c r="C7412" t="s">
        <v>23</v>
      </c>
      <c r="D7412" t="s">
        <v>19</v>
      </c>
      <c r="E7412" t="str">
        <f t="shared" si="10089"/>
        <v>pso.oepc</v>
      </c>
      <c r="F7412" t="s">
        <v>24</v>
      </c>
      <c r="G7412">
        <v>107.4</v>
      </c>
      <c r="H7412">
        <v>0.05</v>
      </c>
      <c r="I7412" s="1">
        <v>5.37</v>
      </c>
      <c r="J7412" t="s">
        <v>8353</v>
      </c>
      <c r="K7412">
        <f t="shared" ref="K7412:K7475" si="10157">SUMIF(E7408:E7421,"rmo.full",I7408:I7421)</f>
        <v>2.88</v>
      </c>
    </row>
    <row r="7413" spans="1:13">
      <c r="A7413" t="s">
        <v>7972</v>
      </c>
      <c r="B7413" t="s">
        <v>7967</v>
      </c>
      <c r="C7413" t="s">
        <v>23</v>
      </c>
      <c r="D7413" t="s">
        <v>21</v>
      </c>
      <c r="E7413" t="str">
        <f t="shared" si="10089"/>
        <v>pso.opt</v>
      </c>
      <c r="F7413" t="s">
        <v>24</v>
      </c>
      <c r="G7413">
        <v>125.4</v>
      </c>
      <c r="H7413">
        <v>0.05</v>
      </c>
      <c r="I7413" s="1">
        <v>6.27</v>
      </c>
      <c r="J7413" t="s">
        <v>8354</v>
      </c>
      <c r="K7413">
        <f t="shared" ref="K7413:K7476" si="10158">SUMIF(E7408:E7421,"power.full",I7408:I7421)</f>
        <v>67.37</v>
      </c>
      <c r="L7413" t="s">
        <v>26</v>
      </c>
      <c r="M7413">
        <f t="shared" ref="M7413:M7476" si="10159">K7410/K7414</f>
        <v>1</v>
      </c>
    </row>
    <row r="7414" spans="1:13">
      <c r="A7414" t="s">
        <v>7973</v>
      </c>
      <c r="B7414" t="s">
        <v>7967</v>
      </c>
      <c r="C7414" t="s">
        <v>51</v>
      </c>
      <c r="D7414" t="s">
        <v>16</v>
      </c>
      <c r="E7414" t="str">
        <f t="shared" si="10089"/>
        <v>rmo.full</v>
      </c>
      <c r="F7414" t="s">
        <v>17</v>
      </c>
      <c r="G7414">
        <v>57.6</v>
      </c>
      <c r="H7414">
        <v>0.05</v>
      </c>
      <c r="I7414" s="1">
        <v>2.88</v>
      </c>
      <c r="J7414" t="s">
        <v>8355</v>
      </c>
      <c r="K7414">
        <f t="shared" ref="K7414:K7477" si="10160">SUMIF(E7408:E7421,"tso.oepc",I7408:I7421)</f>
        <v>7.0000000000000007E-2</v>
      </c>
      <c r="L7414" t="s">
        <v>27</v>
      </c>
      <c r="M7414">
        <f t="shared" si="10159"/>
        <v>0.98696461824953441</v>
      </c>
    </row>
    <row r="7415" spans="1:13">
      <c r="A7415" t="s">
        <v>7974</v>
      </c>
      <c r="B7415" t="s">
        <v>7967</v>
      </c>
      <c r="C7415" t="s">
        <v>51</v>
      </c>
      <c r="D7415" t="s">
        <v>19</v>
      </c>
      <c r="E7415" t="str">
        <f t="shared" si="10089"/>
        <v>rmo.oepc</v>
      </c>
      <c r="F7415" t="s">
        <v>17</v>
      </c>
      <c r="G7415">
        <v>48.6</v>
      </c>
      <c r="H7415">
        <v>0.05</v>
      </c>
      <c r="I7415" s="1">
        <v>2.4300000000000002</v>
      </c>
      <c r="J7415" t="s">
        <v>8356</v>
      </c>
      <c r="K7415">
        <f t="shared" ref="K7415:K7478" si="10161">SUMIF(E7408:E7421,"pso.oepc",I7408:I7421)</f>
        <v>5.37</v>
      </c>
      <c r="L7415" t="s">
        <v>28</v>
      </c>
      <c r="M7415">
        <f t="shared" si="10159"/>
        <v>1.1851851851851851</v>
      </c>
    </row>
    <row r="7416" spans="1:13">
      <c r="A7416" t="s">
        <v>7975</v>
      </c>
      <c r="B7416" t="s">
        <v>7967</v>
      </c>
      <c r="C7416" t="s">
        <v>51</v>
      </c>
      <c r="D7416" t="s">
        <v>21</v>
      </c>
      <c r="E7416" t="str">
        <f t="shared" si="10089"/>
        <v>rmo.opt</v>
      </c>
      <c r="F7416" t="s">
        <v>17</v>
      </c>
      <c r="G7416">
        <v>58.6</v>
      </c>
      <c r="H7416">
        <v>0.05</v>
      </c>
      <c r="I7416" s="1">
        <v>2.93</v>
      </c>
      <c r="J7416" t="s">
        <v>8357</v>
      </c>
      <c r="K7416">
        <f t="shared" ref="K7416:K7479" si="10162">SUMIF(E7408:E7421,"rmo.oepc",I7408:I7421)</f>
        <v>2.4300000000000002</v>
      </c>
      <c r="L7416" t="s">
        <v>29</v>
      </c>
      <c r="M7416">
        <f t="shared" si="10159"/>
        <v>1.7269930786977701</v>
      </c>
    </row>
    <row r="7417" spans="1:13">
      <c r="A7417" t="s">
        <v>7976</v>
      </c>
      <c r="B7417" t="s">
        <v>7967</v>
      </c>
      <c r="C7417" t="s">
        <v>55</v>
      </c>
      <c r="D7417" t="s">
        <v>56</v>
      </c>
      <c r="E7417" t="str">
        <f t="shared" si="10089"/>
        <v>sc.none</v>
      </c>
      <c r="F7417" t="s">
        <v>24</v>
      </c>
      <c r="I7417" s="1">
        <v>0.05</v>
      </c>
      <c r="J7417" t="s">
        <v>8358</v>
      </c>
      <c r="K7417">
        <f t="shared" ref="K7417:K7480" si="10163">SUMIF(E7408:E7421,"power.oepc",I7408:I7421)</f>
        <v>39.01</v>
      </c>
    </row>
    <row r="7418" spans="1:13">
      <c r="A7418" t="s">
        <v>7977</v>
      </c>
      <c r="B7418" t="s">
        <v>7967</v>
      </c>
      <c r="C7418" t="s">
        <v>58</v>
      </c>
      <c r="D7418" t="s">
        <v>59</v>
      </c>
      <c r="E7418" t="str">
        <f t="shared" si="10089"/>
        <v>tso.cav11</v>
      </c>
      <c r="F7418" t="s">
        <v>17</v>
      </c>
      <c r="G7418">
        <v>1025.5999999999999</v>
      </c>
      <c r="H7418">
        <v>0.05</v>
      </c>
      <c r="I7418" s="1">
        <v>51.28</v>
      </c>
      <c r="J7418" t="s">
        <v>8359</v>
      </c>
      <c r="K7418">
        <f t="shared" ref="K7418:K7481" si="10164">SUMIF(E7408:E7421,"tso.opt",I7408:I7421)</f>
        <v>0.09</v>
      </c>
      <c r="L7418" t="s">
        <v>30</v>
      </c>
      <c r="M7418">
        <f t="shared" ref="M7418:M7481" si="10165">K7410/K7418</f>
        <v>0.7777777777777779</v>
      </c>
    </row>
    <row r="7419" spans="1:13">
      <c r="A7419" t="s">
        <v>7978</v>
      </c>
      <c r="B7419" t="s">
        <v>7967</v>
      </c>
      <c r="C7419" t="s">
        <v>58</v>
      </c>
      <c r="D7419" t="s">
        <v>16</v>
      </c>
      <c r="E7419" t="str">
        <f t="shared" si="10089"/>
        <v>tso.full</v>
      </c>
      <c r="F7419" t="s">
        <v>24</v>
      </c>
      <c r="G7419">
        <v>1.4</v>
      </c>
      <c r="H7419">
        <v>0.05</v>
      </c>
      <c r="I7419" s="1">
        <v>7.0000000000000007E-2</v>
      </c>
      <c r="J7419" t="s">
        <v>8360</v>
      </c>
      <c r="K7419">
        <f t="shared" ref="K7419:K7482" si="10166">SUMIF(E7408:E7421,"pso.opt",I7408:I7421)</f>
        <v>6.27</v>
      </c>
      <c r="L7419" t="s">
        <v>33</v>
      </c>
      <c r="M7419">
        <f t="shared" si="10165"/>
        <v>0.84529505582137165</v>
      </c>
    </row>
    <row r="7420" spans="1:13">
      <c r="A7420" t="s">
        <v>7988</v>
      </c>
      <c r="B7420" t="s">
        <v>7967</v>
      </c>
      <c r="C7420" t="s">
        <v>58</v>
      </c>
      <c r="D7420" t="s">
        <v>19</v>
      </c>
      <c r="E7420" t="str">
        <f t="shared" si="10089"/>
        <v>tso.oepc</v>
      </c>
      <c r="F7420" t="s">
        <v>24</v>
      </c>
      <c r="G7420">
        <v>1.4</v>
      </c>
      <c r="H7420">
        <v>0.05</v>
      </c>
      <c r="I7420" s="1">
        <v>7.0000000000000007E-2</v>
      </c>
      <c r="J7420" t="s">
        <v>8361</v>
      </c>
      <c r="K7420">
        <f t="shared" ref="K7420:K7483" si="10167">SUMIF(E7408:E7421,"rmo.opt",I7408:I7421)</f>
        <v>2.93</v>
      </c>
      <c r="L7420" t="s">
        <v>32</v>
      </c>
      <c r="M7420">
        <f t="shared" si="10165"/>
        <v>0.9829351535836176</v>
      </c>
    </row>
    <row r="7421" spans="1:13">
      <c r="A7421" t="s">
        <v>7989</v>
      </c>
      <c r="B7421" t="s">
        <v>7967</v>
      </c>
      <c r="C7421" t="s">
        <v>58</v>
      </c>
      <c r="D7421" t="s">
        <v>21</v>
      </c>
      <c r="E7421" t="str">
        <f t="shared" si="10089"/>
        <v>tso.opt</v>
      </c>
      <c r="F7421" t="s">
        <v>24</v>
      </c>
      <c r="G7421">
        <v>1.8</v>
      </c>
      <c r="H7421">
        <v>0.05</v>
      </c>
      <c r="I7421" s="1">
        <v>0.09</v>
      </c>
      <c r="J7421" t="s">
        <v>8362</v>
      </c>
      <c r="K7421">
        <f t="shared" ref="K7421:K7484" si="10168">SUMIF(E7408:E7421,"power.opt",I7408:I7421)</f>
        <v>5.37</v>
      </c>
      <c r="L7421" t="s">
        <v>31</v>
      </c>
      <c r="M7421">
        <f t="shared" si="10165"/>
        <v>12.54562383612663</v>
      </c>
    </row>
    <row r="7422" spans="1:13">
      <c r="A7422" t="s">
        <v>7990</v>
      </c>
      <c r="B7422" t="s">
        <v>7991</v>
      </c>
      <c r="C7422" t="s">
        <v>15</v>
      </c>
      <c r="D7422" t="s">
        <v>16</v>
      </c>
      <c r="E7422" t="str">
        <f t="shared" si="10089"/>
        <v>power.full</v>
      </c>
      <c r="F7422" t="s">
        <v>17</v>
      </c>
      <c r="G7422">
        <v>1186.27272727273</v>
      </c>
      <c r="H7422">
        <v>0.11</v>
      </c>
      <c r="I7422" s="1">
        <v>130.49</v>
      </c>
      <c r="L7422" t="s">
        <v>8363</v>
      </c>
      <c r="M7422">
        <f t="shared" ref="M7422:M7485" si="10169">K7423/K7432</f>
        <v>479</v>
      </c>
    </row>
    <row r="7423" spans="1:13">
      <c r="A7423" t="s">
        <v>7992</v>
      </c>
      <c r="B7423" t="s">
        <v>7991</v>
      </c>
      <c r="C7423" t="s">
        <v>15</v>
      </c>
      <c r="D7423" t="s">
        <v>19</v>
      </c>
      <c r="E7423" t="str">
        <f t="shared" si="10089"/>
        <v>power.oepc</v>
      </c>
      <c r="F7423" t="s">
        <v>17</v>
      </c>
      <c r="G7423">
        <v>22.363636363636399</v>
      </c>
      <c r="H7423">
        <v>0.11</v>
      </c>
      <c r="I7423" s="1">
        <v>2.46</v>
      </c>
      <c r="J7423" t="s">
        <v>8333</v>
      </c>
      <c r="K7423">
        <f t="shared" ref="K7423:K7486" si="10170">SUMIF(E7422:E7435,"tso.cav11",I7422:I7435)</f>
        <v>43.11</v>
      </c>
      <c r="L7423" t="s">
        <v>8364</v>
      </c>
      <c r="M7423">
        <f t="shared" ref="M7423:M7486" si="10171">K7424/K7428+K7425/K7429+K7426/K7430+K7427/K7431</f>
        <v>60.741898545746025</v>
      </c>
    </row>
    <row r="7424" spans="1:13">
      <c r="A7424" t="s">
        <v>7993</v>
      </c>
      <c r="B7424" t="s">
        <v>7991</v>
      </c>
      <c r="C7424" t="s">
        <v>15</v>
      </c>
      <c r="D7424" t="s">
        <v>21</v>
      </c>
      <c r="E7424" t="str">
        <f t="shared" si="10089"/>
        <v>power.opt</v>
      </c>
      <c r="F7424" t="s">
        <v>17</v>
      </c>
      <c r="G7424">
        <v>32.454545454545503</v>
      </c>
      <c r="H7424">
        <v>0.11</v>
      </c>
      <c r="I7424" s="1">
        <v>3.57</v>
      </c>
      <c r="J7424" t="s">
        <v>8335</v>
      </c>
      <c r="K7424">
        <f t="shared" ref="K7424:K7487" si="10172">SUMIF(E7422:E7435,"tso.full",I7422:I7435)</f>
        <v>7.0000000000000007E-2</v>
      </c>
      <c r="L7424" t="s">
        <v>8365</v>
      </c>
      <c r="M7424">
        <f t="shared" ref="M7424:M7487" si="10173">K7424/K7432+K7425/K7433+K7426/K7434+K7427/K7435</f>
        <v>41.406031627088204</v>
      </c>
    </row>
    <row r="7425" spans="1:13">
      <c r="A7425" t="s">
        <v>7994</v>
      </c>
      <c r="B7425" t="s">
        <v>7991</v>
      </c>
      <c r="C7425" t="s">
        <v>23</v>
      </c>
      <c r="D7425" t="s">
        <v>16</v>
      </c>
      <c r="E7425" t="str">
        <f t="shared" si="10089"/>
        <v>pso.full</v>
      </c>
      <c r="F7425" t="s">
        <v>24</v>
      </c>
      <c r="G7425">
        <v>0.81818181818181801</v>
      </c>
      <c r="H7425">
        <v>0.11</v>
      </c>
      <c r="I7425" s="1">
        <v>0.09</v>
      </c>
      <c r="J7425" t="s">
        <v>8336</v>
      </c>
      <c r="K7425">
        <f t="shared" ref="K7425:K7488" si="10174">SUMIF(E7422:E7435,"pso.full",I7422:I7435)</f>
        <v>0.09</v>
      </c>
      <c r="L7425" t="s">
        <v>8369</v>
      </c>
      <c r="M7425">
        <f t="shared" ref="M7425:M7488" si="10175">K7428/K7432+K7429/K7433+K7430/K7434+K7431/K7435</f>
        <v>3.4190827073929357</v>
      </c>
    </row>
    <row r="7426" spans="1:13">
      <c r="A7426" t="s">
        <v>7995</v>
      </c>
      <c r="B7426" t="s">
        <v>7991</v>
      </c>
      <c r="C7426" t="s">
        <v>23</v>
      </c>
      <c r="D7426" t="s">
        <v>19</v>
      </c>
      <c r="E7426" t="str">
        <f t="shared" si="10089"/>
        <v>pso.oepc</v>
      </c>
      <c r="F7426" t="s">
        <v>24</v>
      </c>
      <c r="G7426">
        <v>0.81818181818181801</v>
      </c>
      <c r="H7426">
        <v>0.11</v>
      </c>
      <c r="I7426" s="1">
        <v>0.09</v>
      </c>
      <c r="J7426" t="s">
        <v>8353</v>
      </c>
      <c r="K7426">
        <f t="shared" ref="K7426:K7489" si="10176">SUMIF(E7422:E7435,"rmo.full",I7422:I7435)</f>
        <v>8.09</v>
      </c>
    </row>
    <row r="7427" spans="1:13">
      <c r="A7427" t="s">
        <v>7996</v>
      </c>
      <c r="B7427" t="s">
        <v>7991</v>
      </c>
      <c r="C7427" t="s">
        <v>23</v>
      </c>
      <c r="D7427" t="s">
        <v>21</v>
      </c>
      <c r="E7427" t="str">
        <f t="shared" ref="E7427:E7490" si="10177">CONCATENATE(C7427,".",D7427)</f>
        <v>pso.opt</v>
      </c>
      <c r="F7427" t="s">
        <v>24</v>
      </c>
      <c r="G7427">
        <v>0.54545454545454497</v>
      </c>
      <c r="H7427">
        <v>0.11</v>
      </c>
      <c r="I7427" s="1">
        <v>0.06</v>
      </c>
      <c r="J7427" t="s">
        <v>8354</v>
      </c>
      <c r="K7427">
        <f t="shared" ref="K7427:K7490" si="10178">SUMIF(E7422:E7435,"power.full",I7422:I7435)</f>
        <v>130.49</v>
      </c>
      <c r="L7427" t="s">
        <v>26</v>
      </c>
      <c r="M7427">
        <f t="shared" ref="M7427:M7490" si="10179">K7424/K7428</f>
        <v>1</v>
      </c>
    </row>
    <row r="7428" spans="1:13">
      <c r="A7428" t="s">
        <v>7997</v>
      </c>
      <c r="B7428" t="s">
        <v>7991</v>
      </c>
      <c r="C7428" t="s">
        <v>51</v>
      </c>
      <c r="D7428" t="s">
        <v>16</v>
      </c>
      <c r="E7428" t="str">
        <f t="shared" si="10177"/>
        <v>rmo.full</v>
      </c>
      <c r="F7428" t="s">
        <v>17</v>
      </c>
      <c r="G7428">
        <v>73.545454545454504</v>
      </c>
      <c r="H7428">
        <v>0.11</v>
      </c>
      <c r="I7428" s="1">
        <v>8.09</v>
      </c>
      <c r="J7428" t="s">
        <v>8355</v>
      </c>
      <c r="K7428">
        <f t="shared" ref="K7428:K7491" si="10180">SUMIF(E7422:E7435,"tso.oepc",I7422:I7435)</f>
        <v>7.0000000000000007E-2</v>
      </c>
      <c r="L7428" t="s">
        <v>27</v>
      </c>
      <c r="M7428">
        <f t="shared" si="10179"/>
        <v>1</v>
      </c>
    </row>
    <row r="7429" spans="1:13">
      <c r="A7429" t="s">
        <v>7998</v>
      </c>
      <c r="B7429" t="s">
        <v>7991</v>
      </c>
      <c r="C7429" t="s">
        <v>51</v>
      </c>
      <c r="D7429" t="s">
        <v>19</v>
      </c>
      <c r="E7429" t="str">
        <f t="shared" si="10177"/>
        <v>rmo.oepc</v>
      </c>
      <c r="F7429" t="s">
        <v>17</v>
      </c>
      <c r="G7429">
        <v>12.909090909090899</v>
      </c>
      <c r="H7429">
        <v>0.11</v>
      </c>
      <c r="I7429" s="1">
        <v>1.42</v>
      </c>
      <c r="J7429" t="s">
        <v>8356</v>
      </c>
      <c r="K7429">
        <f t="shared" ref="K7429:K7492" si="10181">SUMIF(E7422:E7435,"pso.oepc",I7422:I7435)</f>
        <v>0.09</v>
      </c>
      <c r="L7429" t="s">
        <v>28</v>
      </c>
      <c r="M7429">
        <f t="shared" si="10179"/>
        <v>5.6971830985915499</v>
      </c>
    </row>
    <row r="7430" spans="1:13">
      <c r="A7430" t="s">
        <v>7999</v>
      </c>
      <c r="B7430" t="s">
        <v>7991</v>
      </c>
      <c r="C7430" t="s">
        <v>51</v>
      </c>
      <c r="D7430" t="s">
        <v>21</v>
      </c>
      <c r="E7430" t="str">
        <f t="shared" si="10177"/>
        <v>rmo.opt</v>
      </c>
      <c r="F7430" t="s">
        <v>17</v>
      </c>
      <c r="G7430">
        <v>28.545454545454501</v>
      </c>
      <c r="H7430">
        <v>0.11</v>
      </c>
      <c r="I7430" s="1">
        <v>3.14</v>
      </c>
      <c r="J7430" t="s">
        <v>8357</v>
      </c>
      <c r="K7430">
        <f t="shared" ref="K7430:K7493" si="10182">SUMIF(E7422:E7435,"rmo.oepc",I7422:I7435)</f>
        <v>1.42</v>
      </c>
      <c r="L7430" t="s">
        <v>29</v>
      </c>
      <c r="M7430">
        <f t="shared" si="10179"/>
        <v>53.044715447154474</v>
      </c>
    </row>
    <row r="7431" spans="1:13">
      <c r="A7431" t="s">
        <v>8000</v>
      </c>
      <c r="B7431" t="s">
        <v>7991</v>
      </c>
      <c r="C7431" t="s">
        <v>55</v>
      </c>
      <c r="D7431" t="s">
        <v>56</v>
      </c>
      <c r="E7431" t="str">
        <f t="shared" si="10177"/>
        <v>sc.none</v>
      </c>
      <c r="F7431" t="s">
        <v>24</v>
      </c>
      <c r="I7431" s="1">
        <v>0.11</v>
      </c>
      <c r="J7431" t="s">
        <v>8358</v>
      </c>
      <c r="K7431">
        <f t="shared" ref="K7431:K7494" si="10183">SUMIF(E7422:E7435,"power.oepc",I7422:I7435)</f>
        <v>2.46</v>
      </c>
    </row>
    <row r="7432" spans="1:13">
      <c r="A7432" t="s">
        <v>8001</v>
      </c>
      <c r="B7432" t="s">
        <v>7991</v>
      </c>
      <c r="C7432" t="s">
        <v>58</v>
      </c>
      <c r="D7432" t="s">
        <v>59</v>
      </c>
      <c r="E7432" t="str">
        <f t="shared" si="10177"/>
        <v>tso.cav11</v>
      </c>
      <c r="F7432" t="s">
        <v>17</v>
      </c>
      <c r="G7432">
        <v>391.90909090909099</v>
      </c>
      <c r="H7432">
        <v>0.11</v>
      </c>
      <c r="I7432" s="1">
        <v>43.11</v>
      </c>
      <c r="J7432" t="s">
        <v>8359</v>
      </c>
      <c r="K7432">
        <f t="shared" ref="K7432:K7495" si="10184">SUMIF(E7422:E7435,"tso.opt",I7422:I7435)</f>
        <v>0.09</v>
      </c>
      <c r="L7432" t="s">
        <v>30</v>
      </c>
      <c r="M7432">
        <f t="shared" ref="M7432:M7495" si="10185">K7424/K7432</f>
        <v>0.7777777777777779</v>
      </c>
    </row>
    <row r="7433" spans="1:13">
      <c r="A7433" t="s">
        <v>8009</v>
      </c>
      <c r="B7433" t="s">
        <v>7991</v>
      </c>
      <c r="C7433" t="s">
        <v>58</v>
      </c>
      <c r="D7433" t="s">
        <v>16</v>
      </c>
      <c r="E7433" t="str">
        <f t="shared" si="10177"/>
        <v>tso.full</v>
      </c>
      <c r="F7433" t="s">
        <v>24</v>
      </c>
      <c r="G7433">
        <v>0.63636363636363602</v>
      </c>
      <c r="H7433">
        <v>0.11</v>
      </c>
      <c r="I7433" s="1">
        <v>7.0000000000000007E-2</v>
      </c>
      <c r="J7433" t="s">
        <v>8360</v>
      </c>
      <c r="K7433">
        <f t="shared" ref="K7433:K7496" si="10186">SUMIF(E7422:E7435,"pso.opt",I7422:I7435)</f>
        <v>0.06</v>
      </c>
      <c r="L7433" t="s">
        <v>33</v>
      </c>
      <c r="M7433">
        <f t="shared" si="10185"/>
        <v>1.5</v>
      </c>
    </row>
    <row r="7434" spans="1:13">
      <c r="A7434" t="s">
        <v>8010</v>
      </c>
      <c r="B7434" t="s">
        <v>7991</v>
      </c>
      <c r="C7434" t="s">
        <v>58</v>
      </c>
      <c r="D7434" t="s">
        <v>19</v>
      </c>
      <c r="E7434" t="str">
        <f t="shared" si="10177"/>
        <v>tso.oepc</v>
      </c>
      <c r="F7434" t="s">
        <v>24</v>
      </c>
      <c r="G7434">
        <v>0.63636363636363602</v>
      </c>
      <c r="H7434">
        <v>0.11</v>
      </c>
      <c r="I7434" s="1">
        <v>7.0000000000000007E-2</v>
      </c>
      <c r="J7434" t="s">
        <v>8361</v>
      </c>
      <c r="K7434">
        <f t="shared" ref="K7434:K7497" si="10187">SUMIF(E7422:E7435,"rmo.opt",I7422:I7435)</f>
        <v>3.14</v>
      </c>
      <c r="L7434" t="s">
        <v>32</v>
      </c>
      <c r="M7434">
        <f t="shared" si="10185"/>
        <v>2.5764331210191083</v>
      </c>
    </row>
    <row r="7435" spans="1:13">
      <c r="A7435" t="s">
        <v>8011</v>
      </c>
      <c r="B7435" t="s">
        <v>7991</v>
      </c>
      <c r="C7435" t="s">
        <v>58</v>
      </c>
      <c r="D7435" t="s">
        <v>21</v>
      </c>
      <c r="E7435" t="str">
        <f t="shared" si="10177"/>
        <v>tso.opt</v>
      </c>
      <c r="F7435" t="s">
        <v>24</v>
      </c>
      <c r="G7435">
        <v>0.81818181818181801</v>
      </c>
      <c r="H7435">
        <v>0.11</v>
      </c>
      <c r="I7435" s="1">
        <v>0.09</v>
      </c>
      <c r="J7435" t="s">
        <v>8362</v>
      </c>
      <c r="K7435">
        <f t="shared" ref="K7435:K7498" si="10188">SUMIF(E7422:E7435,"power.opt",I7422:I7435)</f>
        <v>3.57</v>
      </c>
      <c r="L7435" t="s">
        <v>31</v>
      </c>
      <c r="M7435">
        <f t="shared" si="10185"/>
        <v>36.551820728291318</v>
      </c>
    </row>
    <row r="7436" spans="1:13">
      <c r="A7436" t="s">
        <v>8012</v>
      </c>
      <c r="B7436" t="s">
        <v>8013</v>
      </c>
      <c r="C7436" t="s">
        <v>15</v>
      </c>
      <c r="D7436" t="s">
        <v>16</v>
      </c>
      <c r="E7436" t="str">
        <f t="shared" si="10177"/>
        <v>power.full</v>
      </c>
      <c r="F7436" t="s">
        <v>17</v>
      </c>
      <c r="G7436">
        <v>1047.5999999999999</v>
      </c>
      <c r="H7436">
        <v>0.05</v>
      </c>
      <c r="I7436" s="1">
        <v>52.38</v>
      </c>
      <c r="L7436" t="s">
        <v>8363</v>
      </c>
      <c r="M7436">
        <f t="shared" ref="M7436:M7499" si="10189">K7437/K7446</f>
        <v>396.4</v>
      </c>
    </row>
    <row r="7437" spans="1:13">
      <c r="A7437" t="s">
        <v>8014</v>
      </c>
      <c r="B7437" t="s">
        <v>8013</v>
      </c>
      <c r="C7437" t="s">
        <v>15</v>
      </c>
      <c r="D7437" t="s">
        <v>19</v>
      </c>
      <c r="E7437" t="str">
        <f t="shared" si="10177"/>
        <v>power.oepc</v>
      </c>
      <c r="F7437" t="s">
        <v>17</v>
      </c>
      <c r="G7437">
        <v>36</v>
      </c>
      <c r="H7437">
        <v>0.05</v>
      </c>
      <c r="I7437" s="1">
        <v>1.8</v>
      </c>
      <c r="J7437" t="s">
        <v>8333</v>
      </c>
      <c r="K7437">
        <f t="shared" ref="K7437:K7500" si="10190">SUMIF(E7436:E7449,"tso.cav11",I7436:I7449)</f>
        <v>19.82</v>
      </c>
      <c r="L7437" t="s">
        <v>8364</v>
      </c>
      <c r="M7437">
        <f t="shared" ref="M7437:M7500" si="10191">K7438/K7442+K7439/K7443+K7440/K7444+K7441/K7445</f>
        <v>34.177257525083611</v>
      </c>
    </row>
    <row r="7438" spans="1:13">
      <c r="A7438" t="s">
        <v>8015</v>
      </c>
      <c r="B7438" t="s">
        <v>8013</v>
      </c>
      <c r="C7438" t="s">
        <v>15</v>
      </c>
      <c r="D7438" t="s">
        <v>21</v>
      </c>
      <c r="E7438" t="str">
        <f t="shared" si="10177"/>
        <v>power.opt</v>
      </c>
      <c r="F7438" t="s">
        <v>17</v>
      </c>
      <c r="G7438">
        <v>28</v>
      </c>
      <c r="H7438">
        <v>0.05</v>
      </c>
      <c r="I7438" s="1">
        <v>1.4</v>
      </c>
      <c r="J7438" t="s">
        <v>8335</v>
      </c>
      <c r="K7438">
        <f t="shared" ref="K7438:K7501" si="10192">SUMIF(E7436:E7449,"tso.full",I7436:I7449)</f>
        <v>7.0000000000000007E-2</v>
      </c>
      <c r="L7438" t="s">
        <v>8365</v>
      </c>
      <c r="M7438">
        <f t="shared" ref="M7438:M7501" si="10193">K7438/K7446+K7439/K7447+K7440/K7448+K7441/K7449</f>
        <v>42.36658880851919</v>
      </c>
    </row>
    <row r="7439" spans="1:13">
      <c r="A7439" t="s">
        <v>8016</v>
      </c>
      <c r="B7439" t="s">
        <v>8013</v>
      </c>
      <c r="C7439" t="s">
        <v>23</v>
      </c>
      <c r="D7439" t="s">
        <v>16</v>
      </c>
      <c r="E7439" t="str">
        <f t="shared" si="10177"/>
        <v>pso.full</v>
      </c>
      <c r="F7439" t="s">
        <v>17</v>
      </c>
      <c r="G7439">
        <v>30.4</v>
      </c>
      <c r="H7439">
        <v>0.05</v>
      </c>
      <c r="I7439" s="1">
        <v>1.52</v>
      </c>
      <c r="J7439" t="s">
        <v>8336</v>
      </c>
      <c r="K7439">
        <f t="shared" ref="K7439:K7502" si="10194">SUMIF(E7436:E7449,"pso.full",I7436:I7449)</f>
        <v>1.52</v>
      </c>
      <c r="L7439" t="s">
        <v>8369</v>
      </c>
      <c r="M7439">
        <f t="shared" ref="M7439:M7502" si="10195">K7442/K7446+K7443/K7447+K7444/K7448+K7445/K7449</f>
        <v>4.2313893911995173</v>
      </c>
    </row>
    <row r="7440" spans="1:13">
      <c r="A7440" t="s">
        <v>8017</v>
      </c>
      <c r="B7440" t="s">
        <v>8013</v>
      </c>
      <c r="C7440" t="s">
        <v>23</v>
      </c>
      <c r="D7440" t="s">
        <v>19</v>
      </c>
      <c r="E7440" t="str">
        <f t="shared" si="10177"/>
        <v>pso.oepc</v>
      </c>
      <c r="F7440" t="s">
        <v>17</v>
      </c>
      <c r="G7440">
        <v>31.2</v>
      </c>
      <c r="H7440">
        <v>0.05</v>
      </c>
      <c r="I7440" s="1">
        <v>1.56</v>
      </c>
      <c r="J7440" t="s">
        <v>8353</v>
      </c>
      <c r="K7440">
        <f t="shared" ref="K7440:K7503" si="10196">SUMIF(E7436:E7449,"rmo.full",I7436:I7449)</f>
        <v>3.73</v>
      </c>
    </row>
    <row r="7441" spans="1:13">
      <c r="A7441" t="s">
        <v>8018</v>
      </c>
      <c r="B7441" t="s">
        <v>8013</v>
      </c>
      <c r="C7441" t="s">
        <v>23</v>
      </c>
      <c r="D7441" t="s">
        <v>21</v>
      </c>
      <c r="E7441" t="str">
        <f t="shared" si="10177"/>
        <v>pso.opt</v>
      </c>
      <c r="F7441" t="s">
        <v>17</v>
      </c>
      <c r="G7441">
        <v>31.6</v>
      </c>
      <c r="H7441">
        <v>0.05</v>
      </c>
      <c r="I7441" s="1">
        <v>1.58</v>
      </c>
      <c r="J7441" t="s">
        <v>8354</v>
      </c>
      <c r="K7441">
        <f t="shared" ref="K7441:K7504" si="10197">SUMIF(E7436:E7449,"power.full",I7436:I7449)</f>
        <v>52.38</v>
      </c>
      <c r="L7441" t="s">
        <v>26</v>
      </c>
      <c r="M7441">
        <f t="shared" ref="M7441:M7504" si="10198">K7438/K7442</f>
        <v>1.4000000000000001</v>
      </c>
    </row>
    <row r="7442" spans="1:13">
      <c r="A7442" t="s">
        <v>8019</v>
      </c>
      <c r="B7442" t="s">
        <v>8013</v>
      </c>
      <c r="C7442" t="s">
        <v>51</v>
      </c>
      <c r="D7442" t="s">
        <v>16</v>
      </c>
      <c r="E7442" t="str">
        <f t="shared" si="10177"/>
        <v>rmo.full</v>
      </c>
      <c r="F7442" t="s">
        <v>17</v>
      </c>
      <c r="G7442">
        <v>74.599999999999994</v>
      </c>
      <c r="H7442">
        <v>0.05</v>
      </c>
      <c r="I7442" s="1">
        <v>3.73</v>
      </c>
      <c r="J7442" t="s">
        <v>8355</v>
      </c>
      <c r="K7442">
        <f t="shared" ref="K7442:K7505" si="10199">SUMIF(E7436:E7449,"tso.oepc",I7436:I7449)</f>
        <v>0.05</v>
      </c>
      <c r="L7442" t="s">
        <v>27</v>
      </c>
      <c r="M7442">
        <f t="shared" si="10198"/>
        <v>0.97435897435897434</v>
      </c>
    </row>
    <row r="7443" spans="1:13">
      <c r="A7443" t="s">
        <v>7984</v>
      </c>
      <c r="B7443" t="s">
        <v>8013</v>
      </c>
      <c r="C7443" t="s">
        <v>51</v>
      </c>
      <c r="D7443" t="s">
        <v>19</v>
      </c>
      <c r="E7443" t="str">
        <f t="shared" si="10177"/>
        <v>rmo.oepc</v>
      </c>
      <c r="F7443" t="s">
        <v>17</v>
      </c>
      <c r="G7443">
        <v>27.6</v>
      </c>
      <c r="H7443">
        <v>0.05</v>
      </c>
      <c r="I7443" s="1">
        <v>1.38</v>
      </c>
      <c r="J7443" t="s">
        <v>8356</v>
      </c>
      <c r="K7443">
        <f t="shared" ref="K7443:K7506" si="10200">SUMIF(E7436:E7449,"pso.oepc",I7436:I7449)</f>
        <v>1.56</v>
      </c>
      <c r="L7443" t="s">
        <v>28</v>
      </c>
      <c r="M7443">
        <f t="shared" si="10198"/>
        <v>2.7028985507246377</v>
      </c>
    </row>
    <row r="7444" spans="1:13">
      <c r="A7444" t="s">
        <v>7985</v>
      </c>
      <c r="B7444" t="s">
        <v>8013</v>
      </c>
      <c r="C7444" t="s">
        <v>51</v>
      </c>
      <c r="D7444" t="s">
        <v>21</v>
      </c>
      <c r="E7444" t="str">
        <f t="shared" si="10177"/>
        <v>rmo.opt</v>
      </c>
      <c r="F7444" t="s">
        <v>17</v>
      </c>
      <c r="G7444">
        <v>28.8</v>
      </c>
      <c r="H7444">
        <v>0.05</v>
      </c>
      <c r="I7444" s="1">
        <v>1.44</v>
      </c>
      <c r="J7444" t="s">
        <v>8357</v>
      </c>
      <c r="K7444">
        <f t="shared" ref="K7444:K7507" si="10201">SUMIF(E7436:E7449,"rmo.oepc",I7436:I7449)</f>
        <v>1.38</v>
      </c>
      <c r="L7444" t="s">
        <v>29</v>
      </c>
      <c r="M7444">
        <f t="shared" si="10198"/>
        <v>29.1</v>
      </c>
    </row>
    <row r="7445" spans="1:13">
      <c r="A7445" t="s">
        <v>7986</v>
      </c>
      <c r="B7445" t="s">
        <v>8013</v>
      </c>
      <c r="C7445" t="s">
        <v>55</v>
      </c>
      <c r="D7445" t="s">
        <v>56</v>
      </c>
      <c r="E7445" t="str">
        <f t="shared" si="10177"/>
        <v>sc.none</v>
      </c>
      <c r="F7445" t="s">
        <v>24</v>
      </c>
      <c r="I7445" s="1">
        <v>0.05</v>
      </c>
      <c r="J7445" t="s">
        <v>8358</v>
      </c>
      <c r="K7445">
        <f t="shared" ref="K7445:K7508" si="10202">SUMIF(E7436:E7449,"power.oepc",I7436:I7449)</f>
        <v>1.8</v>
      </c>
    </row>
    <row r="7446" spans="1:13">
      <c r="A7446" t="s">
        <v>7987</v>
      </c>
      <c r="B7446" t="s">
        <v>8013</v>
      </c>
      <c r="C7446" t="s">
        <v>58</v>
      </c>
      <c r="D7446" t="s">
        <v>59</v>
      </c>
      <c r="E7446" t="str">
        <f t="shared" si="10177"/>
        <v>tso.cav11</v>
      </c>
      <c r="F7446" t="s">
        <v>17</v>
      </c>
      <c r="G7446">
        <v>396.4</v>
      </c>
      <c r="H7446">
        <v>0.05</v>
      </c>
      <c r="I7446" s="1">
        <v>19.82</v>
      </c>
      <c r="J7446" t="s">
        <v>8359</v>
      </c>
      <c r="K7446">
        <f t="shared" ref="K7446:K7509" si="10203">SUMIF(E7436:E7449,"tso.opt",I7436:I7449)</f>
        <v>0.05</v>
      </c>
      <c r="L7446" t="s">
        <v>30</v>
      </c>
      <c r="M7446">
        <f t="shared" ref="M7446:M7509" si="10204">K7438/K7446</f>
        <v>1.4000000000000001</v>
      </c>
    </row>
    <row r="7447" spans="1:13">
      <c r="A7447" t="s">
        <v>8032</v>
      </c>
      <c r="B7447" t="s">
        <v>8013</v>
      </c>
      <c r="C7447" t="s">
        <v>58</v>
      </c>
      <c r="D7447" t="s">
        <v>16</v>
      </c>
      <c r="E7447" t="str">
        <f t="shared" si="10177"/>
        <v>tso.full</v>
      </c>
      <c r="F7447" t="s">
        <v>24</v>
      </c>
      <c r="G7447">
        <v>1.4</v>
      </c>
      <c r="H7447">
        <v>0.05</v>
      </c>
      <c r="I7447" s="1">
        <v>7.0000000000000007E-2</v>
      </c>
      <c r="J7447" t="s">
        <v>8360</v>
      </c>
      <c r="K7447">
        <f t="shared" ref="K7447:K7510" si="10205">SUMIF(E7436:E7449,"pso.opt",I7436:I7449)</f>
        <v>1.58</v>
      </c>
      <c r="L7447" t="s">
        <v>33</v>
      </c>
      <c r="M7447">
        <f t="shared" si="10204"/>
        <v>0.96202531645569622</v>
      </c>
    </row>
    <row r="7448" spans="1:13">
      <c r="A7448" t="s">
        <v>8033</v>
      </c>
      <c r="B7448" t="s">
        <v>8013</v>
      </c>
      <c r="C7448" t="s">
        <v>58</v>
      </c>
      <c r="D7448" t="s">
        <v>19</v>
      </c>
      <c r="E7448" t="str">
        <f t="shared" si="10177"/>
        <v>tso.oepc</v>
      </c>
      <c r="F7448" t="s">
        <v>24</v>
      </c>
      <c r="G7448">
        <v>1</v>
      </c>
      <c r="H7448">
        <v>0.05</v>
      </c>
      <c r="I7448" s="1">
        <v>0.05</v>
      </c>
      <c r="J7448" t="s">
        <v>8361</v>
      </c>
      <c r="K7448">
        <f t="shared" ref="K7448:K7511" si="10206">SUMIF(E7436:E7449,"rmo.opt",I7436:I7449)</f>
        <v>1.44</v>
      </c>
      <c r="L7448" t="s">
        <v>32</v>
      </c>
      <c r="M7448">
        <f t="shared" si="10204"/>
        <v>2.5902777777777777</v>
      </c>
    </row>
    <row r="7449" spans="1:13">
      <c r="A7449" t="s">
        <v>8034</v>
      </c>
      <c r="B7449" t="s">
        <v>8013</v>
      </c>
      <c r="C7449" t="s">
        <v>58</v>
      </c>
      <c r="D7449" t="s">
        <v>21</v>
      </c>
      <c r="E7449" t="str">
        <f t="shared" si="10177"/>
        <v>tso.opt</v>
      </c>
      <c r="F7449" t="s">
        <v>24</v>
      </c>
      <c r="G7449">
        <v>1</v>
      </c>
      <c r="H7449">
        <v>0.05</v>
      </c>
      <c r="I7449" s="1">
        <v>0.05</v>
      </c>
      <c r="J7449" t="s">
        <v>8362</v>
      </c>
      <c r="K7449">
        <f t="shared" ref="K7449:K7512" si="10207">SUMIF(E7436:E7449,"power.opt",I7436:I7449)</f>
        <v>1.4</v>
      </c>
      <c r="L7449" t="s">
        <v>31</v>
      </c>
      <c r="M7449">
        <f t="shared" si="10204"/>
        <v>37.414285714285718</v>
      </c>
    </row>
    <row r="7450" spans="1:13">
      <c r="A7450" t="s">
        <v>8035</v>
      </c>
      <c r="B7450" t="s">
        <v>8036</v>
      </c>
      <c r="C7450" t="s">
        <v>15</v>
      </c>
      <c r="D7450" t="s">
        <v>16</v>
      </c>
      <c r="E7450" t="str">
        <f t="shared" si="10177"/>
        <v>power.full</v>
      </c>
      <c r="F7450" t="s">
        <v>17</v>
      </c>
      <c r="G7450">
        <v>189.666666666667</v>
      </c>
      <c r="H7450">
        <v>0.06</v>
      </c>
      <c r="I7450" s="1">
        <v>11.38</v>
      </c>
      <c r="L7450" t="s">
        <v>8363</v>
      </c>
      <c r="M7450">
        <f t="shared" ref="M7450:M7513" si="10208">K7451/K7460</f>
        <v>273.5</v>
      </c>
    </row>
    <row r="7451" spans="1:13">
      <c r="A7451" t="s">
        <v>8037</v>
      </c>
      <c r="B7451" t="s">
        <v>8036</v>
      </c>
      <c r="C7451" t="s">
        <v>15</v>
      </c>
      <c r="D7451" t="s">
        <v>19</v>
      </c>
      <c r="E7451" t="str">
        <f t="shared" si="10177"/>
        <v>power.oepc</v>
      </c>
      <c r="F7451" t="s">
        <v>17</v>
      </c>
      <c r="G7451">
        <v>14.6666666666667</v>
      </c>
      <c r="H7451">
        <v>0.06</v>
      </c>
      <c r="I7451" s="1">
        <v>0.88</v>
      </c>
      <c r="J7451" t="s">
        <v>8333</v>
      </c>
      <c r="K7451">
        <f t="shared" ref="K7451:K7514" si="10209">SUMIF(E7450:E7463,"tso.cav11",I7450:I7463)</f>
        <v>16.41</v>
      </c>
      <c r="L7451" t="s">
        <v>8364</v>
      </c>
      <c r="M7451">
        <f t="shared" ref="M7451:M7514" si="10210">K7452/K7456+K7453/K7457+K7454/K7458+K7455/K7459</f>
        <v>20.075827398408045</v>
      </c>
    </row>
    <row r="7452" spans="1:13">
      <c r="A7452" t="s">
        <v>8038</v>
      </c>
      <c r="B7452" t="s">
        <v>8036</v>
      </c>
      <c r="C7452" t="s">
        <v>15</v>
      </c>
      <c r="D7452" t="s">
        <v>21</v>
      </c>
      <c r="E7452" t="str">
        <f t="shared" si="10177"/>
        <v>power.opt</v>
      </c>
      <c r="F7452" t="s">
        <v>17</v>
      </c>
      <c r="G7452">
        <v>69.8333333333333</v>
      </c>
      <c r="H7452">
        <v>0.06</v>
      </c>
      <c r="I7452" s="1">
        <v>4.1900000000000004</v>
      </c>
      <c r="J7452" t="s">
        <v>8335</v>
      </c>
      <c r="K7452">
        <f t="shared" ref="K7452:K7515" si="10211">SUMIF(E7450:E7463,"tso.full",I7450:I7463)</f>
        <v>7.0000000000000007E-2</v>
      </c>
      <c r="L7452" t="s">
        <v>8365</v>
      </c>
      <c r="M7452">
        <f t="shared" ref="M7452:M7515" si="10212">K7452/K7460+K7453/K7461+K7454/K7462+K7455/K7463</f>
        <v>6.5283361324729654</v>
      </c>
    </row>
    <row r="7453" spans="1:13">
      <c r="A7453" t="s">
        <v>8002</v>
      </c>
      <c r="B7453" t="s">
        <v>8036</v>
      </c>
      <c r="C7453" t="s">
        <v>23</v>
      </c>
      <c r="D7453" t="s">
        <v>16</v>
      </c>
      <c r="E7453" t="str">
        <f t="shared" si="10177"/>
        <v>pso.full</v>
      </c>
      <c r="F7453" t="s">
        <v>24</v>
      </c>
      <c r="G7453">
        <v>0.66666666666666696</v>
      </c>
      <c r="H7453">
        <v>0.06</v>
      </c>
      <c r="I7453" s="1">
        <v>0.04</v>
      </c>
      <c r="J7453" t="s">
        <v>8336</v>
      </c>
      <c r="K7453">
        <f t="shared" ref="K7453:K7516" si="10213">SUMIF(E7450:E7463,"pso.full",I7450:I7463)</f>
        <v>0.04</v>
      </c>
      <c r="L7453" t="s">
        <v>8369</v>
      </c>
      <c r="M7453">
        <f t="shared" ref="M7453:M7516" si="10214">K7456/K7460+K7457/K7461+K7458/K7462+K7459/K7463</f>
        <v>2.6594065823978315</v>
      </c>
    </row>
    <row r="7454" spans="1:13">
      <c r="A7454" t="s">
        <v>8003</v>
      </c>
      <c r="B7454" t="s">
        <v>8036</v>
      </c>
      <c r="C7454" t="s">
        <v>23</v>
      </c>
      <c r="D7454" t="s">
        <v>19</v>
      </c>
      <c r="E7454" t="str">
        <f t="shared" si="10177"/>
        <v>pso.oepc</v>
      </c>
      <c r="F7454" t="s">
        <v>24</v>
      </c>
      <c r="G7454">
        <v>1.1666666666666701</v>
      </c>
      <c r="H7454">
        <v>0.06</v>
      </c>
      <c r="I7454" s="1">
        <v>7.0000000000000007E-2</v>
      </c>
      <c r="J7454" t="s">
        <v>8353</v>
      </c>
      <c r="K7454">
        <f t="shared" ref="K7454:K7517" si="10215">SUMIF(E7450:E7463,"rmo.full",I7450:I7463)</f>
        <v>2.99</v>
      </c>
    </row>
    <row r="7455" spans="1:13">
      <c r="A7455" t="s">
        <v>8004</v>
      </c>
      <c r="B7455" t="s">
        <v>8036</v>
      </c>
      <c r="C7455" t="s">
        <v>23</v>
      </c>
      <c r="D7455" t="s">
        <v>21</v>
      </c>
      <c r="E7455" t="str">
        <f t="shared" si="10177"/>
        <v>pso.opt</v>
      </c>
      <c r="F7455" t="s">
        <v>24</v>
      </c>
      <c r="G7455">
        <v>0.83333333333333304</v>
      </c>
      <c r="H7455">
        <v>0.06</v>
      </c>
      <c r="I7455" s="1">
        <v>0.05</v>
      </c>
      <c r="J7455" t="s">
        <v>8354</v>
      </c>
      <c r="K7455">
        <f t="shared" ref="K7455:K7518" si="10216">SUMIF(E7450:E7463,"power.full",I7450:I7463)</f>
        <v>11.38</v>
      </c>
      <c r="L7455" t="s">
        <v>26</v>
      </c>
      <c r="M7455">
        <f t="shared" ref="M7455:M7518" si="10217">K7452/K7456</f>
        <v>1.7500000000000002</v>
      </c>
    </row>
    <row r="7456" spans="1:13">
      <c r="A7456" t="s">
        <v>8005</v>
      </c>
      <c r="B7456" t="s">
        <v>8036</v>
      </c>
      <c r="C7456" t="s">
        <v>51</v>
      </c>
      <c r="D7456" t="s">
        <v>16</v>
      </c>
      <c r="E7456" t="str">
        <f t="shared" si="10177"/>
        <v>rmo.full</v>
      </c>
      <c r="F7456" t="s">
        <v>17</v>
      </c>
      <c r="G7456">
        <v>49.8333333333333</v>
      </c>
      <c r="H7456">
        <v>0.06</v>
      </c>
      <c r="I7456" s="1">
        <v>2.99</v>
      </c>
      <c r="J7456" t="s">
        <v>8355</v>
      </c>
      <c r="K7456">
        <f t="shared" ref="K7456:K7519" si="10218">SUMIF(E7450:E7463,"tso.oepc",I7450:I7463)</f>
        <v>0.04</v>
      </c>
      <c r="L7456" t="s">
        <v>27</v>
      </c>
      <c r="M7456">
        <f t="shared" si="10217"/>
        <v>0.5714285714285714</v>
      </c>
    </row>
    <row r="7457" spans="1:13">
      <c r="A7457" t="s">
        <v>8006</v>
      </c>
      <c r="B7457" t="s">
        <v>8036</v>
      </c>
      <c r="C7457" t="s">
        <v>51</v>
      </c>
      <c r="D7457" t="s">
        <v>19</v>
      </c>
      <c r="E7457" t="str">
        <f t="shared" si="10177"/>
        <v>rmo.oepc</v>
      </c>
      <c r="F7457" t="s">
        <v>17</v>
      </c>
      <c r="G7457">
        <v>10.3333333333333</v>
      </c>
      <c r="H7457">
        <v>0.06</v>
      </c>
      <c r="I7457" s="1">
        <v>0.62</v>
      </c>
      <c r="J7457" t="s">
        <v>8356</v>
      </c>
      <c r="K7457">
        <f t="shared" ref="K7457:K7520" si="10219">SUMIF(E7450:E7463,"pso.oepc",I7450:I7463)</f>
        <v>7.0000000000000007E-2</v>
      </c>
      <c r="L7457" t="s">
        <v>28</v>
      </c>
      <c r="M7457">
        <f t="shared" si="10217"/>
        <v>4.8225806451612909</v>
      </c>
    </row>
    <row r="7458" spans="1:13">
      <c r="A7458" t="s">
        <v>8007</v>
      </c>
      <c r="B7458" t="s">
        <v>8036</v>
      </c>
      <c r="C7458" t="s">
        <v>51</v>
      </c>
      <c r="D7458" t="s">
        <v>21</v>
      </c>
      <c r="E7458" t="str">
        <f t="shared" si="10177"/>
        <v>rmo.opt</v>
      </c>
      <c r="F7458" t="s">
        <v>17</v>
      </c>
      <c r="G7458">
        <v>27</v>
      </c>
      <c r="H7458">
        <v>0.06</v>
      </c>
      <c r="I7458" s="1">
        <v>1.62</v>
      </c>
      <c r="J7458" t="s">
        <v>8357</v>
      </c>
      <c r="K7458">
        <f t="shared" ref="K7458:K7521" si="10220">SUMIF(E7450:E7463,"rmo.oepc",I7450:I7463)</f>
        <v>0.62</v>
      </c>
      <c r="L7458" t="s">
        <v>29</v>
      </c>
      <c r="M7458">
        <f t="shared" si="10217"/>
        <v>12.931818181818183</v>
      </c>
    </row>
    <row r="7459" spans="1:13">
      <c r="A7459" t="s">
        <v>8008</v>
      </c>
      <c r="B7459" t="s">
        <v>8036</v>
      </c>
      <c r="C7459" t="s">
        <v>55</v>
      </c>
      <c r="D7459" t="s">
        <v>56</v>
      </c>
      <c r="E7459" t="str">
        <f t="shared" si="10177"/>
        <v>sc.none</v>
      </c>
      <c r="F7459" t="s">
        <v>24</v>
      </c>
      <c r="I7459" s="1">
        <v>0.06</v>
      </c>
      <c r="J7459" t="s">
        <v>8358</v>
      </c>
      <c r="K7459">
        <f t="shared" ref="K7459:K7522" si="10221">SUMIF(E7450:E7463,"power.oepc",I7450:I7463)</f>
        <v>0.88</v>
      </c>
    </row>
    <row r="7460" spans="1:13">
      <c r="A7460" t="s">
        <v>8054</v>
      </c>
      <c r="B7460" t="s">
        <v>8036</v>
      </c>
      <c r="C7460" t="s">
        <v>58</v>
      </c>
      <c r="D7460" t="s">
        <v>59</v>
      </c>
      <c r="E7460" t="str">
        <f t="shared" si="10177"/>
        <v>tso.cav11</v>
      </c>
      <c r="F7460" t="s">
        <v>24</v>
      </c>
      <c r="G7460">
        <v>273.5</v>
      </c>
      <c r="H7460">
        <v>0.06</v>
      </c>
      <c r="I7460" s="1">
        <v>16.41</v>
      </c>
      <c r="J7460" t="s">
        <v>8359</v>
      </c>
      <c r="K7460">
        <f t="shared" ref="K7460:K7523" si="10222">SUMIF(E7450:E7463,"tso.opt",I7450:I7463)</f>
        <v>0.06</v>
      </c>
      <c r="L7460" t="s">
        <v>30</v>
      </c>
      <c r="M7460">
        <f t="shared" ref="M7460:M7523" si="10223">K7452/K7460</f>
        <v>1.1666666666666667</v>
      </c>
    </row>
    <row r="7461" spans="1:13">
      <c r="A7461" t="s">
        <v>8055</v>
      </c>
      <c r="B7461" t="s">
        <v>8036</v>
      </c>
      <c r="C7461" t="s">
        <v>58</v>
      </c>
      <c r="D7461" t="s">
        <v>16</v>
      </c>
      <c r="E7461" t="str">
        <f t="shared" si="10177"/>
        <v>tso.full</v>
      </c>
      <c r="F7461" t="s">
        <v>24</v>
      </c>
      <c r="G7461">
        <v>1.1666666666666701</v>
      </c>
      <c r="H7461">
        <v>0.06</v>
      </c>
      <c r="I7461" s="1">
        <v>7.0000000000000007E-2</v>
      </c>
      <c r="J7461" t="s">
        <v>8360</v>
      </c>
      <c r="K7461">
        <f t="shared" ref="K7461:K7524" si="10224">SUMIF(E7450:E7463,"pso.opt",I7450:I7463)</f>
        <v>0.05</v>
      </c>
      <c r="L7461" t="s">
        <v>33</v>
      </c>
      <c r="M7461">
        <f t="shared" si="10223"/>
        <v>0.79999999999999993</v>
      </c>
    </row>
    <row r="7462" spans="1:13">
      <c r="A7462" t="s">
        <v>8056</v>
      </c>
      <c r="B7462" t="s">
        <v>8036</v>
      </c>
      <c r="C7462" t="s">
        <v>58</v>
      </c>
      <c r="D7462" t="s">
        <v>19</v>
      </c>
      <c r="E7462" t="str">
        <f t="shared" si="10177"/>
        <v>tso.oepc</v>
      </c>
      <c r="F7462" t="s">
        <v>24</v>
      </c>
      <c r="G7462">
        <v>0.66666666666666696</v>
      </c>
      <c r="H7462">
        <v>0.06</v>
      </c>
      <c r="I7462" s="1">
        <v>0.04</v>
      </c>
      <c r="J7462" t="s">
        <v>8361</v>
      </c>
      <c r="K7462">
        <f t="shared" ref="K7462:K7525" si="10225">SUMIF(E7450:E7463,"rmo.opt",I7450:I7463)</f>
        <v>1.62</v>
      </c>
      <c r="L7462" t="s">
        <v>32</v>
      </c>
      <c r="M7462">
        <f t="shared" si="10223"/>
        <v>1.845679012345679</v>
      </c>
    </row>
    <row r="7463" spans="1:13">
      <c r="A7463" t="s">
        <v>8020</v>
      </c>
      <c r="B7463" t="s">
        <v>8036</v>
      </c>
      <c r="C7463" t="s">
        <v>58</v>
      </c>
      <c r="D7463" t="s">
        <v>21</v>
      </c>
      <c r="E7463" t="str">
        <f t="shared" si="10177"/>
        <v>tso.opt</v>
      </c>
      <c r="F7463" t="s">
        <v>24</v>
      </c>
      <c r="G7463">
        <v>1</v>
      </c>
      <c r="H7463">
        <v>0.06</v>
      </c>
      <c r="I7463" s="1">
        <v>0.06</v>
      </c>
      <c r="J7463" t="s">
        <v>8362</v>
      </c>
      <c r="K7463">
        <f t="shared" ref="K7463:K7526" si="10226">SUMIF(E7450:E7463,"power.opt",I7450:I7463)</f>
        <v>4.1900000000000004</v>
      </c>
      <c r="L7463" t="s">
        <v>31</v>
      </c>
      <c r="M7463">
        <f t="shared" si="10223"/>
        <v>2.7159904534606203</v>
      </c>
    </row>
    <row r="7464" spans="1:13">
      <c r="A7464" t="s">
        <v>8021</v>
      </c>
      <c r="B7464" t="s">
        <v>8022</v>
      </c>
      <c r="C7464" t="s">
        <v>15</v>
      </c>
      <c r="D7464" t="s">
        <v>16</v>
      </c>
      <c r="E7464" t="str">
        <f t="shared" si="10177"/>
        <v>power.full</v>
      </c>
      <c r="F7464" t="s">
        <v>17</v>
      </c>
      <c r="G7464">
        <v>663.444444444444</v>
      </c>
      <c r="H7464">
        <v>0.09</v>
      </c>
      <c r="I7464" s="1">
        <v>59.71</v>
      </c>
      <c r="L7464" t="s">
        <v>8363</v>
      </c>
      <c r="M7464">
        <f t="shared" ref="M7464:M7527" si="10227">K7465/K7474</f>
        <v>359.625</v>
      </c>
    </row>
    <row r="7465" spans="1:13">
      <c r="A7465" t="s">
        <v>8023</v>
      </c>
      <c r="B7465" t="s">
        <v>8022</v>
      </c>
      <c r="C7465" t="s">
        <v>15</v>
      </c>
      <c r="D7465" t="s">
        <v>19</v>
      </c>
      <c r="E7465" t="str">
        <f t="shared" si="10177"/>
        <v>power.oepc</v>
      </c>
      <c r="F7465" t="s">
        <v>17</v>
      </c>
      <c r="G7465">
        <v>29.6666666666667</v>
      </c>
      <c r="H7465">
        <v>0.09</v>
      </c>
      <c r="I7465" s="1">
        <v>2.67</v>
      </c>
      <c r="J7465" t="s">
        <v>8333</v>
      </c>
      <c r="K7465">
        <f t="shared" ref="K7465:K7528" si="10228">SUMIF(E7464:E7477,"tso.cav11",I7464:I7477)</f>
        <v>28.77</v>
      </c>
      <c r="L7465" t="s">
        <v>8364</v>
      </c>
      <c r="M7465">
        <f t="shared" ref="M7465:M7528" si="10229">K7466/K7470+K7467/K7471+K7468/K7472+K7469/K7473</f>
        <v>30.804632321486253</v>
      </c>
    </row>
    <row r="7466" spans="1:13">
      <c r="A7466" t="s">
        <v>8024</v>
      </c>
      <c r="B7466" t="s">
        <v>8022</v>
      </c>
      <c r="C7466" t="s">
        <v>15</v>
      </c>
      <c r="D7466" t="s">
        <v>21</v>
      </c>
      <c r="E7466" t="str">
        <f t="shared" si="10177"/>
        <v>power.opt</v>
      </c>
      <c r="F7466" t="s">
        <v>17</v>
      </c>
      <c r="G7466">
        <v>85.6666666666667</v>
      </c>
      <c r="H7466">
        <v>0.09</v>
      </c>
      <c r="I7466" s="1">
        <v>7.71</v>
      </c>
      <c r="J7466" t="s">
        <v>8335</v>
      </c>
      <c r="K7466">
        <f t="shared" ref="K7466:K7529" si="10230">SUMIF(E7464:E7477,"tso.full",I7464:I7477)</f>
        <v>0.08</v>
      </c>
      <c r="L7466" t="s">
        <v>8365</v>
      </c>
      <c r="M7466">
        <f t="shared" ref="M7466:M7529" si="10231">K7466/K7474+K7467/K7475+K7468/K7476+K7469/K7477</f>
        <v>13.024369833221972</v>
      </c>
    </row>
    <row r="7467" spans="1:13">
      <c r="A7467" t="s">
        <v>8025</v>
      </c>
      <c r="B7467" t="s">
        <v>8022</v>
      </c>
      <c r="C7467" t="s">
        <v>23</v>
      </c>
      <c r="D7467" t="s">
        <v>16</v>
      </c>
      <c r="E7467" t="str">
        <f t="shared" si="10177"/>
        <v>pso.full</v>
      </c>
      <c r="F7467" t="s">
        <v>24</v>
      </c>
      <c r="G7467">
        <v>1</v>
      </c>
      <c r="H7467">
        <v>0.09</v>
      </c>
      <c r="I7467" s="1">
        <v>0.09</v>
      </c>
      <c r="J7467" t="s">
        <v>8336</v>
      </c>
      <c r="K7467">
        <f t="shared" ref="K7467:K7530" si="10232">SUMIF(E7464:E7477,"pso.full",I7464:I7477)</f>
        <v>0.09</v>
      </c>
      <c r="L7467" t="s">
        <v>8369</v>
      </c>
      <c r="M7467">
        <f t="shared" ref="M7467:M7530" si="10233">K7470/K7474+K7471/K7475+K7472/K7476+K7473/K7477</f>
        <v>3.0777849834270068</v>
      </c>
    </row>
    <row r="7468" spans="1:13">
      <c r="A7468" t="s">
        <v>8026</v>
      </c>
      <c r="B7468" t="s">
        <v>8022</v>
      </c>
      <c r="C7468" t="s">
        <v>23</v>
      </c>
      <c r="D7468" t="s">
        <v>19</v>
      </c>
      <c r="E7468" t="str">
        <f t="shared" si="10177"/>
        <v>pso.oepc</v>
      </c>
      <c r="F7468" t="s">
        <v>24</v>
      </c>
      <c r="G7468">
        <v>1</v>
      </c>
      <c r="H7468">
        <v>0.09</v>
      </c>
      <c r="I7468" s="1">
        <v>0.09</v>
      </c>
      <c r="J7468" t="s">
        <v>8353</v>
      </c>
      <c r="K7468">
        <f t="shared" ref="K7468:K7531" si="10234">SUMIF(E7464:E7477,"rmo.full",I7464:I7477)</f>
        <v>9.3699999999999992</v>
      </c>
    </row>
    <row r="7469" spans="1:13">
      <c r="A7469" t="s">
        <v>8027</v>
      </c>
      <c r="B7469" t="s">
        <v>8022</v>
      </c>
      <c r="C7469" t="s">
        <v>23</v>
      </c>
      <c r="D7469" t="s">
        <v>21</v>
      </c>
      <c r="E7469" t="str">
        <f t="shared" si="10177"/>
        <v>pso.opt</v>
      </c>
      <c r="F7469" t="s">
        <v>24</v>
      </c>
      <c r="G7469">
        <v>0.88888888888888895</v>
      </c>
      <c r="H7469">
        <v>0.09</v>
      </c>
      <c r="I7469" s="1">
        <v>0.08</v>
      </c>
      <c r="J7469" t="s">
        <v>8354</v>
      </c>
      <c r="K7469">
        <f t="shared" ref="K7469:K7532" si="10235">SUMIF(E7464:E7477,"power.full",I7464:I7477)</f>
        <v>59.71</v>
      </c>
      <c r="L7469" t="s">
        <v>26</v>
      </c>
      <c r="M7469">
        <f t="shared" ref="M7469:M7532" si="10236">K7466/K7470</f>
        <v>0.88888888888888895</v>
      </c>
    </row>
    <row r="7470" spans="1:13">
      <c r="A7470" t="s">
        <v>8028</v>
      </c>
      <c r="B7470" t="s">
        <v>8022</v>
      </c>
      <c r="C7470" t="s">
        <v>51</v>
      </c>
      <c r="D7470" t="s">
        <v>16</v>
      </c>
      <c r="E7470" t="str">
        <f t="shared" si="10177"/>
        <v>rmo.full</v>
      </c>
      <c r="F7470" t="s">
        <v>17</v>
      </c>
      <c r="G7470">
        <v>104.111111111111</v>
      </c>
      <c r="H7470">
        <v>0.09</v>
      </c>
      <c r="I7470" s="1">
        <v>9.3699999999999992</v>
      </c>
      <c r="J7470" t="s">
        <v>8355</v>
      </c>
      <c r="K7470">
        <f t="shared" ref="K7470:K7533" si="10237">SUMIF(E7464:E7477,"tso.oepc",I7464:I7477)</f>
        <v>0.09</v>
      </c>
      <c r="L7470" t="s">
        <v>27</v>
      </c>
      <c r="M7470">
        <f t="shared" si="10236"/>
        <v>1</v>
      </c>
    </row>
    <row r="7471" spans="1:13">
      <c r="A7471" t="s">
        <v>8029</v>
      </c>
      <c r="B7471" t="s">
        <v>8022</v>
      </c>
      <c r="C7471" t="s">
        <v>51</v>
      </c>
      <c r="D7471" t="s">
        <v>19</v>
      </c>
      <c r="E7471" t="str">
        <f t="shared" si="10177"/>
        <v>rmo.oepc</v>
      </c>
      <c r="F7471" t="s">
        <v>17</v>
      </c>
      <c r="G7471">
        <v>15.8888888888889</v>
      </c>
      <c r="H7471">
        <v>0.09</v>
      </c>
      <c r="I7471" s="1">
        <v>1.43</v>
      </c>
      <c r="J7471" t="s">
        <v>8356</v>
      </c>
      <c r="K7471">
        <f t="shared" ref="K7471:K7534" si="10238">SUMIF(E7464:E7477,"pso.oepc",I7464:I7477)</f>
        <v>0.09</v>
      </c>
      <c r="L7471" t="s">
        <v>28</v>
      </c>
      <c r="M7471">
        <f t="shared" si="10236"/>
        <v>6.5524475524475525</v>
      </c>
    </row>
    <row r="7472" spans="1:13">
      <c r="A7472" t="s">
        <v>8030</v>
      </c>
      <c r="B7472" t="s">
        <v>8022</v>
      </c>
      <c r="C7472" t="s">
        <v>51</v>
      </c>
      <c r="D7472" t="s">
        <v>21</v>
      </c>
      <c r="E7472" t="str">
        <f t="shared" si="10177"/>
        <v>rmo.opt</v>
      </c>
      <c r="F7472" t="s">
        <v>17</v>
      </c>
      <c r="G7472">
        <v>33</v>
      </c>
      <c r="H7472">
        <v>0.09</v>
      </c>
      <c r="I7472" s="1">
        <v>2.97</v>
      </c>
      <c r="J7472" t="s">
        <v>8357</v>
      </c>
      <c r="K7472">
        <f t="shared" ref="K7472:K7535" si="10239">SUMIF(E7464:E7477,"rmo.oepc",I7464:I7477)</f>
        <v>1.43</v>
      </c>
      <c r="L7472" t="s">
        <v>29</v>
      </c>
      <c r="M7472">
        <f t="shared" si="10236"/>
        <v>22.363295880149813</v>
      </c>
    </row>
    <row r="7473" spans="1:13">
      <c r="A7473" t="s">
        <v>8031</v>
      </c>
      <c r="B7473" t="s">
        <v>8022</v>
      </c>
      <c r="C7473" t="s">
        <v>55</v>
      </c>
      <c r="D7473" t="s">
        <v>56</v>
      </c>
      <c r="E7473" t="str">
        <f t="shared" si="10177"/>
        <v>sc.none</v>
      </c>
      <c r="F7473" t="s">
        <v>24</v>
      </c>
      <c r="I7473" s="1">
        <v>0.09</v>
      </c>
      <c r="J7473" t="s">
        <v>8358</v>
      </c>
      <c r="K7473">
        <f t="shared" ref="K7473:K7536" si="10240">SUMIF(E7464:E7477,"power.oepc",I7464:I7477)</f>
        <v>2.67</v>
      </c>
    </row>
    <row r="7474" spans="1:13">
      <c r="A7474" t="s">
        <v>8039</v>
      </c>
      <c r="B7474" t="s">
        <v>8022</v>
      </c>
      <c r="C7474" t="s">
        <v>58</v>
      </c>
      <c r="D7474" t="s">
        <v>59</v>
      </c>
      <c r="E7474" t="str">
        <f t="shared" si="10177"/>
        <v>tso.cav11</v>
      </c>
      <c r="F7474" t="s">
        <v>17</v>
      </c>
      <c r="G7474">
        <v>319.66666666666703</v>
      </c>
      <c r="H7474">
        <v>0.09</v>
      </c>
      <c r="I7474" s="1">
        <v>28.77</v>
      </c>
      <c r="J7474" t="s">
        <v>8359</v>
      </c>
      <c r="K7474">
        <f t="shared" ref="K7474:K7537" si="10241">SUMIF(E7464:E7477,"tso.opt",I7464:I7477)</f>
        <v>0.08</v>
      </c>
      <c r="L7474" t="s">
        <v>30</v>
      </c>
      <c r="M7474">
        <f t="shared" ref="M7474:M7537" si="10242">K7466/K7474</f>
        <v>1</v>
      </c>
    </row>
    <row r="7475" spans="1:13">
      <c r="A7475" t="s">
        <v>8040</v>
      </c>
      <c r="B7475" t="s">
        <v>8022</v>
      </c>
      <c r="C7475" t="s">
        <v>58</v>
      </c>
      <c r="D7475" t="s">
        <v>16</v>
      </c>
      <c r="E7475" t="str">
        <f t="shared" si="10177"/>
        <v>tso.full</v>
      </c>
      <c r="F7475" t="s">
        <v>24</v>
      </c>
      <c r="G7475">
        <v>0.88888888888888895</v>
      </c>
      <c r="H7475">
        <v>0.09</v>
      </c>
      <c r="I7475" s="1">
        <v>0.08</v>
      </c>
      <c r="J7475" t="s">
        <v>8360</v>
      </c>
      <c r="K7475">
        <f t="shared" ref="K7475:K7538" si="10243">SUMIF(E7464:E7477,"pso.opt",I7464:I7477)</f>
        <v>0.08</v>
      </c>
      <c r="L7475" t="s">
        <v>33</v>
      </c>
      <c r="M7475">
        <f t="shared" si="10242"/>
        <v>1.125</v>
      </c>
    </row>
    <row r="7476" spans="1:13">
      <c r="A7476" t="s">
        <v>8041</v>
      </c>
      <c r="B7476" t="s">
        <v>8022</v>
      </c>
      <c r="C7476" t="s">
        <v>58</v>
      </c>
      <c r="D7476" t="s">
        <v>19</v>
      </c>
      <c r="E7476" t="str">
        <f t="shared" si="10177"/>
        <v>tso.oepc</v>
      </c>
      <c r="F7476" t="s">
        <v>24</v>
      </c>
      <c r="G7476">
        <v>1</v>
      </c>
      <c r="H7476">
        <v>0.09</v>
      </c>
      <c r="I7476" s="1">
        <v>0.09</v>
      </c>
      <c r="J7476" t="s">
        <v>8361</v>
      </c>
      <c r="K7476">
        <f t="shared" ref="K7476:K7539" si="10244">SUMIF(E7464:E7477,"rmo.opt",I7464:I7477)</f>
        <v>2.97</v>
      </c>
      <c r="L7476" t="s">
        <v>32</v>
      </c>
      <c r="M7476">
        <f t="shared" si="10242"/>
        <v>3.1548821548821544</v>
      </c>
    </row>
    <row r="7477" spans="1:13">
      <c r="A7477" t="s">
        <v>8042</v>
      </c>
      <c r="B7477" t="s">
        <v>8022</v>
      </c>
      <c r="C7477" t="s">
        <v>58</v>
      </c>
      <c r="D7477" t="s">
        <v>21</v>
      </c>
      <c r="E7477" t="str">
        <f t="shared" si="10177"/>
        <v>tso.opt</v>
      </c>
      <c r="F7477" t="s">
        <v>24</v>
      </c>
      <c r="G7477">
        <v>0.88888888888888895</v>
      </c>
      <c r="H7477">
        <v>0.09</v>
      </c>
      <c r="I7477" s="1">
        <v>0.08</v>
      </c>
      <c r="J7477" t="s">
        <v>8362</v>
      </c>
      <c r="K7477">
        <f t="shared" ref="K7477:K7540" si="10245">SUMIF(E7464:E7477,"power.opt",I7464:I7477)</f>
        <v>7.71</v>
      </c>
      <c r="L7477" t="s">
        <v>31</v>
      </c>
      <c r="M7477">
        <f t="shared" si="10242"/>
        <v>7.7444876783398184</v>
      </c>
    </row>
    <row r="7478" spans="1:13">
      <c r="A7478" t="s">
        <v>8043</v>
      </c>
      <c r="B7478" t="s">
        <v>8044</v>
      </c>
      <c r="C7478" t="s">
        <v>15</v>
      </c>
      <c r="D7478" t="s">
        <v>16</v>
      </c>
      <c r="E7478" t="str">
        <f t="shared" si="10177"/>
        <v>power.full</v>
      </c>
      <c r="F7478" t="s">
        <v>17</v>
      </c>
      <c r="G7478">
        <v>707.83333333333303</v>
      </c>
      <c r="H7478">
        <v>0.06</v>
      </c>
      <c r="I7478" s="1">
        <v>42.47</v>
      </c>
      <c r="L7478" t="s">
        <v>8363</v>
      </c>
      <c r="M7478">
        <f t="shared" ref="M7478:M7541" si="10246">K7479/K7488</f>
        <v>305.875</v>
      </c>
    </row>
    <row r="7479" spans="1:13">
      <c r="A7479" t="s">
        <v>8045</v>
      </c>
      <c r="B7479" t="s">
        <v>8044</v>
      </c>
      <c r="C7479" t="s">
        <v>15</v>
      </c>
      <c r="D7479" t="s">
        <v>19</v>
      </c>
      <c r="E7479" t="str">
        <f t="shared" si="10177"/>
        <v>power.oepc</v>
      </c>
      <c r="F7479" t="s">
        <v>17</v>
      </c>
      <c r="G7479">
        <v>29.1666666666667</v>
      </c>
      <c r="H7479">
        <v>0.06</v>
      </c>
      <c r="I7479" s="1">
        <v>1.75</v>
      </c>
      <c r="J7479" t="s">
        <v>8333</v>
      </c>
      <c r="K7479">
        <f t="shared" ref="K7479:K7542" si="10247">SUMIF(E7478:E7491,"tso.cav11",I7478:I7491)</f>
        <v>24.47</v>
      </c>
      <c r="L7479" t="s">
        <v>8364</v>
      </c>
      <c r="M7479">
        <f t="shared" ref="M7479:M7542" si="10248">K7480/K7484+K7481/K7485+K7482/K7486+K7483/K7487</f>
        <v>27.285986691619875</v>
      </c>
    </row>
    <row r="7480" spans="1:13">
      <c r="A7480" t="s">
        <v>8046</v>
      </c>
      <c r="B7480" t="s">
        <v>8044</v>
      </c>
      <c r="C7480" t="s">
        <v>15</v>
      </c>
      <c r="D7480" t="s">
        <v>21</v>
      </c>
      <c r="E7480" t="str">
        <f t="shared" si="10177"/>
        <v>power.opt</v>
      </c>
      <c r="F7480" t="s">
        <v>17</v>
      </c>
      <c r="G7480">
        <v>41.8333333333333</v>
      </c>
      <c r="H7480">
        <v>0.06</v>
      </c>
      <c r="I7480" s="1">
        <v>2.5099999999999998</v>
      </c>
      <c r="J7480" t="s">
        <v>8335</v>
      </c>
      <c r="K7480">
        <f t="shared" ref="K7480:K7543" si="10249">SUMIF(E7478:E7491,"tso.full",I7478:I7491)</f>
        <v>0.12</v>
      </c>
      <c r="L7480" t="s">
        <v>8365</v>
      </c>
      <c r="M7480">
        <f t="shared" ref="M7480:M7543" si="10250">K7480/K7488+K7481/K7489+K7482/K7490+K7483/K7491</f>
        <v>20.738500543281418</v>
      </c>
    </row>
    <row r="7481" spans="1:13">
      <c r="A7481" t="s">
        <v>8047</v>
      </c>
      <c r="B7481" t="s">
        <v>8044</v>
      </c>
      <c r="C7481" t="s">
        <v>23</v>
      </c>
      <c r="D7481" t="s">
        <v>16</v>
      </c>
      <c r="E7481" t="str">
        <f t="shared" si="10177"/>
        <v>pso.full</v>
      </c>
      <c r="F7481" t="s">
        <v>24</v>
      </c>
      <c r="G7481">
        <v>0.83333333333333304</v>
      </c>
      <c r="H7481">
        <v>0.06</v>
      </c>
      <c r="I7481" s="1">
        <v>0.05</v>
      </c>
      <c r="J7481" t="s">
        <v>8336</v>
      </c>
      <c r="K7481">
        <f t="shared" ref="K7481:K7544" si="10251">SUMIF(E7478:E7491,"pso.full",I7478:I7491)</f>
        <v>0.05</v>
      </c>
      <c r="L7481" t="s">
        <v>8369</v>
      </c>
      <c r="M7481">
        <f t="shared" ref="M7481:M7544" si="10252">K7484/K7488+K7485/K7489+K7486/K7490+K7487/K7491</f>
        <v>5.4592241423914736</v>
      </c>
    </row>
    <row r="7482" spans="1:13">
      <c r="A7482" t="s">
        <v>8048</v>
      </c>
      <c r="B7482" t="s">
        <v>8044</v>
      </c>
      <c r="C7482" t="s">
        <v>23</v>
      </c>
      <c r="D7482" t="s">
        <v>19</v>
      </c>
      <c r="E7482" t="str">
        <f t="shared" si="10177"/>
        <v>pso.oepc</v>
      </c>
      <c r="F7482" t="s">
        <v>24</v>
      </c>
      <c r="G7482">
        <v>2</v>
      </c>
      <c r="H7482">
        <v>0.06</v>
      </c>
      <c r="I7482" s="1">
        <v>0.12</v>
      </c>
      <c r="J7482" t="s">
        <v>8353</v>
      </c>
      <c r="K7482">
        <f t="shared" ref="K7482:K7545" si="10253">SUMIF(E7478:E7491,"rmo.full",I7478:I7491)</f>
        <v>2.0299999999999998</v>
      </c>
    </row>
    <row r="7483" spans="1:13">
      <c r="A7483" t="s">
        <v>8049</v>
      </c>
      <c r="B7483" t="s">
        <v>8044</v>
      </c>
      <c r="C7483" t="s">
        <v>23</v>
      </c>
      <c r="D7483" t="s">
        <v>21</v>
      </c>
      <c r="E7483" t="str">
        <f t="shared" si="10177"/>
        <v>pso.opt</v>
      </c>
      <c r="F7483" t="s">
        <v>24</v>
      </c>
      <c r="G7483">
        <v>0.83333333333333304</v>
      </c>
      <c r="H7483">
        <v>0.06</v>
      </c>
      <c r="I7483" s="1">
        <v>0.05</v>
      </c>
      <c r="J7483" t="s">
        <v>8354</v>
      </c>
      <c r="K7483">
        <f t="shared" ref="K7483:K7546" si="10254">SUMIF(E7478:E7491,"power.full",I7478:I7491)</f>
        <v>42.47</v>
      </c>
      <c r="L7483" t="s">
        <v>26</v>
      </c>
      <c r="M7483">
        <f t="shared" ref="M7483:M7546" si="10255">K7480/K7484</f>
        <v>1.714285714285714</v>
      </c>
    </row>
    <row r="7484" spans="1:13">
      <c r="A7484" t="s">
        <v>8050</v>
      </c>
      <c r="B7484" t="s">
        <v>8044</v>
      </c>
      <c r="C7484" t="s">
        <v>51</v>
      </c>
      <c r="D7484" t="s">
        <v>16</v>
      </c>
      <c r="E7484" t="str">
        <f t="shared" si="10177"/>
        <v>rmo.full</v>
      </c>
      <c r="F7484" t="s">
        <v>17</v>
      </c>
      <c r="G7484">
        <v>33.8333333333333</v>
      </c>
      <c r="H7484">
        <v>0.06</v>
      </c>
      <c r="I7484" s="1">
        <v>2.0299999999999998</v>
      </c>
      <c r="J7484" t="s">
        <v>8355</v>
      </c>
      <c r="K7484">
        <f t="shared" ref="K7484:K7547" si="10256">SUMIF(E7478:E7491,"tso.oepc",I7478:I7491)</f>
        <v>7.0000000000000007E-2</v>
      </c>
      <c r="L7484" t="s">
        <v>27</v>
      </c>
      <c r="M7484">
        <f t="shared" si="10255"/>
        <v>0.41666666666666669</v>
      </c>
    </row>
    <row r="7485" spans="1:13">
      <c r="A7485" t="s">
        <v>8051</v>
      </c>
      <c r="B7485" t="s">
        <v>8044</v>
      </c>
      <c r="C7485" t="s">
        <v>51</v>
      </c>
      <c r="D7485" t="s">
        <v>19</v>
      </c>
      <c r="E7485" t="str">
        <f t="shared" si="10177"/>
        <v>rmo.oepc</v>
      </c>
      <c r="F7485" t="s">
        <v>17</v>
      </c>
      <c r="G7485">
        <v>38.1666666666667</v>
      </c>
      <c r="H7485">
        <v>0.06</v>
      </c>
      <c r="I7485" s="1">
        <v>2.29</v>
      </c>
      <c r="J7485" t="s">
        <v>8356</v>
      </c>
      <c r="K7485">
        <f t="shared" ref="K7485:K7548" si="10257">SUMIF(E7478:E7491,"pso.oepc",I7478:I7491)</f>
        <v>0.12</v>
      </c>
      <c r="L7485" t="s">
        <v>28</v>
      </c>
      <c r="M7485">
        <f t="shared" si="10255"/>
        <v>0.88646288209606972</v>
      </c>
    </row>
    <row r="7486" spans="1:13">
      <c r="A7486" t="s">
        <v>8052</v>
      </c>
      <c r="B7486" t="s">
        <v>8044</v>
      </c>
      <c r="C7486" t="s">
        <v>51</v>
      </c>
      <c r="D7486" t="s">
        <v>21</v>
      </c>
      <c r="E7486" t="str">
        <f t="shared" si="10177"/>
        <v>rmo.opt</v>
      </c>
      <c r="F7486" t="s">
        <v>17</v>
      </c>
      <c r="G7486">
        <v>25.6666666666667</v>
      </c>
      <c r="H7486">
        <v>0.06</v>
      </c>
      <c r="I7486" s="1">
        <v>1.54</v>
      </c>
      <c r="J7486" t="s">
        <v>8357</v>
      </c>
      <c r="K7486">
        <f t="shared" ref="K7486:K7549" si="10258">SUMIF(E7478:E7491,"rmo.oepc",I7478:I7491)</f>
        <v>2.29</v>
      </c>
      <c r="L7486" t="s">
        <v>29</v>
      </c>
      <c r="M7486">
        <f t="shared" si="10255"/>
        <v>24.268571428571427</v>
      </c>
    </row>
    <row r="7487" spans="1:13">
      <c r="A7487" t="s">
        <v>8053</v>
      </c>
      <c r="B7487" t="s">
        <v>8044</v>
      </c>
      <c r="C7487" t="s">
        <v>55</v>
      </c>
      <c r="D7487" t="s">
        <v>56</v>
      </c>
      <c r="E7487" t="str">
        <f t="shared" si="10177"/>
        <v>sc.none</v>
      </c>
      <c r="F7487" t="s">
        <v>24</v>
      </c>
      <c r="I7487" s="1">
        <v>0.06</v>
      </c>
      <c r="J7487" t="s">
        <v>8358</v>
      </c>
      <c r="K7487">
        <f t="shared" ref="K7487:K7550" si="10259">SUMIF(E7478:E7491,"power.oepc",I7478:I7491)</f>
        <v>1.75</v>
      </c>
    </row>
    <row r="7488" spans="1:13">
      <c r="A7488" t="s">
        <v>8060</v>
      </c>
      <c r="B7488" t="s">
        <v>8044</v>
      </c>
      <c r="C7488" t="s">
        <v>58</v>
      </c>
      <c r="D7488" t="s">
        <v>59</v>
      </c>
      <c r="E7488" t="str">
        <f t="shared" si="10177"/>
        <v>tso.cav11</v>
      </c>
      <c r="F7488" t="s">
        <v>17</v>
      </c>
      <c r="G7488">
        <v>407.83333333333297</v>
      </c>
      <c r="H7488">
        <v>0.06</v>
      </c>
      <c r="I7488" s="1">
        <v>24.47</v>
      </c>
      <c r="J7488" t="s">
        <v>8359</v>
      </c>
      <c r="K7488">
        <f t="shared" ref="K7488:K7551" si="10260">SUMIF(E7478:E7491,"tso.opt",I7478:I7491)</f>
        <v>0.08</v>
      </c>
      <c r="L7488" t="s">
        <v>30</v>
      </c>
      <c r="M7488">
        <f t="shared" ref="M7488:M7551" si="10261">K7480/K7488</f>
        <v>1.5</v>
      </c>
    </row>
    <row r="7489" spans="1:13">
      <c r="A7489" t="s">
        <v>8061</v>
      </c>
      <c r="B7489" t="s">
        <v>8044</v>
      </c>
      <c r="C7489" t="s">
        <v>58</v>
      </c>
      <c r="D7489" t="s">
        <v>16</v>
      </c>
      <c r="E7489" t="str">
        <f t="shared" si="10177"/>
        <v>tso.full</v>
      </c>
      <c r="F7489" t="s">
        <v>24</v>
      </c>
      <c r="G7489">
        <v>2</v>
      </c>
      <c r="H7489">
        <v>0.06</v>
      </c>
      <c r="I7489" s="1">
        <v>0.12</v>
      </c>
      <c r="J7489" t="s">
        <v>8360</v>
      </c>
      <c r="K7489">
        <f t="shared" ref="K7489:K7552" si="10262">SUMIF(E7478:E7491,"pso.opt",I7478:I7491)</f>
        <v>0.05</v>
      </c>
      <c r="L7489" t="s">
        <v>33</v>
      </c>
      <c r="M7489">
        <f t="shared" si="10261"/>
        <v>1</v>
      </c>
    </row>
    <row r="7490" spans="1:13">
      <c r="A7490" t="s">
        <v>8062</v>
      </c>
      <c r="B7490" t="s">
        <v>8044</v>
      </c>
      <c r="C7490" t="s">
        <v>58</v>
      </c>
      <c r="D7490" t="s">
        <v>19</v>
      </c>
      <c r="E7490" t="str">
        <f t="shared" si="10177"/>
        <v>tso.oepc</v>
      </c>
      <c r="F7490" t="s">
        <v>24</v>
      </c>
      <c r="G7490">
        <v>1.1666666666666701</v>
      </c>
      <c r="H7490">
        <v>0.06</v>
      </c>
      <c r="I7490" s="1">
        <v>7.0000000000000007E-2</v>
      </c>
      <c r="J7490" t="s">
        <v>8361</v>
      </c>
      <c r="K7490">
        <f t="shared" ref="K7490:K7553" si="10263">SUMIF(E7478:E7491,"rmo.opt",I7478:I7491)</f>
        <v>1.54</v>
      </c>
      <c r="L7490" t="s">
        <v>32</v>
      </c>
      <c r="M7490">
        <f t="shared" si="10261"/>
        <v>1.3181818181818181</v>
      </c>
    </row>
    <row r="7491" spans="1:13">
      <c r="A7491" t="s">
        <v>8063</v>
      </c>
      <c r="B7491" t="s">
        <v>8044</v>
      </c>
      <c r="C7491" t="s">
        <v>58</v>
      </c>
      <c r="D7491" t="s">
        <v>21</v>
      </c>
      <c r="E7491" t="str">
        <f t="shared" ref="E7491:E7554" si="10264">CONCATENATE(C7491,".",D7491)</f>
        <v>tso.opt</v>
      </c>
      <c r="F7491" t="s">
        <v>24</v>
      </c>
      <c r="G7491">
        <v>1.3333333333333299</v>
      </c>
      <c r="H7491">
        <v>0.06</v>
      </c>
      <c r="I7491" s="1">
        <v>0.08</v>
      </c>
      <c r="J7491" t="s">
        <v>8362</v>
      </c>
      <c r="K7491">
        <f t="shared" ref="K7491:K7554" si="10265">SUMIF(E7478:E7491,"power.opt",I7478:I7491)</f>
        <v>2.5099999999999998</v>
      </c>
      <c r="L7491" t="s">
        <v>31</v>
      </c>
      <c r="M7491">
        <f t="shared" si="10261"/>
        <v>16.920318725099602</v>
      </c>
    </row>
    <row r="7492" spans="1:13">
      <c r="A7492" t="s">
        <v>8064</v>
      </c>
      <c r="B7492" t="s">
        <v>8065</v>
      </c>
      <c r="C7492" t="s">
        <v>15</v>
      </c>
      <c r="D7492" t="s">
        <v>16</v>
      </c>
      <c r="E7492" t="str">
        <f t="shared" si="10264"/>
        <v>power.full</v>
      </c>
      <c r="F7492" t="s">
        <v>17</v>
      </c>
      <c r="G7492">
        <v>245.857142857143</v>
      </c>
      <c r="H7492">
        <v>7.0000000000000007E-2</v>
      </c>
      <c r="I7492" s="1">
        <v>17.21</v>
      </c>
      <c r="L7492" t="s">
        <v>8363</v>
      </c>
      <c r="M7492">
        <f t="shared" ref="M7492:M7555" si="10266">K7493/K7502</f>
        <v>261.33333333333331</v>
      </c>
    </row>
    <row r="7493" spans="1:13">
      <c r="A7493" t="s">
        <v>8066</v>
      </c>
      <c r="B7493" t="s">
        <v>8065</v>
      </c>
      <c r="C7493" t="s">
        <v>15</v>
      </c>
      <c r="D7493" t="s">
        <v>19</v>
      </c>
      <c r="E7493" t="str">
        <f t="shared" si="10264"/>
        <v>power.oepc</v>
      </c>
      <c r="F7493" t="s">
        <v>17</v>
      </c>
      <c r="G7493">
        <v>16.8571428571429</v>
      </c>
      <c r="H7493">
        <v>7.0000000000000007E-2</v>
      </c>
      <c r="I7493" s="1">
        <v>1.18</v>
      </c>
      <c r="J7493" t="s">
        <v>8333</v>
      </c>
      <c r="K7493">
        <f t="shared" ref="K7493:K7556" si="10267">SUMIF(E7492:E7505,"tso.cav11",I7492:I7505)</f>
        <v>15.68</v>
      </c>
      <c r="L7493" t="s">
        <v>8364</v>
      </c>
      <c r="M7493">
        <f t="shared" ref="M7493:M7556" si="10268">K7494/K7498+K7495/K7499+K7496/K7500+K7497/K7501</f>
        <v>40.866700649929911</v>
      </c>
    </row>
    <row r="7494" spans="1:13">
      <c r="A7494" t="s">
        <v>8067</v>
      </c>
      <c r="B7494" t="s">
        <v>8065</v>
      </c>
      <c r="C7494" t="s">
        <v>15</v>
      </c>
      <c r="D7494" t="s">
        <v>21</v>
      </c>
      <c r="E7494" t="str">
        <f t="shared" si="10264"/>
        <v>power.opt</v>
      </c>
      <c r="F7494" t="s">
        <v>17</v>
      </c>
      <c r="G7494">
        <v>20.1428571428571</v>
      </c>
      <c r="H7494">
        <v>7.0000000000000007E-2</v>
      </c>
      <c r="I7494" s="1">
        <v>1.41</v>
      </c>
      <c r="J7494" t="s">
        <v>8335</v>
      </c>
      <c r="K7494">
        <f t="shared" ref="K7494:K7557" si="10269">SUMIF(E7492:E7505,"tso.full",I7492:I7505)</f>
        <v>7.0000000000000007E-2</v>
      </c>
      <c r="L7494" t="s">
        <v>8365</v>
      </c>
      <c r="M7494">
        <f t="shared" ref="M7494:M7557" si="10270">K7494/K7502+K7495/K7503+K7496/K7504+K7497/K7505</f>
        <v>36.188516896120149</v>
      </c>
    </row>
    <row r="7495" spans="1:13">
      <c r="A7495" t="s">
        <v>8068</v>
      </c>
      <c r="B7495" t="s">
        <v>8065</v>
      </c>
      <c r="C7495" t="s">
        <v>23</v>
      </c>
      <c r="D7495" t="s">
        <v>16</v>
      </c>
      <c r="E7495" t="str">
        <f t="shared" si="10264"/>
        <v>pso.full</v>
      </c>
      <c r="F7495" t="s">
        <v>17</v>
      </c>
      <c r="G7495">
        <v>169.28571428571399</v>
      </c>
      <c r="H7495">
        <v>7.0000000000000007E-2</v>
      </c>
      <c r="I7495" s="1">
        <v>11.85</v>
      </c>
      <c r="J7495" t="s">
        <v>8336</v>
      </c>
      <c r="K7495">
        <f t="shared" ref="K7495:K7558" si="10271">SUMIF(E7492:E7505,"pso.full",I7492:I7505)</f>
        <v>11.85</v>
      </c>
      <c r="L7495" t="s">
        <v>8369</v>
      </c>
      <c r="M7495">
        <f t="shared" ref="M7495:M7558" si="10272">K7498/K7502+K7499/K7503+K7500/K7504+K7501/K7505</f>
        <v>3.8228271450424143</v>
      </c>
    </row>
    <row r="7496" spans="1:13">
      <c r="A7496" t="s">
        <v>8069</v>
      </c>
      <c r="B7496" t="s">
        <v>8065</v>
      </c>
      <c r="C7496" t="s">
        <v>23</v>
      </c>
      <c r="D7496" t="s">
        <v>19</v>
      </c>
      <c r="E7496" t="str">
        <f t="shared" si="10264"/>
        <v>pso.oepc</v>
      </c>
      <c r="F7496" t="s">
        <v>17</v>
      </c>
      <c r="G7496">
        <v>16.285714285714299</v>
      </c>
      <c r="H7496">
        <v>7.0000000000000007E-2</v>
      </c>
      <c r="I7496" s="1">
        <v>1.1399999999999999</v>
      </c>
      <c r="J7496" t="s">
        <v>8353</v>
      </c>
      <c r="K7496">
        <f t="shared" ref="K7496:K7559" si="10273">SUMIF(E7492:E7505,"rmo.full",I7492:I7505)</f>
        <v>19.8</v>
      </c>
    </row>
    <row r="7497" spans="1:13">
      <c r="A7497" t="s">
        <v>8070</v>
      </c>
      <c r="B7497" t="s">
        <v>8065</v>
      </c>
      <c r="C7497" t="s">
        <v>23</v>
      </c>
      <c r="D7497" t="s">
        <v>21</v>
      </c>
      <c r="E7497" t="str">
        <f t="shared" si="10264"/>
        <v>pso.opt</v>
      </c>
      <c r="F7497" t="s">
        <v>17</v>
      </c>
      <c r="G7497">
        <v>17.1428571428571</v>
      </c>
      <c r="H7497">
        <v>7.0000000000000007E-2</v>
      </c>
      <c r="I7497" s="1">
        <v>1.2</v>
      </c>
      <c r="J7497" t="s">
        <v>8354</v>
      </c>
      <c r="K7497">
        <f t="shared" ref="K7497:K7560" si="10274">SUMIF(E7492:E7505,"power.full",I7492:I7505)</f>
        <v>17.21</v>
      </c>
      <c r="L7497" t="s">
        <v>26</v>
      </c>
      <c r="M7497">
        <f t="shared" ref="M7497:M7560" si="10275">K7494/K7498</f>
        <v>1</v>
      </c>
    </row>
    <row r="7498" spans="1:13">
      <c r="A7498" t="s">
        <v>8071</v>
      </c>
      <c r="B7498" t="s">
        <v>8065</v>
      </c>
      <c r="C7498" t="s">
        <v>51</v>
      </c>
      <c r="D7498" t="s">
        <v>16</v>
      </c>
      <c r="E7498" t="str">
        <f t="shared" si="10264"/>
        <v>rmo.full</v>
      </c>
      <c r="F7498" t="s">
        <v>17</v>
      </c>
      <c r="G7498">
        <v>282.857142857143</v>
      </c>
      <c r="H7498">
        <v>7.0000000000000007E-2</v>
      </c>
      <c r="I7498" s="1">
        <v>19.8</v>
      </c>
      <c r="J7498" t="s">
        <v>8355</v>
      </c>
      <c r="K7498">
        <f t="shared" ref="K7498:K7561" si="10276">SUMIF(E7492:E7505,"tso.oepc",I7492:I7505)</f>
        <v>7.0000000000000007E-2</v>
      </c>
      <c r="L7498" t="s">
        <v>27</v>
      </c>
      <c r="M7498">
        <f t="shared" si="10275"/>
        <v>10.394736842105264</v>
      </c>
    </row>
    <row r="7499" spans="1:13">
      <c r="A7499" t="s">
        <v>8072</v>
      </c>
      <c r="B7499" t="s">
        <v>8065</v>
      </c>
      <c r="C7499" t="s">
        <v>51</v>
      </c>
      <c r="D7499" t="s">
        <v>19</v>
      </c>
      <c r="E7499" t="str">
        <f t="shared" si="10264"/>
        <v>rmo.oepc</v>
      </c>
      <c r="F7499" t="s">
        <v>17</v>
      </c>
      <c r="G7499">
        <v>19</v>
      </c>
      <c r="H7499">
        <v>7.0000000000000007E-2</v>
      </c>
      <c r="I7499" s="1">
        <v>1.33</v>
      </c>
      <c r="J7499" t="s">
        <v>8356</v>
      </c>
      <c r="K7499">
        <f t="shared" ref="K7499:K7562" si="10277">SUMIF(E7492:E7505,"pso.oepc",I7492:I7505)</f>
        <v>1.1399999999999999</v>
      </c>
      <c r="L7499" t="s">
        <v>28</v>
      </c>
      <c r="M7499">
        <f t="shared" si="10275"/>
        <v>14.887218045112782</v>
      </c>
    </row>
    <row r="7500" spans="1:13">
      <c r="A7500" t="s">
        <v>8073</v>
      </c>
      <c r="B7500" t="s">
        <v>8065</v>
      </c>
      <c r="C7500" t="s">
        <v>51</v>
      </c>
      <c r="D7500" t="s">
        <v>21</v>
      </c>
      <c r="E7500" t="str">
        <f t="shared" si="10264"/>
        <v>rmo.opt</v>
      </c>
      <c r="F7500" t="s">
        <v>17</v>
      </c>
      <c r="G7500">
        <v>21.8571428571429</v>
      </c>
      <c r="H7500">
        <v>7.0000000000000007E-2</v>
      </c>
      <c r="I7500" s="1">
        <v>1.53</v>
      </c>
      <c r="J7500" t="s">
        <v>8357</v>
      </c>
      <c r="K7500">
        <f t="shared" ref="K7500:K7563" si="10278">SUMIF(E7492:E7505,"rmo.oepc",I7492:I7505)</f>
        <v>1.33</v>
      </c>
      <c r="L7500" t="s">
        <v>29</v>
      </c>
      <c r="M7500">
        <f t="shared" si="10275"/>
        <v>14.584745762711865</v>
      </c>
    </row>
    <row r="7501" spans="1:13">
      <c r="A7501" t="s">
        <v>8074</v>
      </c>
      <c r="B7501" t="s">
        <v>8065</v>
      </c>
      <c r="C7501" t="s">
        <v>55</v>
      </c>
      <c r="D7501" t="s">
        <v>56</v>
      </c>
      <c r="E7501" t="str">
        <f t="shared" si="10264"/>
        <v>sc.none</v>
      </c>
      <c r="F7501" t="s">
        <v>24</v>
      </c>
      <c r="I7501" s="1">
        <v>7.0000000000000007E-2</v>
      </c>
      <c r="J7501" t="s">
        <v>8358</v>
      </c>
      <c r="K7501">
        <f t="shared" ref="K7501:K7564" si="10279">SUMIF(E7492:E7505,"power.oepc",I7492:I7505)</f>
        <v>1.18</v>
      </c>
    </row>
    <row r="7502" spans="1:13">
      <c r="A7502" t="s">
        <v>8082</v>
      </c>
      <c r="B7502" t="s">
        <v>8065</v>
      </c>
      <c r="C7502" t="s">
        <v>58</v>
      </c>
      <c r="D7502" t="s">
        <v>59</v>
      </c>
      <c r="E7502" t="str">
        <f t="shared" si="10264"/>
        <v>tso.cav11</v>
      </c>
      <c r="F7502" t="s">
        <v>17</v>
      </c>
      <c r="G7502">
        <v>224</v>
      </c>
      <c r="H7502">
        <v>7.0000000000000007E-2</v>
      </c>
      <c r="I7502" s="1">
        <v>15.68</v>
      </c>
      <c r="J7502" t="s">
        <v>8359</v>
      </c>
      <c r="K7502">
        <f t="shared" ref="K7502:K7565" si="10280">SUMIF(E7492:E7505,"tso.opt",I7492:I7505)</f>
        <v>0.06</v>
      </c>
      <c r="L7502" t="s">
        <v>30</v>
      </c>
      <c r="M7502">
        <f t="shared" ref="M7502:M7565" si="10281">K7494/K7502</f>
        <v>1.1666666666666667</v>
      </c>
    </row>
    <row r="7503" spans="1:13">
      <c r="A7503" t="s">
        <v>8083</v>
      </c>
      <c r="B7503" t="s">
        <v>8065</v>
      </c>
      <c r="C7503" t="s">
        <v>58</v>
      </c>
      <c r="D7503" t="s">
        <v>16</v>
      </c>
      <c r="E7503" t="str">
        <f t="shared" si="10264"/>
        <v>tso.full</v>
      </c>
      <c r="F7503" t="s">
        <v>24</v>
      </c>
      <c r="G7503">
        <v>1</v>
      </c>
      <c r="H7503">
        <v>7.0000000000000007E-2</v>
      </c>
      <c r="I7503" s="1">
        <v>7.0000000000000007E-2</v>
      </c>
      <c r="J7503" t="s">
        <v>8360</v>
      </c>
      <c r="K7503">
        <f t="shared" ref="K7503:K7566" si="10282">SUMIF(E7492:E7505,"pso.opt",I7492:I7505)</f>
        <v>1.2</v>
      </c>
      <c r="L7503" t="s">
        <v>33</v>
      </c>
      <c r="M7503">
        <f t="shared" si="10281"/>
        <v>9.875</v>
      </c>
    </row>
    <row r="7504" spans="1:13">
      <c r="A7504" t="s">
        <v>8084</v>
      </c>
      <c r="B7504" t="s">
        <v>8065</v>
      </c>
      <c r="C7504" t="s">
        <v>58</v>
      </c>
      <c r="D7504" t="s">
        <v>19</v>
      </c>
      <c r="E7504" t="str">
        <f t="shared" si="10264"/>
        <v>tso.oepc</v>
      </c>
      <c r="F7504" t="s">
        <v>24</v>
      </c>
      <c r="G7504">
        <v>1</v>
      </c>
      <c r="H7504">
        <v>7.0000000000000007E-2</v>
      </c>
      <c r="I7504" s="1">
        <v>7.0000000000000007E-2</v>
      </c>
      <c r="J7504" t="s">
        <v>8361</v>
      </c>
      <c r="K7504">
        <f t="shared" ref="K7504:K7567" si="10283">SUMIF(E7492:E7505,"rmo.opt",I7492:I7505)</f>
        <v>1.53</v>
      </c>
      <c r="L7504" t="s">
        <v>32</v>
      </c>
      <c r="M7504">
        <f t="shared" si="10281"/>
        <v>12.941176470588236</v>
      </c>
    </row>
    <row r="7505" spans="1:13">
      <c r="A7505" t="s">
        <v>8085</v>
      </c>
      <c r="B7505" t="s">
        <v>8065</v>
      </c>
      <c r="C7505" t="s">
        <v>58</v>
      </c>
      <c r="D7505" t="s">
        <v>21</v>
      </c>
      <c r="E7505" t="str">
        <f t="shared" si="10264"/>
        <v>tso.opt</v>
      </c>
      <c r="F7505" t="s">
        <v>24</v>
      </c>
      <c r="G7505">
        <v>0.85714285714285698</v>
      </c>
      <c r="H7505">
        <v>7.0000000000000007E-2</v>
      </c>
      <c r="I7505" s="1">
        <v>0.06</v>
      </c>
      <c r="J7505" t="s">
        <v>8362</v>
      </c>
      <c r="K7505">
        <f t="shared" ref="K7505:K7568" si="10284">SUMIF(E7492:E7505,"power.opt",I7492:I7505)</f>
        <v>1.41</v>
      </c>
      <c r="L7505" t="s">
        <v>31</v>
      </c>
      <c r="M7505">
        <f t="shared" si="10281"/>
        <v>12.205673758865249</v>
      </c>
    </row>
    <row r="7506" spans="1:13">
      <c r="A7506" t="s">
        <v>8086</v>
      </c>
      <c r="B7506" t="s">
        <v>8087</v>
      </c>
      <c r="C7506" t="s">
        <v>15</v>
      </c>
      <c r="D7506" t="s">
        <v>16</v>
      </c>
      <c r="E7506" t="str">
        <f t="shared" si="10264"/>
        <v>power.full</v>
      </c>
      <c r="F7506" t="s">
        <v>17</v>
      </c>
      <c r="G7506">
        <v>166.6</v>
      </c>
      <c r="H7506">
        <v>0.05</v>
      </c>
      <c r="I7506" s="1">
        <v>8.33</v>
      </c>
      <c r="L7506" t="s">
        <v>8363</v>
      </c>
      <c r="M7506">
        <f t="shared" ref="M7506:M7569" si="10285">K7507/K7516</f>
        <v>244.24999999999997</v>
      </c>
    </row>
    <row r="7507" spans="1:13">
      <c r="A7507" t="s">
        <v>8088</v>
      </c>
      <c r="B7507" t="s">
        <v>8087</v>
      </c>
      <c r="C7507" t="s">
        <v>15</v>
      </c>
      <c r="D7507" t="s">
        <v>19</v>
      </c>
      <c r="E7507" t="str">
        <f t="shared" si="10264"/>
        <v>power.oepc</v>
      </c>
      <c r="F7507" t="s">
        <v>17</v>
      </c>
      <c r="G7507">
        <v>13.8</v>
      </c>
      <c r="H7507">
        <v>0.05</v>
      </c>
      <c r="I7507" s="1">
        <v>0.69</v>
      </c>
      <c r="J7507" t="s">
        <v>8333</v>
      </c>
      <c r="K7507">
        <f t="shared" ref="K7507:K7570" si="10286">SUMIF(E7506:E7519,"tso.cav11",I7506:I7519)</f>
        <v>9.77</v>
      </c>
      <c r="L7507" t="s">
        <v>8364</v>
      </c>
      <c r="M7507">
        <f t="shared" ref="M7507:M7570" si="10287">K7508/K7512+K7509/K7513+K7510/K7514+K7511/K7515</f>
        <v>16.734625930278106</v>
      </c>
    </row>
    <row r="7508" spans="1:13">
      <c r="A7508" t="s">
        <v>8089</v>
      </c>
      <c r="B7508" t="s">
        <v>8087</v>
      </c>
      <c r="C7508" t="s">
        <v>15</v>
      </c>
      <c r="D7508" t="s">
        <v>21</v>
      </c>
      <c r="E7508" t="str">
        <f t="shared" si="10264"/>
        <v>power.opt</v>
      </c>
      <c r="F7508" t="s">
        <v>17</v>
      </c>
      <c r="G7508">
        <v>7.6</v>
      </c>
      <c r="H7508">
        <v>0.05</v>
      </c>
      <c r="I7508" s="1">
        <v>0.38</v>
      </c>
      <c r="J7508" t="s">
        <v>8335</v>
      </c>
      <c r="K7508">
        <f t="shared" ref="K7508:K7571" si="10288">SUMIF(E7506:E7519,"tso.full",I7506:I7519)</f>
        <v>0.05</v>
      </c>
      <c r="L7508" t="s">
        <v>8365</v>
      </c>
      <c r="M7508">
        <f t="shared" ref="M7508:M7571" si="10289">K7508/K7516+K7509/K7517+K7510/K7518+K7511/K7519</f>
        <v>27.537640743650172</v>
      </c>
    </row>
    <row r="7509" spans="1:13">
      <c r="A7509" t="s">
        <v>8090</v>
      </c>
      <c r="B7509" t="s">
        <v>8087</v>
      </c>
      <c r="C7509" t="s">
        <v>23</v>
      </c>
      <c r="D7509" t="s">
        <v>16</v>
      </c>
      <c r="E7509" t="str">
        <f t="shared" si="10264"/>
        <v>pso.full</v>
      </c>
      <c r="F7509" t="s">
        <v>17</v>
      </c>
      <c r="G7509">
        <v>12.2</v>
      </c>
      <c r="H7509">
        <v>0.05</v>
      </c>
      <c r="I7509" s="1">
        <v>0.61</v>
      </c>
      <c r="J7509" t="s">
        <v>8336</v>
      </c>
      <c r="K7509">
        <f t="shared" ref="K7509:K7572" si="10290">SUMIF(E7506:E7519,"pso.full",I7506:I7519)</f>
        <v>0.61</v>
      </c>
      <c r="L7509" t="s">
        <v>8369</v>
      </c>
      <c r="M7509">
        <f t="shared" ref="M7509:M7572" si="10291">K7512/K7516+K7513/K7517+K7514/K7518+K7515/K7519</f>
        <v>5.274482848913328</v>
      </c>
    </row>
    <row r="7510" spans="1:13">
      <c r="A7510" t="s">
        <v>8091</v>
      </c>
      <c r="B7510" t="s">
        <v>8087</v>
      </c>
      <c r="C7510" t="s">
        <v>23</v>
      </c>
      <c r="D7510" t="s">
        <v>19</v>
      </c>
      <c r="E7510" t="str">
        <f t="shared" si="10264"/>
        <v>pso.oepc</v>
      </c>
      <c r="F7510" t="s">
        <v>17</v>
      </c>
      <c r="G7510">
        <v>12.2</v>
      </c>
      <c r="H7510">
        <v>0.05</v>
      </c>
      <c r="I7510" s="1">
        <v>0.61</v>
      </c>
      <c r="J7510" t="s">
        <v>8353</v>
      </c>
      <c r="K7510">
        <f t="shared" ref="K7510:K7573" si="10292">SUMIF(E7506:E7519,"rmo.full",I7506:I7519)</f>
        <v>1.97</v>
      </c>
    </row>
    <row r="7511" spans="1:13">
      <c r="A7511" t="s">
        <v>8092</v>
      </c>
      <c r="B7511" t="s">
        <v>8087</v>
      </c>
      <c r="C7511" t="s">
        <v>23</v>
      </c>
      <c r="D7511" t="s">
        <v>21</v>
      </c>
      <c r="E7511" t="str">
        <f t="shared" si="10264"/>
        <v>pso.opt</v>
      </c>
      <c r="F7511" t="s">
        <v>17</v>
      </c>
      <c r="G7511">
        <v>13.4</v>
      </c>
      <c r="H7511">
        <v>0.05</v>
      </c>
      <c r="I7511" s="1">
        <v>0.67</v>
      </c>
      <c r="J7511" t="s">
        <v>8354</v>
      </c>
      <c r="K7511">
        <f t="shared" ref="K7511:K7574" si="10293">SUMIF(E7506:E7519,"power.full",I7506:I7519)</f>
        <v>8.33</v>
      </c>
      <c r="L7511" t="s">
        <v>26</v>
      </c>
      <c r="M7511">
        <f t="shared" ref="M7511:M7574" si="10294">K7508/K7512</f>
        <v>1</v>
      </c>
    </row>
    <row r="7512" spans="1:13">
      <c r="A7512" t="s">
        <v>8057</v>
      </c>
      <c r="B7512" t="s">
        <v>8087</v>
      </c>
      <c r="C7512" t="s">
        <v>51</v>
      </c>
      <c r="D7512" t="s">
        <v>16</v>
      </c>
      <c r="E7512" t="str">
        <f t="shared" si="10264"/>
        <v>rmo.full</v>
      </c>
      <c r="F7512" t="s">
        <v>17</v>
      </c>
      <c r="G7512">
        <v>39.4</v>
      </c>
      <c r="H7512">
        <v>0.05</v>
      </c>
      <c r="I7512" s="1">
        <v>1.97</v>
      </c>
      <c r="J7512" t="s">
        <v>8355</v>
      </c>
      <c r="K7512">
        <f t="shared" ref="K7512:K7575" si="10295">SUMIF(E7506:E7519,"tso.oepc",I7506:I7519)</f>
        <v>0.05</v>
      </c>
      <c r="L7512" t="s">
        <v>27</v>
      </c>
      <c r="M7512">
        <f t="shared" si="10294"/>
        <v>1</v>
      </c>
    </row>
    <row r="7513" spans="1:13">
      <c r="A7513" t="s">
        <v>8058</v>
      </c>
      <c r="B7513" t="s">
        <v>8087</v>
      </c>
      <c r="C7513" t="s">
        <v>51</v>
      </c>
      <c r="D7513" t="s">
        <v>19</v>
      </c>
      <c r="E7513" t="str">
        <f t="shared" si="10264"/>
        <v>rmo.oepc</v>
      </c>
      <c r="F7513" t="s">
        <v>17</v>
      </c>
      <c r="G7513">
        <v>14.8</v>
      </c>
      <c r="H7513">
        <v>0.05</v>
      </c>
      <c r="I7513" s="1">
        <v>0.74</v>
      </c>
      <c r="J7513" t="s">
        <v>8356</v>
      </c>
      <c r="K7513">
        <f t="shared" ref="K7513:K7576" si="10296">SUMIF(E7506:E7519,"pso.oepc",I7506:I7519)</f>
        <v>0.61</v>
      </c>
      <c r="L7513" t="s">
        <v>28</v>
      </c>
      <c r="M7513">
        <f t="shared" si="10294"/>
        <v>2.6621621621621623</v>
      </c>
    </row>
    <row r="7514" spans="1:13">
      <c r="A7514" t="s">
        <v>8059</v>
      </c>
      <c r="B7514" t="s">
        <v>8087</v>
      </c>
      <c r="C7514" t="s">
        <v>51</v>
      </c>
      <c r="D7514" t="s">
        <v>21</v>
      </c>
      <c r="E7514" t="str">
        <f t="shared" si="10264"/>
        <v>rmo.opt</v>
      </c>
      <c r="F7514" t="s">
        <v>17</v>
      </c>
      <c r="G7514">
        <v>11.4</v>
      </c>
      <c r="H7514">
        <v>0.05</v>
      </c>
      <c r="I7514" s="1">
        <v>0.56999999999999995</v>
      </c>
      <c r="J7514" t="s">
        <v>8357</v>
      </c>
      <c r="K7514">
        <f t="shared" ref="K7514:K7577" si="10297">SUMIF(E7506:E7519,"rmo.oepc",I7506:I7519)</f>
        <v>0.74</v>
      </c>
      <c r="L7514" t="s">
        <v>29</v>
      </c>
      <c r="M7514">
        <f t="shared" si="10294"/>
        <v>12.072463768115943</v>
      </c>
    </row>
    <row r="7515" spans="1:13">
      <c r="A7515" t="s">
        <v>8105</v>
      </c>
      <c r="B7515" t="s">
        <v>8087</v>
      </c>
      <c r="C7515" t="s">
        <v>55</v>
      </c>
      <c r="D7515" t="s">
        <v>56</v>
      </c>
      <c r="E7515" t="str">
        <f t="shared" si="10264"/>
        <v>sc.none</v>
      </c>
      <c r="F7515" t="s">
        <v>24</v>
      </c>
      <c r="I7515" s="1">
        <v>0.05</v>
      </c>
      <c r="J7515" t="s">
        <v>8358</v>
      </c>
      <c r="K7515">
        <f t="shared" ref="K7515:K7578" si="10298">SUMIF(E7506:E7519,"power.oepc",I7506:I7519)</f>
        <v>0.69</v>
      </c>
    </row>
    <row r="7516" spans="1:13">
      <c r="A7516" t="s">
        <v>8106</v>
      </c>
      <c r="B7516" t="s">
        <v>8087</v>
      </c>
      <c r="C7516" t="s">
        <v>58</v>
      </c>
      <c r="D7516" t="s">
        <v>59</v>
      </c>
      <c r="E7516" t="str">
        <f t="shared" si="10264"/>
        <v>tso.cav11</v>
      </c>
      <c r="F7516" t="s">
        <v>24</v>
      </c>
      <c r="G7516">
        <v>195.4</v>
      </c>
      <c r="H7516">
        <v>0.05</v>
      </c>
      <c r="I7516" s="1">
        <v>9.77</v>
      </c>
      <c r="J7516" t="s">
        <v>8359</v>
      </c>
      <c r="K7516">
        <f t="shared" ref="K7516:K7579" si="10299">SUMIF(E7506:E7519,"tso.opt",I7506:I7519)</f>
        <v>0.04</v>
      </c>
      <c r="L7516" t="s">
        <v>30</v>
      </c>
      <c r="M7516">
        <f t="shared" ref="M7516:M7579" si="10300">K7508/K7516</f>
        <v>1.25</v>
      </c>
    </row>
    <row r="7517" spans="1:13">
      <c r="A7517" t="s">
        <v>8107</v>
      </c>
      <c r="B7517" t="s">
        <v>8087</v>
      </c>
      <c r="C7517" t="s">
        <v>58</v>
      </c>
      <c r="D7517" t="s">
        <v>16</v>
      </c>
      <c r="E7517" t="str">
        <f t="shared" si="10264"/>
        <v>tso.full</v>
      </c>
      <c r="F7517" t="s">
        <v>24</v>
      </c>
      <c r="G7517">
        <v>1</v>
      </c>
      <c r="H7517">
        <v>0.05</v>
      </c>
      <c r="I7517" s="1">
        <v>0.05</v>
      </c>
      <c r="J7517" t="s">
        <v>8360</v>
      </c>
      <c r="K7517">
        <f t="shared" ref="K7517:K7580" si="10301">SUMIF(E7506:E7519,"pso.opt",I7506:I7519)</f>
        <v>0.67</v>
      </c>
      <c r="L7517" t="s">
        <v>33</v>
      </c>
      <c r="M7517">
        <f t="shared" si="10300"/>
        <v>0.91044776119402981</v>
      </c>
    </row>
    <row r="7518" spans="1:13">
      <c r="A7518" t="s">
        <v>8108</v>
      </c>
      <c r="B7518" t="s">
        <v>8087</v>
      </c>
      <c r="C7518" t="s">
        <v>58</v>
      </c>
      <c r="D7518" t="s">
        <v>19</v>
      </c>
      <c r="E7518" t="str">
        <f t="shared" si="10264"/>
        <v>tso.oepc</v>
      </c>
      <c r="F7518" t="s">
        <v>24</v>
      </c>
      <c r="G7518">
        <v>1</v>
      </c>
      <c r="H7518">
        <v>0.05</v>
      </c>
      <c r="I7518" s="1">
        <v>0.05</v>
      </c>
      <c r="J7518" t="s">
        <v>8361</v>
      </c>
      <c r="K7518">
        <f t="shared" ref="K7518:K7581" si="10302">SUMIF(E7506:E7519,"rmo.opt",I7506:I7519)</f>
        <v>0.56999999999999995</v>
      </c>
      <c r="L7518" t="s">
        <v>32</v>
      </c>
      <c r="M7518">
        <f t="shared" si="10300"/>
        <v>3.4561403508771931</v>
      </c>
    </row>
    <row r="7519" spans="1:13">
      <c r="A7519" t="s">
        <v>8109</v>
      </c>
      <c r="B7519" t="s">
        <v>8087</v>
      </c>
      <c r="C7519" t="s">
        <v>58</v>
      </c>
      <c r="D7519" t="s">
        <v>21</v>
      </c>
      <c r="E7519" t="str">
        <f t="shared" si="10264"/>
        <v>tso.opt</v>
      </c>
      <c r="F7519" t="s">
        <v>24</v>
      </c>
      <c r="G7519">
        <v>0.8</v>
      </c>
      <c r="H7519">
        <v>0.05</v>
      </c>
      <c r="I7519" s="1">
        <v>0.04</v>
      </c>
      <c r="J7519" t="s">
        <v>8362</v>
      </c>
      <c r="K7519">
        <f t="shared" ref="K7519:K7582" si="10303">SUMIF(E7506:E7519,"power.opt",I7506:I7519)</f>
        <v>0.38</v>
      </c>
      <c r="L7519" t="s">
        <v>31</v>
      </c>
      <c r="M7519">
        <f t="shared" si="10300"/>
        <v>21.921052631578949</v>
      </c>
    </row>
    <row r="7520" spans="1:13">
      <c r="A7520" t="s">
        <v>8110</v>
      </c>
      <c r="B7520" t="s">
        <v>8111</v>
      </c>
      <c r="C7520" t="s">
        <v>15</v>
      </c>
      <c r="D7520" t="s">
        <v>16</v>
      </c>
      <c r="E7520" t="str">
        <f t="shared" si="10264"/>
        <v>power.full</v>
      </c>
      <c r="F7520" t="s">
        <v>17</v>
      </c>
      <c r="G7520">
        <v>909.857142857143</v>
      </c>
      <c r="H7520">
        <v>7.0000000000000007E-2</v>
      </c>
      <c r="I7520" s="1">
        <v>63.69</v>
      </c>
      <c r="L7520" t="s">
        <v>8363</v>
      </c>
      <c r="M7520">
        <f t="shared" ref="M7520:M7583" si="10304">K7521/K7530</f>
        <v>1556.5</v>
      </c>
    </row>
    <row r="7521" spans="1:13">
      <c r="A7521" t="s">
        <v>8075</v>
      </c>
      <c r="B7521" t="s">
        <v>8111</v>
      </c>
      <c r="C7521" t="s">
        <v>15</v>
      </c>
      <c r="D7521" t="s">
        <v>19</v>
      </c>
      <c r="E7521" t="str">
        <f t="shared" si="10264"/>
        <v>power.oepc</v>
      </c>
      <c r="F7521" t="s">
        <v>17</v>
      </c>
      <c r="G7521">
        <v>85.285714285714306</v>
      </c>
      <c r="H7521">
        <v>7.0000000000000007E-2</v>
      </c>
      <c r="I7521" s="1">
        <v>5.97</v>
      </c>
      <c r="J7521" t="s">
        <v>8333</v>
      </c>
      <c r="K7521">
        <f t="shared" ref="K7521:K7584" si="10305">SUMIF(E7520:E7533,"tso.cav11",I7520:I7533)</f>
        <v>62.26</v>
      </c>
      <c r="L7521" t="s">
        <v>8364</v>
      </c>
      <c r="M7521">
        <f t="shared" ref="M7521:M7584" si="10306">K7522/K7526+K7523/K7527+K7524/K7528+K7525/K7529</f>
        <v>13.139432261867345</v>
      </c>
    </row>
    <row r="7522" spans="1:13">
      <c r="A7522" t="s">
        <v>8076</v>
      </c>
      <c r="B7522" t="s">
        <v>8111</v>
      </c>
      <c r="C7522" t="s">
        <v>15</v>
      </c>
      <c r="D7522" t="s">
        <v>21</v>
      </c>
      <c r="E7522" t="str">
        <f t="shared" si="10264"/>
        <v>power.opt</v>
      </c>
      <c r="F7522" t="s">
        <v>17</v>
      </c>
      <c r="G7522">
        <v>169.57142857142901</v>
      </c>
      <c r="H7522">
        <v>7.0000000000000007E-2</v>
      </c>
      <c r="I7522" s="1">
        <v>11.87</v>
      </c>
      <c r="J7522" t="s">
        <v>8335</v>
      </c>
      <c r="K7522">
        <f t="shared" ref="K7522:K7585" si="10307">SUMIF(E7520:E7533,"tso.full",I7520:I7533)</f>
        <v>0.06</v>
      </c>
      <c r="L7522" t="s">
        <v>8365</v>
      </c>
      <c r="M7522">
        <f t="shared" ref="M7522:M7585" si="10308">K7522/K7530+K7523/K7531+K7524/K7532+K7525/K7533</f>
        <v>8.3418256738464276</v>
      </c>
    </row>
    <row r="7523" spans="1:13">
      <c r="A7523" t="s">
        <v>8077</v>
      </c>
      <c r="B7523" t="s">
        <v>8111</v>
      </c>
      <c r="C7523" t="s">
        <v>23</v>
      </c>
      <c r="D7523" t="s">
        <v>16</v>
      </c>
      <c r="E7523" t="str">
        <f t="shared" si="10264"/>
        <v>pso.full</v>
      </c>
      <c r="F7523" t="s">
        <v>17</v>
      </c>
      <c r="G7523">
        <v>97.285714285714306</v>
      </c>
      <c r="H7523">
        <v>7.0000000000000007E-2</v>
      </c>
      <c r="I7523" s="1">
        <v>6.81</v>
      </c>
      <c r="J7523" t="s">
        <v>8336</v>
      </c>
      <c r="K7523">
        <f t="shared" ref="K7523:K7586" si="10309">SUMIF(E7520:E7533,"pso.full",I7520:I7533)</f>
        <v>6.81</v>
      </c>
      <c r="L7523" t="s">
        <v>8369</v>
      </c>
      <c r="M7523">
        <f t="shared" ref="M7523:M7586" si="10310">K7526/K7530+K7527/K7531+K7528/K7532+K7529/K7533</f>
        <v>3.9997815254660094</v>
      </c>
    </row>
    <row r="7524" spans="1:13">
      <c r="A7524" t="s">
        <v>8078</v>
      </c>
      <c r="B7524" t="s">
        <v>8111</v>
      </c>
      <c r="C7524" t="s">
        <v>23</v>
      </c>
      <c r="D7524" t="s">
        <v>19</v>
      </c>
      <c r="E7524" t="str">
        <f t="shared" si="10264"/>
        <v>pso.oepc</v>
      </c>
      <c r="F7524" t="s">
        <v>17</v>
      </c>
      <c r="G7524">
        <v>127.571428571429</v>
      </c>
      <c r="H7524">
        <v>7.0000000000000007E-2</v>
      </c>
      <c r="I7524" s="1">
        <v>8.93</v>
      </c>
      <c r="J7524" t="s">
        <v>8353</v>
      </c>
      <c r="K7524">
        <f t="shared" ref="K7524:K7587" si="10311">SUMIF(E7520:E7533,"rmo.full",I7520:I7533)</f>
        <v>4.79</v>
      </c>
    </row>
    <row r="7525" spans="1:13">
      <c r="A7525" t="s">
        <v>8079</v>
      </c>
      <c r="B7525" t="s">
        <v>8111</v>
      </c>
      <c r="C7525" t="s">
        <v>23</v>
      </c>
      <c r="D7525" t="s">
        <v>21</v>
      </c>
      <c r="E7525" t="str">
        <f t="shared" si="10264"/>
        <v>pso.opt</v>
      </c>
      <c r="F7525" t="s">
        <v>17</v>
      </c>
      <c r="G7525">
        <v>97.142857142857096</v>
      </c>
      <c r="H7525">
        <v>7.0000000000000007E-2</v>
      </c>
      <c r="I7525" s="1">
        <v>6.8</v>
      </c>
      <c r="J7525" t="s">
        <v>8354</v>
      </c>
      <c r="K7525">
        <f t="shared" ref="K7525:K7588" si="10312">SUMIF(E7520:E7533,"power.full",I7520:I7533)</f>
        <v>63.69</v>
      </c>
      <c r="L7525" t="s">
        <v>26</v>
      </c>
      <c r="M7525">
        <f t="shared" ref="M7525:M7588" si="10313">K7522/K7526</f>
        <v>1.2</v>
      </c>
    </row>
    <row r="7526" spans="1:13">
      <c r="A7526" t="s">
        <v>8080</v>
      </c>
      <c r="B7526" t="s">
        <v>8111</v>
      </c>
      <c r="C7526" t="s">
        <v>51</v>
      </c>
      <c r="D7526" t="s">
        <v>16</v>
      </c>
      <c r="E7526" t="str">
        <f t="shared" si="10264"/>
        <v>rmo.full</v>
      </c>
      <c r="F7526" t="s">
        <v>17</v>
      </c>
      <c r="G7526">
        <v>68.428571428571402</v>
      </c>
      <c r="H7526">
        <v>7.0000000000000007E-2</v>
      </c>
      <c r="I7526" s="1">
        <v>4.79</v>
      </c>
      <c r="J7526" t="s">
        <v>8355</v>
      </c>
      <c r="K7526">
        <f t="shared" ref="K7526:K7589" si="10314">SUMIF(E7520:E7533,"tso.oepc",I7520:I7533)</f>
        <v>0.05</v>
      </c>
      <c r="L7526" t="s">
        <v>27</v>
      </c>
      <c r="M7526">
        <f t="shared" si="10313"/>
        <v>0.76259798432250836</v>
      </c>
    </row>
    <row r="7527" spans="1:13">
      <c r="A7527" t="s">
        <v>8081</v>
      </c>
      <c r="B7527" t="s">
        <v>8111</v>
      </c>
      <c r="C7527" t="s">
        <v>51</v>
      </c>
      <c r="D7527" t="s">
        <v>19</v>
      </c>
      <c r="E7527" t="str">
        <f t="shared" si="10264"/>
        <v>rmo.oepc</v>
      </c>
      <c r="F7527" t="s">
        <v>17</v>
      </c>
      <c r="G7527">
        <v>134.57142857142901</v>
      </c>
      <c r="H7527">
        <v>7.0000000000000007E-2</v>
      </c>
      <c r="I7527" s="1">
        <v>9.42</v>
      </c>
      <c r="J7527" t="s">
        <v>8356</v>
      </c>
      <c r="K7527">
        <f t="shared" ref="K7527:K7590" si="10315">SUMIF(E7520:E7533,"pso.oepc",I7520:I7533)</f>
        <v>8.93</v>
      </c>
      <c r="L7527" t="s">
        <v>28</v>
      </c>
      <c r="M7527">
        <f t="shared" si="10313"/>
        <v>0.50849256900212314</v>
      </c>
    </row>
    <row r="7528" spans="1:13">
      <c r="A7528" t="s">
        <v>8127</v>
      </c>
      <c r="B7528" t="s">
        <v>8111</v>
      </c>
      <c r="C7528" t="s">
        <v>51</v>
      </c>
      <c r="D7528" t="s">
        <v>21</v>
      </c>
      <c r="E7528" t="str">
        <f t="shared" si="10264"/>
        <v>rmo.opt</v>
      </c>
      <c r="F7528" t="s">
        <v>17</v>
      </c>
      <c r="G7528">
        <v>144.142857142857</v>
      </c>
      <c r="H7528">
        <v>7.0000000000000007E-2</v>
      </c>
      <c r="I7528" s="1">
        <v>10.09</v>
      </c>
      <c r="J7528" t="s">
        <v>8357</v>
      </c>
      <c r="K7528">
        <f t="shared" ref="K7528:K7591" si="10316">SUMIF(E7520:E7533,"rmo.oepc",I7520:I7533)</f>
        <v>9.42</v>
      </c>
      <c r="L7528" t="s">
        <v>29</v>
      </c>
      <c r="M7528">
        <f t="shared" si="10313"/>
        <v>10.668341708542714</v>
      </c>
    </row>
    <row r="7529" spans="1:13">
      <c r="A7529" t="s">
        <v>8128</v>
      </c>
      <c r="B7529" t="s">
        <v>8111</v>
      </c>
      <c r="C7529" t="s">
        <v>55</v>
      </c>
      <c r="D7529" t="s">
        <v>56</v>
      </c>
      <c r="E7529" t="str">
        <f t="shared" si="10264"/>
        <v>sc.none</v>
      </c>
      <c r="F7529" t="s">
        <v>24</v>
      </c>
      <c r="I7529" s="1">
        <v>7.0000000000000007E-2</v>
      </c>
      <c r="J7529" t="s">
        <v>8358</v>
      </c>
      <c r="K7529">
        <f t="shared" ref="K7529:K7592" si="10317">SUMIF(E7520:E7533,"power.oepc",I7520:I7533)</f>
        <v>5.97</v>
      </c>
    </row>
    <row r="7530" spans="1:13">
      <c r="A7530" t="s">
        <v>8129</v>
      </c>
      <c r="B7530" t="s">
        <v>8111</v>
      </c>
      <c r="C7530" t="s">
        <v>58</v>
      </c>
      <c r="D7530" t="s">
        <v>59</v>
      </c>
      <c r="E7530" t="str">
        <f t="shared" si="10264"/>
        <v>tso.cav11</v>
      </c>
      <c r="F7530" t="s">
        <v>17</v>
      </c>
      <c r="G7530">
        <v>889.42857142857099</v>
      </c>
      <c r="H7530">
        <v>7.0000000000000007E-2</v>
      </c>
      <c r="I7530" s="1">
        <v>62.26</v>
      </c>
      <c r="J7530" t="s">
        <v>8359</v>
      </c>
      <c r="K7530">
        <f t="shared" ref="K7530:K7593" si="10318">SUMIF(E7520:E7533,"tso.opt",I7520:I7533)</f>
        <v>0.04</v>
      </c>
      <c r="L7530" t="s">
        <v>30</v>
      </c>
      <c r="M7530">
        <f t="shared" ref="M7530:M7593" si="10319">K7522/K7530</f>
        <v>1.5</v>
      </c>
    </row>
    <row r="7531" spans="1:13">
      <c r="A7531" t="s">
        <v>8093</v>
      </c>
      <c r="B7531" t="s">
        <v>8111</v>
      </c>
      <c r="C7531" t="s">
        <v>58</v>
      </c>
      <c r="D7531" t="s">
        <v>16</v>
      </c>
      <c r="E7531" t="str">
        <f t="shared" si="10264"/>
        <v>tso.full</v>
      </c>
      <c r="F7531" t="s">
        <v>24</v>
      </c>
      <c r="G7531">
        <v>0.85714285714285698</v>
      </c>
      <c r="H7531">
        <v>7.0000000000000007E-2</v>
      </c>
      <c r="I7531" s="1">
        <v>0.06</v>
      </c>
      <c r="J7531" t="s">
        <v>8360</v>
      </c>
      <c r="K7531">
        <f t="shared" ref="K7531:K7594" si="10320">SUMIF(E7520:E7533,"pso.opt",I7520:I7533)</f>
        <v>6.8</v>
      </c>
      <c r="L7531" t="s">
        <v>33</v>
      </c>
      <c r="M7531">
        <f t="shared" si="10319"/>
        <v>1.0014705882352941</v>
      </c>
    </row>
    <row r="7532" spans="1:13">
      <c r="A7532" t="s">
        <v>8094</v>
      </c>
      <c r="B7532" t="s">
        <v>8111</v>
      </c>
      <c r="C7532" t="s">
        <v>58</v>
      </c>
      <c r="D7532" t="s">
        <v>19</v>
      </c>
      <c r="E7532" t="str">
        <f t="shared" si="10264"/>
        <v>tso.oepc</v>
      </c>
      <c r="F7532" t="s">
        <v>24</v>
      </c>
      <c r="G7532">
        <v>0.71428571428571397</v>
      </c>
      <c r="H7532">
        <v>7.0000000000000007E-2</v>
      </c>
      <c r="I7532" s="1">
        <v>0.05</v>
      </c>
      <c r="J7532" t="s">
        <v>8361</v>
      </c>
      <c r="K7532">
        <f t="shared" ref="K7532:K7595" si="10321">SUMIF(E7520:E7533,"rmo.opt",I7520:I7533)</f>
        <v>10.09</v>
      </c>
      <c r="L7532" t="s">
        <v>32</v>
      </c>
      <c r="M7532">
        <f t="shared" si="10319"/>
        <v>0.47472745292368684</v>
      </c>
    </row>
    <row r="7533" spans="1:13">
      <c r="A7533" t="s">
        <v>8095</v>
      </c>
      <c r="B7533" t="s">
        <v>8111</v>
      </c>
      <c r="C7533" t="s">
        <v>58</v>
      </c>
      <c r="D7533" t="s">
        <v>21</v>
      </c>
      <c r="E7533" t="str">
        <f t="shared" si="10264"/>
        <v>tso.opt</v>
      </c>
      <c r="F7533" t="s">
        <v>24</v>
      </c>
      <c r="G7533">
        <v>0.57142857142857095</v>
      </c>
      <c r="H7533">
        <v>7.0000000000000007E-2</v>
      </c>
      <c r="I7533" s="1">
        <v>0.04</v>
      </c>
      <c r="J7533" t="s">
        <v>8362</v>
      </c>
      <c r="K7533">
        <f t="shared" ref="K7533:K7596" si="10322">SUMIF(E7520:E7533,"power.opt",I7520:I7533)</f>
        <v>11.87</v>
      </c>
      <c r="L7533" t="s">
        <v>31</v>
      </c>
      <c r="M7533">
        <f t="shared" si="10319"/>
        <v>5.3656276326874472</v>
      </c>
    </row>
    <row r="7534" spans="1:13">
      <c r="A7534" t="s">
        <v>8096</v>
      </c>
      <c r="B7534" t="s">
        <v>8097</v>
      </c>
      <c r="C7534" t="s">
        <v>15</v>
      </c>
      <c r="D7534" t="s">
        <v>16</v>
      </c>
      <c r="E7534" t="str">
        <f t="shared" si="10264"/>
        <v>power.full</v>
      </c>
      <c r="F7534" t="s">
        <v>17</v>
      </c>
      <c r="G7534">
        <v>144.28571428571399</v>
      </c>
      <c r="H7534">
        <v>7.0000000000000007E-2</v>
      </c>
      <c r="I7534" s="1">
        <v>10.1</v>
      </c>
      <c r="L7534" t="s">
        <v>8363</v>
      </c>
      <c r="M7534">
        <f t="shared" ref="M7534:M7597" si="10323">K7535/K7544</f>
        <v>252.16666666666669</v>
      </c>
    </row>
    <row r="7535" spans="1:13">
      <c r="A7535" t="s">
        <v>8098</v>
      </c>
      <c r="B7535" t="s">
        <v>8097</v>
      </c>
      <c r="C7535" t="s">
        <v>15</v>
      </c>
      <c r="D7535" t="s">
        <v>19</v>
      </c>
      <c r="E7535" t="str">
        <f t="shared" si="10264"/>
        <v>power.oepc</v>
      </c>
      <c r="F7535" t="s">
        <v>17</v>
      </c>
      <c r="G7535">
        <v>16.1428571428571</v>
      </c>
      <c r="H7535">
        <v>7.0000000000000007E-2</v>
      </c>
      <c r="I7535" s="1">
        <v>1.1299999999999999</v>
      </c>
      <c r="J7535" t="s">
        <v>8333</v>
      </c>
      <c r="K7535">
        <f t="shared" ref="K7535:K7598" si="10324">SUMIF(E7534:E7547,"tso.cav11",I7534:I7547)</f>
        <v>30.26</v>
      </c>
      <c r="L7535" t="s">
        <v>8364</v>
      </c>
      <c r="M7535">
        <f t="shared" ref="M7535:M7598" si="10325">K7536/K7540+K7537/K7541+K7538/K7542+K7539/K7543</f>
        <v>15.027987090744473</v>
      </c>
    </row>
    <row r="7536" spans="1:13">
      <c r="A7536" t="s">
        <v>8099</v>
      </c>
      <c r="B7536" t="s">
        <v>8097</v>
      </c>
      <c r="C7536" t="s">
        <v>15</v>
      </c>
      <c r="D7536" t="s">
        <v>21</v>
      </c>
      <c r="E7536" t="str">
        <f t="shared" si="10264"/>
        <v>power.opt</v>
      </c>
      <c r="F7536" t="s">
        <v>17</v>
      </c>
      <c r="G7536">
        <v>18</v>
      </c>
      <c r="H7536">
        <v>7.0000000000000007E-2</v>
      </c>
      <c r="I7536" s="1">
        <v>1.26</v>
      </c>
      <c r="J7536" t="s">
        <v>8335</v>
      </c>
      <c r="K7536">
        <f t="shared" ref="K7536:K7599" si="10326">SUMIF(E7534:E7547,"tso.full",I7534:I7547)</f>
        <v>0.1</v>
      </c>
      <c r="L7536" t="s">
        <v>8365</v>
      </c>
      <c r="M7536">
        <f t="shared" ref="M7536:M7599" si="10327">K7536/K7544+K7537/K7545+K7538/K7546+K7539/K7547</f>
        <v>12.358730158730159</v>
      </c>
    </row>
    <row r="7537" spans="1:13">
      <c r="A7537" t="s">
        <v>8100</v>
      </c>
      <c r="B7537" t="s">
        <v>8097</v>
      </c>
      <c r="C7537" t="s">
        <v>23</v>
      </c>
      <c r="D7537" t="s">
        <v>16</v>
      </c>
      <c r="E7537" t="str">
        <f t="shared" si="10264"/>
        <v>pso.full</v>
      </c>
      <c r="F7537" t="s">
        <v>17</v>
      </c>
      <c r="G7537">
        <v>9.71428571428571</v>
      </c>
      <c r="H7537">
        <v>7.0000000000000007E-2</v>
      </c>
      <c r="I7537" s="1">
        <v>0.68</v>
      </c>
      <c r="J7537" t="s">
        <v>8336</v>
      </c>
      <c r="K7537">
        <f t="shared" ref="K7537:K7600" si="10328">SUMIF(E7534:E7547,"pso.full",I7534:I7547)</f>
        <v>0.68</v>
      </c>
      <c r="L7537" t="s">
        <v>8369</v>
      </c>
      <c r="M7537">
        <f t="shared" ref="M7537:M7600" si="10329">K7540/K7544+K7541/K7545+K7542/K7546+K7543/K7547</f>
        <v>3.319206349206349</v>
      </c>
    </row>
    <row r="7538" spans="1:13">
      <c r="A7538" t="s">
        <v>8101</v>
      </c>
      <c r="B7538" t="s">
        <v>8097</v>
      </c>
      <c r="C7538" t="s">
        <v>23</v>
      </c>
      <c r="D7538" t="s">
        <v>19</v>
      </c>
      <c r="E7538" t="str">
        <f t="shared" si="10264"/>
        <v>pso.oepc</v>
      </c>
      <c r="F7538" t="s">
        <v>17</v>
      </c>
      <c r="G7538">
        <v>14.4285714285714</v>
      </c>
      <c r="H7538">
        <v>7.0000000000000007E-2</v>
      </c>
      <c r="I7538" s="1">
        <v>1.01</v>
      </c>
      <c r="J7538" t="s">
        <v>8353</v>
      </c>
      <c r="K7538">
        <f t="shared" ref="K7538:K7601" si="10330">SUMIF(E7534:E7547,"rmo.full",I7534:I7547)</f>
        <v>2.7</v>
      </c>
    </row>
    <row r="7539" spans="1:13">
      <c r="A7539" t="s">
        <v>8102</v>
      </c>
      <c r="B7539" t="s">
        <v>8097</v>
      </c>
      <c r="C7539" t="s">
        <v>23</v>
      </c>
      <c r="D7539" t="s">
        <v>21</v>
      </c>
      <c r="E7539" t="str">
        <f t="shared" si="10264"/>
        <v>pso.opt</v>
      </c>
      <c r="F7539" t="s">
        <v>17</v>
      </c>
      <c r="G7539">
        <v>12</v>
      </c>
      <c r="H7539">
        <v>7.0000000000000007E-2</v>
      </c>
      <c r="I7539" s="1">
        <v>0.84</v>
      </c>
      <c r="J7539" t="s">
        <v>8354</v>
      </c>
      <c r="K7539">
        <f t="shared" ref="K7539:K7602" si="10331">SUMIF(E7534:E7547,"power.full",I7534:I7547)</f>
        <v>10.1</v>
      </c>
      <c r="L7539" t="s">
        <v>26</v>
      </c>
      <c r="M7539">
        <f t="shared" ref="M7539:M7602" si="10332">K7536/K7540</f>
        <v>1.6666666666666667</v>
      </c>
    </row>
    <row r="7540" spans="1:13">
      <c r="A7540" t="s">
        <v>8103</v>
      </c>
      <c r="B7540" t="s">
        <v>8097</v>
      </c>
      <c r="C7540" t="s">
        <v>51</v>
      </c>
      <c r="D7540" t="s">
        <v>16</v>
      </c>
      <c r="E7540" t="str">
        <f t="shared" si="10264"/>
        <v>rmo.full</v>
      </c>
      <c r="F7540" t="s">
        <v>17</v>
      </c>
      <c r="G7540">
        <v>38.571428571428598</v>
      </c>
      <c r="H7540">
        <v>7.0000000000000007E-2</v>
      </c>
      <c r="I7540" s="1">
        <v>2.7</v>
      </c>
      <c r="J7540" t="s">
        <v>8355</v>
      </c>
      <c r="K7540">
        <f t="shared" ref="K7540:K7603" si="10333">SUMIF(E7534:E7547,"tso.oepc",I7534:I7547)</f>
        <v>0.06</v>
      </c>
      <c r="L7540" t="s">
        <v>27</v>
      </c>
      <c r="M7540">
        <f t="shared" si="10332"/>
        <v>0.67326732673267331</v>
      </c>
    </row>
    <row r="7541" spans="1:13">
      <c r="A7541" t="s">
        <v>8104</v>
      </c>
      <c r="B7541" t="s">
        <v>8097</v>
      </c>
      <c r="C7541" t="s">
        <v>51</v>
      </c>
      <c r="D7541" t="s">
        <v>19</v>
      </c>
      <c r="E7541" t="str">
        <f t="shared" si="10264"/>
        <v>rmo.oepc</v>
      </c>
      <c r="F7541" t="s">
        <v>17</v>
      </c>
      <c r="G7541">
        <v>10.285714285714301</v>
      </c>
      <c r="H7541">
        <v>7.0000000000000007E-2</v>
      </c>
      <c r="I7541" s="1">
        <v>0.72</v>
      </c>
      <c r="J7541" t="s">
        <v>8356</v>
      </c>
      <c r="K7541">
        <f t="shared" ref="K7541:K7604" si="10334">SUMIF(E7534:E7547,"pso.oepc",I7534:I7547)</f>
        <v>1.01</v>
      </c>
      <c r="L7541" t="s">
        <v>28</v>
      </c>
      <c r="M7541">
        <f t="shared" si="10332"/>
        <v>3.7500000000000004</v>
      </c>
    </row>
    <row r="7542" spans="1:13">
      <c r="A7542" t="s">
        <v>8113</v>
      </c>
      <c r="B7542" t="s">
        <v>8097</v>
      </c>
      <c r="C7542" t="s">
        <v>51</v>
      </c>
      <c r="D7542" t="s">
        <v>21</v>
      </c>
      <c r="E7542" t="str">
        <f t="shared" si="10264"/>
        <v>rmo.opt</v>
      </c>
      <c r="F7542" t="s">
        <v>17</v>
      </c>
      <c r="G7542">
        <v>14.285714285714301</v>
      </c>
      <c r="H7542">
        <v>7.0000000000000007E-2</v>
      </c>
      <c r="I7542" s="1">
        <v>1</v>
      </c>
      <c r="J7542" t="s">
        <v>8357</v>
      </c>
      <c r="K7542">
        <f t="shared" ref="K7542:K7605" si="10335">SUMIF(E7534:E7547,"rmo.oepc",I7534:I7547)</f>
        <v>0.72</v>
      </c>
      <c r="L7542" t="s">
        <v>29</v>
      </c>
      <c r="M7542">
        <f t="shared" si="10332"/>
        <v>8.9380530973451329</v>
      </c>
    </row>
    <row r="7543" spans="1:13">
      <c r="A7543" t="s">
        <v>8114</v>
      </c>
      <c r="B7543" t="s">
        <v>8097</v>
      </c>
      <c r="C7543" t="s">
        <v>55</v>
      </c>
      <c r="D7543" t="s">
        <v>56</v>
      </c>
      <c r="E7543" t="str">
        <f t="shared" si="10264"/>
        <v>sc.none</v>
      </c>
      <c r="F7543" t="s">
        <v>24</v>
      </c>
      <c r="I7543" s="1">
        <v>7.0000000000000007E-2</v>
      </c>
      <c r="J7543" t="s">
        <v>8358</v>
      </c>
      <c r="K7543">
        <f t="shared" ref="K7543:K7606" si="10336">SUMIF(E7534:E7547,"power.oepc",I7534:I7547)</f>
        <v>1.1299999999999999</v>
      </c>
    </row>
    <row r="7544" spans="1:13">
      <c r="A7544" t="s">
        <v>8115</v>
      </c>
      <c r="B7544" t="s">
        <v>8097</v>
      </c>
      <c r="C7544" t="s">
        <v>58</v>
      </c>
      <c r="D7544" t="s">
        <v>59</v>
      </c>
      <c r="E7544" t="str">
        <f t="shared" si="10264"/>
        <v>tso.cav11</v>
      </c>
      <c r="F7544" t="s">
        <v>24</v>
      </c>
      <c r="G7544">
        <v>432.28571428571399</v>
      </c>
      <c r="H7544">
        <v>7.0000000000000007E-2</v>
      </c>
      <c r="I7544" s="1">
        <v>30.26</v>
      </c>
      <c r="J7544" t="s">
        <v>8359</v>
      </c>
      <c r="K7544">
        <f t="shared" ref="K7544:K7607" si="10337">SUMIF(E7534:E7547,"tso.opt",I7534:I7547)</f>
        <v>0.12</v>
      </c>
      <c r="L7544" t="s">
        <v>30</v>
      </c>
      <c r="M7544">
        <f t="shared" ref="M7544:M7607" si="10338">K7536/K7544</f>
        <v>0.83333333333333337</v>
      </c>
    </row>
    <row r="7545" spans="1:13">
      <c r="A7545" t="s">
        <v>8116</v>
      </c>
      <c r="B7545" t="s">
        <v>8097</v>
      </c>
      <c r="C7545" t="s">
        <v>58</v>
      </c>
      <c r="D7545" t="s">
        <v>16</v>
      </c>
      <c r="E7545" t="str">
        <f t="shared" si="10264"/>
        <v>tso.full</v>
      </c>
      <c r="F7545" t="s">
        <v>24</v>
      </c>
      <c r="G7545">
        <v>1.4285714285714299</v>
      </c>
      <c r="H7545">
        <v>7.0000000000000007E-2</v>
      </c>
      <c r="I7545" s="1">
        <v>0.1</v>
      </c>
      <c r="J7545" t="s">
        <v>8360</v>
      </c>
      <c r="K7545">
        <f t="shared" ref="K7545:K7608" si="10339">SUMIF(E7534:E7547,"pso.opt",I7534:I7547)</f>
        <v>0.84</v>
      </c>
      <c r="L7545" t="s">
        <v>33</v>
      </c>
      <c r="M7545">
        <f t="shared" si="10338"/>
        <v>0.80952380952380965</v>
      </c>
    </row>
    <row r="7546" spans="1:13">
      <c r="A7546" t="s">
        <v>8117</v>
      </c>
      <c r="B7546" t="s">
        <v>8097</v>
      </c>
      <c r="C7546" t="s">
        <v>58</v>
      </c>
      <c r="D7546" t="s">
        <v>19</v>
      </c>
      <c r="E7546" t="str">
        <f t="shared" si="10264"/>
        <v>tso.oepc</v>
      </c>
      <c r="F7546" t="s">
        <v>24</v>
      </c>
      <c r="G7546">
        <v>0.85714285714285698</v>
      </c>
      <c r="H7546">
        <v>7.0000000000000007E-2</v>
      </c>
      <c r="I7546" s="1">
        <v>0.06</v>
      </c>
      <c r="J7546" t="s">
        <v>8361</v>
      </c>
      <c r="K7546">
        <f t="shared" ref="K7546:K7609" si="10340">SUMIF(E7534:E7547,"rmo.opt",I7534:I7547)</f>
        <v>1</v>
      </c>
      <c r="L7546" t="s">
        <v>32</v>
      </c>
      <c r="M7546">
        <f t="shared" si="10338"/>
        <v>2.7</v>
      </c>
    </row>
    <row r="7547" spans="1:13">
      <c r="A7547" t="s">
        <v>8118</v>
      </c>
      <c r="B7547" t="s">
        <v>8097</v>
      </c>
      <c r="C7547" t="s">
        <v>58</v>
      </c>
      <c r="D7547" t="s">
        <v>21</v>
      </c>
      <c r="E7547" t="str">
        <f t="shared" si="10264"/>
        <v>tso.opt</v>
      </c>
      <c r="F7547" t="s">
        <v>24</v>
      </c>
      <c r="G7547">
        <v>1.71428571428571</v>
      </c>
      <c r="H7547">
        <v>7.0000000000000007E-2</v>
      </c>
      <c r="I7547" s="1">
        <v>0.12</v>
      </c>
      <c r="J7547" t="s">
        <v>8362</v>
      </c>
      <c r="K7547">
        <f t="shared" ref="K7547:K7610" si="10341">SUMIF(E7534:E7547,"power.opt",I7534:I7547)</f>
        <v>1.26</v>
      </c>
      <c r="L7547" t="s">
        <v>31</v>
      </c>
      <c r="M7547">
        <f t="shared" si="10338"/>
        <v>8.0158730158730158</v>
      </c>
    </row>
    <row r="7548" spans="1:13">
      <c r="A7548" t="s">
        <v>8119</v>
      </c>
      <c r="B7548" t="s">
        <v>8120</v>
      </c>
      <c r="C7548" t="s">
        <v>15</v>
      </c>
      <c r="D7548" t="s">
        <v>16</v>
      </c>
      <c r="E7548" t="str">
        <f t="shared" si="10264"/>
        <v>power.full</v>
      </c>
      <c r="F7548" t="s">
        <v>17</v>
      </c>
      <c r="G7548">
        <v>720.66666666666697</v>
      </c>
      <c r="H7548">
        <v>0.06</v>
      </c>
      <c r="I7548" s="1">
        <v>43.24</v>
      </c>
      <c r="L7548" t="s">
        <v>8363</v>
      </c>
      <c r="M7548">
        <f t="shared" ref="M7548:M7611" si="10342">K7549/K7558</f>
        <v>340.16666666666669</v>
      </c>
    </row>
    <row r="7549" spans="1:13">
      <c r="A7549" t="s">
        <v>8121</v>
      </c>
      <c r="B7549" t="s">
        <v>8120</v>
      </c>
      <c r="C7549" t="s">
        <v>15</v>
      </c>
      <c r="D7549" t="s">
        <v>19</v>
      </c>
      <c r="E7549" t="str">
        <f t="shared" si="10264"/>
        <v>power.oepc</v>
      </c>
      <c r="F7549" t="s">
        <v>17</v>
      </c>
      <c r="G7549">
        <v>627.83333333333303</v>
      </c>
      <c r="H7549">
        <v>0.06</v>
      </c>
      <c r="I7549" s="1">
        <v>37.67</v>
      </c>
      <c r="J7549" t="s">
        <v>8333</v>
      </c>
      <c r="K7549">
        <f t="shared" ref="K7549:K7612" si="10343">SUMIF(E7548:E7561,"tso.cav11",I7548:I7561)</f>
        <v>20.41</v>
      </c>
      <c r="L7549" t="s">
        <v>8364</v>
      </c>
      <c r="M7549">
        <f t="shared" ref="M7549:M7612" si="10344">K7550/K7554+K7551/K7555+K7552/K7556+K7553/K7557</f>
        <v>4.5261335309494219</v>
      </c>
    </row>
    <row r="7550" spans="1:13">
      <c r="A7550" t="s">
        <v>8122</v>
      </c>
      <c r="B7550" t="s">
        <v>8120</v>
      </c>
      <c r="C7550" t="s">
        <v>15</v>
      </c>
      <c r="D7550" t="s">
        <v>21</v>
      </c>
      <c r="E7550" t="str">
        <f t="shared" si="10264"/>
        <v>power.opt</v>
      </c>
      <c r="F7550" t="s">
        <v>17</v>
      </c>
      <c r="G7550">
        <v>557</v>
      </c>
      <c r="H7550">
        <v>0.06</v>
      </c>
      <c r="I7550" s="1">
        <v>33.42</v>
      </c>
      <c r="J7550" t="s">
        <v>8335</v>
      </c>
      <c r="K7550">
        <f t="shared" ref="K7550:K7613" si="10345">SUMIF(E7548:E7561,"tso.full",I7548:I7561)</f>
        <v>0.06</v>
      </c>
      <c r="L7550" t="s">
        <v>8365</v>
      </c>
      <c r="M7550">
        <f t="shared" ref="M7550:M7613" si="10346">K7550/K7558+K7551/K7559+K7552/K7560+K7553/K7561</f>
        <v>4.4805140726519017</v>
      </c>
    </row>
    <row r="7551" spans="1:13">
      <c r="A7551" t="s">
        <v>8123</v>
      </c>
      <c r="B7551" t="s">
        <v>8120</v>
      </c>
      <c r="C7551" t="s">
        <v>23</v>
      </c>
      <c r="D7551" t="s">
        <v>16</v>
      </c>
      <c r="E7551" t="str">
        <f t="shared" si="10264"/>
        <v>pso.full</v>
      </c>
      <c r="F7551" t="s">
        <v>24</v>
      </c>
      <c r="G7551">
        <v>63</v>
      </c>
      <c r="H7551">
        <v>0.06</v>
      </c>
      <c r="I7551" s="1">
        <v>3.78</v>
      </c>
      <c r="J7551" t="s">
        <v>8336</v>
      </c>
      <c r="K7551">
        <f t="shared" ref="K7551:K7614" si="10347">SUMIF(E7548:E7561,"pso.full",I7548:I7561)</f>
        <v>3.78</v>
      </c>
      <c r="L7551" t="s">
        <v>8369</v>
      </c>
      <c r="M7551">
        <f t="shared" ref="M7551:M7614" si="10348">K7554/K7558+K7555/K7559+K7556/K7560+K7557/K7561</f>
        <v>4.0158621219464923</v>
      </c>
    </row>
    <row r="7552" spans="1:13">
      <c r="A7552" t="s">
        <v>8124</v>
      </c>
      <c r="B7552" t="s">
        <v>8120</v>
      </c>
      <c r="C7552" t="s">
        <v>23</v>
      </c>
      <c r="D7552" t="s">
        <v>19</v>
      </c>
      <c r="E7552" t="str">
        <f t="shared" si="10264"/>
        <v>pso.oepc</v>
      </c>
      <c r="F7552" t="s">
        <v>24</v>
      </c>
      <c r="G7552">
        <v>82.5</v>
      </c>
      <c r="H7552">
        <v>0.06</v>
      </c>
      <c r="I7552" s="1">
        <v>4.95</v>
      </c>
      <c r="J7552" t="s">
        <v>8353</v>
      </c>
      <c r="K7552">
        <f t="shared" ref="K7552:K7615" si="10349">SUMIF(E7548:E7561,"rmo.full",I7548:I7561)</f>
        <v>2.3199999999999998</v>
      </c>
    </row>
    <row r="7553" spans="1:13">
      <c r="A7553" t="s">
        <v>8125</v>
      </c>
      <c r="B7553" t="s">
        <v>8120</v>
      </c>
      <c r="C7553" t="s">
        <v>23</v>
      </c>
      <c r="D7553" t="s">
        <v>21</v>
      </c>
      <c r="E7553" t="str">
        <f t="shared" si="10264"/>
        <v>pso.opt</v>
      </c>
      <c r="F7553" t="s">
        <v>24</v>
      </c>
      <c r="G7553">
        <v>74.5</v>
      </c>
      <c r="H7553">
        <v>0.06</v>
      </c>
      <c r="I7553" s="1">
        <v>4.47</v>
      </c>
      <c r="J7553" t="s">
        <v>8354</v>
      </c>
      <c r="K7553">
        <f t="shared" ref="K7553:K7616" si="10350">SUMIF(E7548:E7561,"power.full",I7548:I7561)</f>
        <v>43.24</v>
      </c>
      <c r="L7553" t="s">
        <v>26</v>
      </c>
      <c r="M7553">
        <f t="shared" ref="M7553:M7616" si="10351">K7550/K7554</f>
        <v>1.2</v>
      </c>
    </row>
    <row r="7554" spans="1:13">
      <c r="A7554" t="s">
        <v>8126</v>
      </c>
      <c r="B7554" t="s">
        <v>8120</v>
      </c>
      <c r="C7554" t="s">
        <v>51</v>
      </c>
      <c r="D7554" t="s">
        <v>16</v>
      </c>
      <c r="E7554" t="str">
        <f t="shared" si="10264"/>
        <v>rmo.full</v>
      </c>
      <c r="F7554" t="s">
        <v>17</v>
      </c>
      <c r="G7554">
        <v>38.6666666666667</v>
      </c>
      <c r="H7554">
        <v>0.06</v>
      </c>
      <c r="I7554" s="1">
        <v>2.3199999999999998</v>
      </c>
      <c r="J7554" t="s">
        <v>8355</v>
      </c>
      <c r="K7554">
        <f t="shared" ref="K7554:K7617" si="10352">SUMIF(E7548:E7561,"tso.oepc",I7548:I7561)</f>
        <v>0.05</v>
      </c>
      <c r="L7554" t="s">
        <v>27</v>
      </c>
      <c r="M7554">
        <f t="shared" si="10351"/>
        <v>0.76363636363636356</v>
      </c>
    </row>
    <row r="7555" spans="1:13">
      <c r="A7555" t="s">
        <v>8136</v>
      </c>
      <c r="B7555" t="s">
        <v>8120</v>
      </c>
      <c r="C7555" t="s">
        <v>51</v>
      </c>
      <c r="D7555" t="s">
        <v>19</v>
      </c>
      <c r="E7555" t="str">
        <f t="shared" ref="E7555:E7618" si="10353">CONCATENATE(C7555,".",D7555)</f>
        <v>rmo.oepc</v>
      </c>
      <c r="F7555" t="s">
        <v>17</v>
      </c>
      <c r="G7555">
        <v>27.3333333333333</v>
      </c>
      <c r="H7555">
        <v>0.06</v>
      </c>
      <c r="I7555" s="1">
        <v>1.64</v>
      </c>
      <c r="J7555" t="s">
        <v>8356</v>
      </c>
      <c r="K7555">
        <f t="shared" ref="K7555:K7618" si="10354">SUMIF(E7548:E7561,"pso.oepc",I7548:I7561)</f>
        <v>4.95</v>
      </c>
      <c r="L7555" t="s">
        <v>28</v>
      </c>
      <c r="M7555">
        <f t="shared" si="10351"/>
        <v>1.4146341463414633</v>
      </c>
    </row>
    <row r="7556" spans="1:13">
      <c r="A7556" t="s">
        <v>8137</v>
      </c>
      <c r="B7556" t="s">
        <v>8120</v>
      </c>
      <c r="C7556" t="s">
        <v>51</v>
      </c>
      <c r="D7556" t="s">
        <v>21</v>
      </c>
      <c r="E7556" t="str">
        <f t="shared" si="10353"/>
        <v>rmo.opt</v>
      </c>
      <c r="F7556" t="s">
        <v>17</v>
      </c>
      <c r="G7556">
        <v>28.8333333333333</v>
      </c>
      <c r="H7556">
        <v>0.06</v>
      </c>
      <c r="I7556" s="1">
        <v>1.73</v>
      </c>
      <c r="J7556" t="s">
        <v>8357</v>
      </c>
      <c r="K7556">
        <f t="shared" ref="K7556:K7619" si="10355">SUMIF(E7548:E7561,"rmo.oepc",I7548:I7561)</f>
        <v>1.64</v>
      </c>
      <c r="L7556" t="s">
        <v>29</v>
      </c>
      <c r="M7556">
        <f t="shared" si="10351"/>
        <v>1.1478630209715954</v>
      </c>
    </row>
    <row r="7557" spans="1:13">
      <c r="A7557" t="s">
        <v>8138</v>
      </c>
      <c r="B7557" t="s">
        <v>8120</v>
      </c>
      <c r="C7557" t="s">
        <v>55</v>
      </c>
      <c r="D7557" t="s">
        <v>56</v>
      </c>
      <c r="E7557" t="str">
        <f t="shared" si="10353"/>
        <v>sc.none</v>
      </c>
      <c r="F7557" t="s">
        <v>24</v>
      </c>
      <c r="I7557" s="1">
        <v>0.06</v>
      </c>
      <c r="J7557" t="s">
        <v>8358</v>
      </c>
      <c r="K7557">
        <f t="shared" ref="K7557:K7620" si="10356">SUMIF(E7548:E7561,"power.oepc",I7548:I7561)</f>
        <v>37.67</v>
      </c>
    </row>
    <row r="7558" spans="1:13">
      <c r="A7558" t="s">
        <v>8139</v>
      </c>
      <c r="B7558" t="s">
        <v>8120</v>
      </c>
      <c r="C7558" t="s">
        <v>58</v>
      </c>
      <c r="D7558" t="s">
        <v>59</v>
      </c>
      <c r="E7558" t="str">
        <f t="shared" si="10353"/>
        <v>tso.cav11</v>
      </c>
      <c r="F7558" t="s">
        <v>17</v>
      </c>
      <c r="G7558">
        <v>340.16666666666703</v>
      </c>
      <c r="H7558">
        <v>0.06</v>
      </c>
      <c r="I7558" s="1">
        <v>20.41</v>
      </c>
      <c r="J7558" t="s">
        <v>8359</v>
      </c>
      <c r="K7558">
        <f t="shared" ref="K7558:K7621" si="10357">SUMIF(E7548:E7561,"tso.opt",I7548:I7561)</f>
        <v>0.06</v>
      </c>
      <c r="L7558" t="s">
        <v>30</v>
      </c>
      <c r="M7558">
        <f t="shared" ref="M7558:M7621" si="10358">K7550/K7558</f>
        <v>1</v>
      </c>
    </row>
    <row r="7559" spans="1:13">
      <c r="A7559" t="s">
        <v>8140</v>
      </c>
      <c r="B7559" t="s">
        <v>8120</v>
      </c>
      <c r="C7559" t="s">
        <v>58</v>
      </c>
      <c r="D7559" t="s">
        <v>16</v>
      </c>
      <c r="E7559" t="str">
        <f t="shared" si="10353"/>
        <v>tso.full</v>
      </c>
      <c r="F7559" t="s">
        <v>24</v>
      </c>
      <c r="G7559">
        <v>1</v>
      </c>
      <c r="H7559">
        <v>0.06</v>
      </c>
      <c r="I7559" s="1">
        <v>0.06</v>
      </c>
      <c r="J7559" t="s">
        <v>8360</v>
      </c>
      <c r="K7559">
        <f t="shared" ref="K7559:K7622" si="10359">SUMIF(E7548:E7561,"pso.opt",I7548:I7561)</f>
        <v>4.47</v>
      </c>
      <c r="L7559" t="s">
        <v>33</v>
      </c>
      <c r="M7559">
        <f t="shared" si="10358"/>
        <v>0.84563758389261745</v>
      </c>
    </row>
    <row r="7560" spans="1:13">
      <c r="A7560" t="s">
        <v>8141</v>
      </c>
      <c r="B7560" t="s">
        <v>8120</v>
      </c>
      <c r="C7560" t="s">
        <v>58</v>
      </c>
      <c r="D7560" t="s">
        <v>19</v>
      </c>
      <c r="E7560" t="str">
        <f t="shared" si="10353"/>
        <v>tso.oepc</v>
      </c>
      <c r="F7560" t="s">
        <v>24</v>
      </c>
      <c r="G7560">
        <v>0.83333333333333304</v>
      </c>
      <c r="H7560">
        <v>0.06</v>
      </c>
      <c r="I7560" s="1">
        <v>0.05</v>
      </c>
      <c r="J7560" t="s">
        <v>8361</v>
      </c>
      <c r="K7560">
        <f t="shared" ref="K7560:K7623" si="10360">SUMIF(E7548:E7561,"rmo.opt",I7548:I7561)</f>
        <v>1.73</v>
      </c>
      <c r="L7560" t="s">
        <v>32</v>
      </c>
      <c r="M7560">
        <f t="shared" si="10358"/>
        <v>1.3410404624277457</v>
      </c>
    </row>
    <row r="7561" spans="1:13">
      <c r="A7561" t="s">
        <v>8142</v>
      </c>
      <c r="B7561" t="s">
        <v>8120</v>
      </c>
      <c r="C7561" t="s">
        <v>58</v>
      </c>
      <c r="D7561" t="s">
        <v>21</v>
      </c>
      <c r="E7561" t="str">
        <f t="shared" si="10353"/>
        <v>tso.opt</v>
      </c>
      <c r="F7561" t="s">
        <v>24</v>
      </c>
      <c r="G7561">
        <v>1</v>
      </c>
      <c r="H7561">
        <v>0.06</v>
      </c>
      <c r="I7561" s="1">
        <v>0.06</v>
      </c>
      <c r="J7561" t="s">
        <v>8362</v>
      </c>
      <c r="K7561">
        <f t="shared" ref="K7561:K7624" si="10361">SUMIF(E7548:E7561,"power.opt",I7548:I7561)</f>
        <v>33.42</v>
      </c>
      <c r="L7561" t="s">
        <v>31</v>
      </c>
      <c r="M7561">
        <f t="shared" si="10358"/>
        <v>1.293836026331538</v>
      </c>
    </row>
    <row r="7562" spans="1:13">
      <c r="A7562" t="s">
        <v>8143</v>
      </c>
      <c r="B7562" t="s">
        <v>8144</v>
      </c>
      <c r="C7562" t="s">
        <v>15</v>
      </c>
      <c r="D7562" t="s">
        <v>16</v>
      </c>
      <c r="E7562" t="str">
        <f t="shared" si="10353"/>
        <v>power.full</v>
      </c>
      <c r="F7562" t="s">
        <v>17</v>
      </c>
      <c r="G7562">
        <v>439.5</v>
      </c>
      <c r="H7562">
        <v>0.06</v>
      </c>
      <c r="I7562" s="1">
        <v>26.37</v>
      </c>
      <c r="L7562" t="s">
        <v>8363</v>
      </c>
      <c r="M7562">
        <f t="shared" ref="M7562:M7625" si="10362">K7563/K7572</f>
        <v>281.2</v>
      </c>
    </row>
    <row r="7563" spans="1:13">
      <c r="A7563" t="s">
        <v>8145</v>
      </c>
      <c r="B7563" t="s">
        <v>8144</v>
      </c>
      <c r="C7563" t="s">
        <v>15</v>
      </c>
      <c r="D7563" t="s">
        <v>19</v>
      </c>
      <c r="E7563" t="str">
        <f t="shared" si="10353"/>
        <v>power.oepc</v>
      </c>
      <c r="F7563" t="s">
        <v>17</v>
      </c>
      <c r="G7563">
        <v>14.5</v>
      </c>
      <c r="H7563">
        <v>0.06</v>
      </c>
      <c r="I7563" s="1">
        <v>0.87</v>
      </c>
      <c r="J7563" t="s">
        <v>8333</v>
      </c>
      <c r="K7563">
        <f t="shared" ref="K7563:K7626" si="10363">SUMIF(E7562:E7575,"tso.cav11",I7562:I7575)</f>
        <v>14.06</v>
      </c>
      <c r="L7563" t="s">
        <v>8364</v>
      </c>
      <c r="M7563">
        <f t="shared" ref="M7563:M7626" si="10364">K7564/K7568+K7565/K7569+K7566/K7570+K7567/K7571</f>
        <v>35.137356836238411</v>
      </c>
    </row>
    <row r="7564" spans="1:13">
      <c r="A7564" t="s">
        <v>8146</v>
      </c>
      <c r="B7564" t="s">
        <v>8144</v>
      </c>
      <c r="C7564" t="s">
        <v>15</v>
      </c>
      <c r="D7564" t="s">
        <v>21</v>
      </c>
      <c r="E7564" t="str">
        <f t="shared" si="10353"/>
        <v>power.opt</v>
      </c>
      <c r="F7564" t="s">
        <v>17</v>
      </c>
      <c r="G7564">
        <v>14.1666666666667</v>
      </c>
      <c r="H7564">
        <v>0.06</v>
      </c>
      <c r="I7564" s="1">
        <v>0.85</v>
      </c>
      <c r="J7564" t="s">
        <v>8335</v>
      </c>
      <c r="K7564">
        <f t="shared" ref="K7564:K7627" si="10365">SUMIF(E7562:E7575,"tso.full",I7562:I7575)</f>
        <v>0.05</v>
      </c>
      <c r="L7564" t="s">
        <v>8365</v>
      </c>
      <c r="M7564">
        <f t="shared" ref="M7564:M7627" si="10366">K7564/K7572+K7565/K7573+K7566/K7574+K7567/K7575</f>
        <v>35.654518440101597</v>
      </c>
    </row>
    <row r="7565" spans="1:13">
      <c r="A7565" t="s">
        <v>8147</v>
      </c>
      <c r="B7565" t="s">
        <v>8144</v>
      </c>
      <c r="C7565" t="s">
        <v>23</v>
      </c>
      <c r="D7565" t="s">
        <v>16</v>
      </c>
      <c r="E7565" t="str">
        <f t="shared" si="10353"/>
        <v>pso.full</v>
      </c>
      <c r="F7565" t="s">
        <v>17</v>
      </c>
      <c r="G7565">
        <v>16.8333333333333</v>
      </c>
      <c r="H7565">
        <v>0.06</v>
      </c>
      <c r="I7565" s="1">
        <v>1.01</v>
      </c>
      <c r="J7565" t="s">
        <v>8336</v>
      </c>
      <c r="K7565">
        <f t="shared" ref="K7565:K7628" si="10367">SUMIF(E7562:E7575,"pso.full",I7562:I7575)</f>
        <v>1.01</v>
      </c>
      <c r="L7565" t="s">
        <v>8369</v>
      </c>
      <c r="M7565">
        <f t="shared" ref="M7565:M7628" si="10368">K7568/K7572+K7569/K7573+K7570/K7574+K7571/K7575</f>
        <v>3.8817818389491716</v>
      </c>
    </row>
    <row r="7566" spans="1:13">
      <c r="A7566" t="s">
        <v>8148</v>
      </c>
      <c r="B7566" t="s">
        <v>8144</v>
      </c>
      <c r="C7566" t="s">
        <v>23</v>
      </c>
      <c r="D7566" t="s">
        <v>19</v>
      </c>
      <c r="E7566" t="str">
        <f t="shared" si="10353"/>
        <v>pso.oepc</v>
      </c>
      <c r="F7566" t="s">
        <v>17</v>
      </c>
      <c r="G7566">
        <v>18.1666666666667</v>
      </c>
      <c r="H7566">
        <v>0.06</v>
      </c>
      <c r="I7566" s="1">
        <v>1.0900000000000001</v>
      </c>
      <c r="J7566" t="s">
        <v>8353</v>
      </c>
      <c r="K7566">
        <f t="shared" ref="K7566:K7629" si="10369">SUMIF(E7562:E7575,"rmo.full",I7562:I7575)</f>
        <v>3.26</v>
      </c>
    </row>
    <row r="7567" spans="1:13">
      <c r="A7567" t="s">
        <v>8112</v>
      </c>
      <c r="B7567" t="s">
        <v>8144</v>
      </c>
      <c r="C7567" t="s">
        <v>23</v>
      </c>
      <c r="D7567" t="s">
        <v>21</v>
      </c>
      <c r="E7567" t="str">
        <f t="shared" si="10353"/>
        <v>pso.opt</v>
      </c>
      <c r="F7567" t="s">
        <v>17</v>
      </c>
      <c r="G7567">
        <v>17.1666666666667</v>
      </c>
      <c r="H7567">
        <v>0.06</v>
      </c>
      <c r="I7567" s="1">
        <v>1.03</v>
      </c>
      <c r="J7567" t="s">
        <v>8354</v>
      </c>
      <c r="K7567">
        <f t="shared" ref="K7567:K7630" si="10370">SUMIF(E7562:E7575,"power.full",I7562:I7575)</f>
        <v>26.37</v>
      </c>
      <c r="L7567" t="s">
        <v>26</v>
      </c>
      <c r="M7567">
        <f t="shared" ref="M7567:M7630" si="10371">K7564/K7568</f>
        <v>1.25</v>
      </c>
    </row>
    <row r="7568" spans="1:13">
      <c r="A7568" t="s">
        <v>8159</v>
      </c>
      <c r="B7568" t="s">
        <v>8144</v>
      </c>
      <c r="C7568" t="s">
        <v>51</v>
      </c>
      <c r="D7568" t="s">
        <v>16</v>
      </c>
      <c r="E7568" t="str">
        <f t="shared" si="10353"/>
        <v>rmo.full</v>
      </c>
      <c r="F7568" t="s">
        <v>17</v>
      </c>
      <c r="G7568">
        <v>54.3333333333333</v>
      </c>
      <c r="H7568">
        <v>0.06</v>
      </c>
      <c r="I7568" s="1">
        <v>3.26</v>
      </c>
      <c r="J7568" t="s">
        <v>8355</v>
      </c>
      <c r="K7568">
        <f t="shared" ref="K7568:K7631" si="10372">SUMIF(E7562:E7575,"tso.oepc",I7562:I7575)</f>
        <v>0.04</v>
      </c>
      <c r="L7568" t="s">
        <v>27</v>
      </c>
      <c r="M7568">
        <f t="shared" si="10371"/>
        <v>0.92660550458715585</v>
      </c>
    </row>
    <row r="7569" spans="1:13">
      <c r="A7569" t="s">
        <v>8160</v>
      </c>
      <c r="B7569" t="s">
        <v>8144</v>
      </c>
      <c r="C7569" t="s">
        <v>51</v>
      </c>
      <c r="D7569" t="s">
        <v>19</v>
      </c>
      <c r="E7569" t="str">
        <f t="shared" si="10353"/>
        <v>rmo.oepc</v>
      </c>
      <c r="F7569" t="s">
        <v>17</v>
      </c>
      <c r="G7569">
        <v>20.5</v>
      </c>
      <c r="H7569">
        <v>0.06</v>
      </c>
      <c r="I7569" s="1">
        <v>1.23</v>
      </c>
      <c r="J7569" t="s">
        <v>8356</v>
      </c>
      <c r="K7569">
        <f t="shared" ref="K7569:K7632" si="10373">SUMIF(E7562:E7575,"pso.oepc",I7562:I7575)</f>
        <v>1.0900000000000001</v>
      </c>
      <c r="L7569" t="s">
        <v>28</v>
      </c>
      <c r="M7569">
        <f t="shared" si="10371"/>
        <v>2.6504065040650406</v>
      </c>
    </row>
    <row r="7570" spans="1:13">
      <c r="A7570" t="s">
        <v>8161</v>
      </c>
      <c r="B7570" t="s">
        <v>8144</v>
      </c>
      <c r="C7570" t="s">
        <v>51</v>
      </c>
      <c r="D7570" t="s">
        <v>21</v>
      </c>
      <c r="E7570" t="str">
        <f t="shared" si="10353"/>
        <v>rmo.opt</v>
      </c>
      <c r="F7570" t="s">
        <v>17</v>
      </c>
      <c r="G7570">
        <v>20.5</v>
      </c>
      <c r="H7570">
        <v>0.06</v>
      </c>
      <c r="I7570" s="1">
        <v>1.23</v>
      </c>
      <c r="J7570" t="s">
        <v>8357</v>
      </c>
      <c r="K7570">
        <f t="shared" ref="K7570:K7633" si="10374">SUMIF(E7562:E7575,"rmo.oepc",I7562:I7575)</f>
        <v>1.23</v>
      </c>
      <c r="L7570" t="s">
        <v>29</v>
      </c>
      <c r="M7570">
        <f t="shared" si="10371"/>
        <v>30.31034482758621</v>
      </c>
    </row>
    <row r="7571" spans="1:13">
      <c r="A7571" t="s">
        <v>8162</v>
      </c>
      <c r="B7571" t="s">
        <v>8144</v>
      </c>
      <c r="C7571" t="s">
        <v>55</v>
      </c>
      <c r="D7571" t="s">
        <v>56</v>
      </c>
      <c r="E7571" t="str">
        <f t="shared" si="10353"/>
        <v>sc.none</v>
      </c>
      <c r="F7571" t="s">
        <v>24</v>
      </c>
      <c r="I7571" s="1">
        <v>0.06</v>
      </c>
      <c r="J7571" t="s">
        <v>8358</v>
      </c>
      <c r="K7571">
        <f t="shared" ref="K7571:K7634" si="10375">SUMIF(E7562:E7575,"power.oepc",I7562:I7575)</f>
        <v>0.87</v>
      </c>
    </row>
    <row r="7572" spans="1:13">
      <c r="A7572" t="s">
        <v>8163</v>
      </c>
      <c r="B7572" t="s">
        <v>8144</v>
      </c>
      <c r="C7572" t="s">
        <v>58</v>
      </c>
      <c r="D7572" t="s">
        <v>59</v>
      </c>
      <c r="E7572" t="str">
        <f t="shared" si="10353"/>
        <v>tso.cav11</v>
      </c>
      <c r="F7572" t="s">
        <v>17</v>
      </c>
      <c r="G7572">
        <v>234.333333333333</v>
      </c>
      <c r="H7572">
        <v>0.06</v>
      </c>
      <c r="I7572" s="1">
        <v>14.06</v>
      </c>
      <c r="J7572" t="s">
        <v>8359</v>
      </c>
      <c r="K7572">
        <f t="shared" ref="K7572:K7603" si="10376">SUMIF(E7562:E7575,"tso.opt",I7562:I7575)</f>
        <v>0.05</v>
      </c>
      <c r="L7572" t="s">
        <v>30</v>
      </c>
      <c r="M7572">
        <f t="shared" ref="M7572:M7603" si="10377">K7564/K7572</f>
        <v>1</v>
      </c>
    </row>
    <row r="7573" spans="1:13">
      <c r="A7573" t="s">
        <v>8164</v>
      </c>
      <c r="B7573" t="s">
        <v>8144</v>
      </c>
      <c r="C7573" t="s">
        <v>58</v>
      </c>
      <c r="D7573" t="s">
        <v>16</v>
      </c>
      <c r="E7573" t="str">
        <f t="shared" si="10353"/>
        <v>tso.full</v>
      </c>
      <c r="F7573" t="s">
        <v>24</v>
      </c>
      <c r="G7573">
        <v>0.83333333333333304</v>
      </c>
      <c r="H7573">
        <v>0.06</v>
      </c>
      <c r="I7573" s="1">
        <v>0.05</v>
      </c>
      <c r="J7573" t="s">
        <v>8360</v>
      </c>
      <c r="K7573">
        <f t="shared" ref="K7573:K7604" si="10378">SUMIF(E7562:E7575,"pso.opt",I7562:I7575)</f>
        <v>1.03</v>
      </c>
      <c r="L7573" t="s">
        <v>33</v>
      </c>
      <c r="M7573">
        <f t="shared" si="10377"/>
        <v>0.98058252427184467</v>
      </c>
    </row>
    <row r="7574" spans="1:13">
      <c r="A7574" t="s">
        <v>8165</v>
      </c>
      <c r="B7574" t="s">
        <v>8144</v>
      </c>
      <c r="C7574" t="s">
        <v>58</v>
      </c>
      <c r="D7574" t="s">
        <v>19</v>
      </c>
      <c r="E7574" t="str">
        <f t="shared" si="10353"/>
        <v>tso.oepc</v>
      </c>
      <c r="F7574" t="s">
        <v>24</v>
      </c>
      <c r="G7574">
        <v>0.66666666666666696</v>
      </c>
      <c r="H7574">
        <v>0.06</v>
      </c>
      <c r="I7574" s="1">
        <v>0.04</v>
      </c>
      <c r="J7574" t="s">
        <v>8361</v>
      </c>
      <c r="K7574">
        <f t="shared" ref="K7574:K7605" si="10379">SUMIF(E7562:E7575,"rmo.opt",I7562:I7575)</f>
        <v>1.23</v>
      </c>
      <c r="L7574" t="s">
        <v>32</v>
      </c>
      <c r="M7574">
        <f t="shared" si="10377"/>
        <v>2.6504065040650406</v>
      </c>
    </row>
    <row r="7575" spans="1:13">
      <c r="A7575" t="s">
        <v>8166</v>
      </c>
      <c r="B7575" t="s">
        <v>8144</v>
      </c>
      <c r="C7575" t="s">
        <v>58</v>
      </c>
      <c r="D7575" t="s">
        <v>21</v>
      </c>
      <c r="E7575" t="str">
        <f t="shared" si="10353"/>
        <v>tso.opt</v>
      </c>
      <c r="F7575" t="s">
        <v>24</v>
      </c>
      <c r="G7575">
        <v>0.83333333333333304</v>
      </c>
      <c r="H7575">
        <v>0.06</v>
      </c>
      <c r="I7575" s="1">
        <v>0.05</v>
      </c>
      <c r="J7575" t="s">
        <v>8362</v>
      </c>
      <c r="K7575">
        <f t="shared" ref="K7575:K7606" si="10380">SUMIF(E7562:E7575,"power.opt",I7562:I7575)</f>
        <v>0.85</v>
      </c>
      <c r="L7575" t="s">
        <v>31</v>
      </c>
      <c r="M7575">
        <f t="shared" si="10377"/>
        <v>31.023529411764709</v>
      </c>
    </row>
    <row r="7576" spans="1:13">
      <c r="A7576" t="s">
        <v>8130</v>
      </c>
      <c r="B7576" t="s">
        <v>8131</v>
      </c>
      <c r="C7576" t="s">
        <v>15</v>
      </c>
      <c r="D7576" t="s">
        <v>16</v>
      </c>
      <c r="E7576" t="str">
        <f t="shared" si="10353"/>
        <v>power.full</v>
      </c>
      <c r="F7576" t="s">
        <v>17</v>
      </c>
      <c r="G7576">
        <v>322.5</v>
      </c>
      <c r="H7576">
        <v>0.08</v>
      </c>
      <c r="I7576" s="1">
        <v>25.8</v>
      </c>
      <c r="L7576" t="s">
        <v>8363</v>
      </c>
      <c r="M7576">
        <f t="shared" ref="M7576:M7607" si="10381">K7577/K7586</f>
        <v>523.71428571428567</v>
      </c>
    </row>
    <row r="7577" spans="1:13">
      <c r="A7577" t="s">
        <v>8132</v>
      </c>
      <c r="B7577" t="s">
        <v>8131</v>
      </c>
      <c r="C7577" t="s">
        <v>15</v>
      </c>
      <c r="D7577" t="s">
        <v>19</v>
      </c>
      <c r="E7577" t="str">
        <f t="shared" si="10353"/>
        <v>power.oepc</v>
      </c>
      <c r="F7577" t="s">
        <v>17</v>
      </c>
      <c r="G7577">
        <v>16.875</v>
      </c>
      <c r="H7577">
        <v>0.08</v>
      </c>
      <c r="I7577" s="1">
        <v>1.35</v>
      </c>
      <c r="J7577" t="s">
        <v>8333</v>
      </c>
      <c r="K7577">
        <f t="shared" ref="K7577:K7608" si="10382">SUMIF(E7576:E7589,"tso.cav11",I7576:I7589)</f>
        <v>36.659999999999997</v>
      </c>
      <c r="L7577" t="s">
        <v>8364</v>
      </c>
      <c r="M7577">
        <f t="shared" ref="M7577:M7608" si="10383">K7578/K7582+K7579/K7583+K7580/K7584+K7581/K7585</f>
        <v>25.257861635220124</v>
      </c>
    </row>
    <row r="7578" spans="1:13">
      <c r="A7578" t="s">
        <v>8133</v>
      </c>
      <c r="B7578" t="s">
        <v>8131</v>
      </c>
      <c r="C7578" t="s">
        <v>15</v>
      </c>
      <c r="D7578" t="s">
        <v>21</v>
      </c>
      <c r="E7578" t="str">
        <f t="shared" si="10353"/>
        <v>power.opt</v>
      </c>
      <c r="F7578" t="s">
        <v>17</v>
      </c>
      <c r="G7578">
        <v>46.75</v>
      </c>
      <c r="H7578">
        <v>0.08</v>
      </c>
      <c r="I7578" s="1">
        <v>3.74</v>
      </c>
      <c r="J7578" t="s">
        <v>8335</v>
      </c>
      <c r="K7578">
        <f t="shared" ref="K7578:K7609" si="10384">SUMIF(E7576:E7589,"tso.full",I7576:I7589)</f>
        <v>0.08</v>
      </c>
      <c r="L7578" t="s">
        <v>8365</v>
      </c>
      <c r="M7578">
        <f t="shared" ref="M7578:M7609" si="10385">K7578/K7586+K7579/K7587+K7580/K7588+K7581/K7589</f>
        <v>13.156404379933791</v>
      </c>
    </row>
    <row r="7579" spans="1:13">
      <c r="A7579" t="s">
        <v>8134</v>
      </c>
      <c r="B7579" t="s">
        <v>8131</v>
      </c>
      <c r="C7579" t="s">
        <v>23</v>
      </c>
      <c r="D7579" t="s">
        <v>16</v>
      </c>
      <c r="E7579" t="str">
        <f t="shared" si="10353"/>
        <v>pso.full</v>
      </c>
      <c r="F7579" t="s">
        <v>24</v>
      </c>
      <c r="G7579">
        <v>1</v>
      </c>
      <c r="H7579">
        <v>0.08</v>
      </c>
      <c r="I7579" s="1">
        <v>0.08</v>
      </c>
      <c r="J7579" t="s">
        <v>8336</v>
      </c>
      <c r="K7579">
        <f t="shared" ref="K7579:K7610" si="10386">SUMIF(E7576:E7589,"pso.full",I7576:I7589)</f>
        <v>0.08</v>
      </c>
      <c r="L7579" t="s">
        <v>8369</v>
      </c>
      <c r="M7579">
        <f t="shared" ref="M7579:M7610" si="10387">K7582/K7586+K7583/K7587+K7584/K7588+K7585/K7589</f>
        <v>3.6103132161955691</v>
      </c>
    </row>
    <row r="7580" spans="1:13">
      <c r="A7580" t="s">
        <v>8135</v>
      </c>
      <c r="B7580" t="s">
        <v>8131</v>
      </c>
      <c r="C7580" t="s">
        <v>23</v>
      </c>
      <c r="D7580" t="s">
        <v>19</v>
      </c>
      <c r="E7580" t="str">
        <f t="shared" si="10353"/>
        <v>pso.oepc</v>
      </c>
      <c r="F7580" t="s">
        <v>24</v>
      </c>
      <c r="G7580">
        <v>0.75</v>
      </c>
      <c r="H7580">
        <v>0.08</v>
      </c>
      <c r="I7580" s="1">
        <v>0.06</v>
      </c>
      <c r="J7580" t="s">
        <v>8353</v>
      </c>
      <c r="K7580">
        <f t="shared" ref="K7580:K7611" si="10388">SUMIF(E7576:E7589,"rmo.full",I7576:I7589)</f>
        <v>4.16</v>
      </c>
    </row>
    <row r="7581" spans="1:13">
      <c r="A7581" t="s">
        <v>8181</v>
      </c>
      <c r="B7581" t="s">
        <v>8131</v>
      </c>
      <c r="C7581" t="s">
        <v>23</v>
      </c>
      <c r="D7581" t="s">
        <v>21</v>
      </c>
      <c r="E7581" t="str">
        <f t="shared" si="10353"/>
        <v>pso.opt</v>
      </c>
      <c r="F7581" t="s">
        <v>24</v>
      </c>
      <c r="G7581">
        <v>0.75</v>
      </c>
      <c r="H7581">
        <v>0.08</v>
      </c>
      <c r="I7581" s="1">
        <v>0.06</v>
      </c>
      <c r="J7581" t="s">
        <v>8354</v>
      </c>
      <c r="K7581">
        <f t="shared" ref="K7581:K7612" si="10389">SUMIF(E7576:E7589,"power.full",I7576:I7589)</f>
        <v>25.8</v>
      </c>
      <c r="L7581" t="s">
        <v>26</v>
      </c>
      <c r="M7581">
        <f t="shared" ref="M7581:M7612" si="10390">K7578/K7582</f>
        <v>0.88888888888888895</v>
      </c>
    </row>
    <row r="7582" spans="1:13">
      <c r="A7582" t="s">
        <v>8182</v>
      </c>
      <c r="B7582" t="s">
        <v>8131</v>
      </c>
      <c r="C7582" t="s">
        <v>51</v>
      </c>
      <c r="D7582" t="s">
        <v>16</v>
      </c>
      <c r="E7582" t="str">
        <f t="shared" si="10353"/>
        <v>rmo.full</v>
      </c>
      <c r="F7582" t="s">
        <v>17</v>
      </c>
      <c r="G7582">
        <v>52</v>
      </c>
      <c r="H7582">
        <v>0.08</v>
      </c>
      <c r="I7582" s="1">
        <v>4.16</v>
      </c>
      <c r="J7582" t="s">
        <v>8355</v>
      </c>
      <c r="K7582">
        <f t="shared" ref="K7582:K7613" si="10391">SUMIF(E7576:E7589,"tso.oepc",I7576:I7589)</f>
        <v>0.09</v>
      </c>
      <c r="L7582" t="s">
        <v>27</v>
      </c>
      <c r="M7582">
        <f t="shared" si="10390"/>
        <v>1.3333333333333335</v>
      </c>
    </row>
    <row r="7583" spans="1:13">
      <c r="A7583" t="s">
        <v>8183</v>
      </c>
      <c r="B7583" t="s">
        <v>8131</v>
      </c>
      <c r="C7583" t="s">
        <v>51</v>
      </c>
      <c r="D7583" t="s">
        <v>19</v>
      </c>
      <c r="E7583" t="str">
        <f t="shared" si="10353"/>
        <v>rmo.oepc</v>
      </c>
      <c r="F7583" t="s">
        <v>17</v>
      </c>
      <c r="G7583">
        <v>13.25</v>
      </c>
      <c r="H7583">
        <v>0.08</v>
      </c>
      <c r="I7583" s="1">
        <v>1.06</v>
      </c>
      <c r="J7583" t="s">
        <v>8356</v>
      </c>
      <c r="K7583">
        <f t="shared" ref="K7583:K7614" si="10392">SUMIF(E7576:E7589,"pso.oepc",I7576:I7589)</f>
        <v>0.06</v>
      </c>
      <c r="L7583" t="s">
        <v>28</v>
      </c>
      <c r="M7583">
        <f t="shared" si="10390"/>
        <v>3.9245283018867925</v>
      </c>
    </row>
    <row r="7584" spans="1:13">
      <c r="A7584" t="s">
        <v>8184</v>
      </c>
      <c r="B7584" t="s">
        <v>8131</v>
      </c>
      <c r="C7584" t="s">
        <v>51</v>
      </c>
      <c r="D7584" t="s">
        <v>21</v>
      </c>
      <c r="E7584" t="str">
        <f t="shared" si="10353"/>
        <v>rmo.opt</v>
      </c>
      <c r="F7584" t="s">
        <v>17</v>
      </c>
      <c r="G7584">
        <v>13.75</v>
      </c>
      <c r="H7584">
        <v>0.08</v>
      </c>
      <c r="I7584" s="1">
        <v>1.1000000000000001</v>
      </c>
      <c r="J7584" t="s">
        <v>8357</v>
      </c>
      <c r="K7584">
        <f t="shared" ref="K7584:K7615" si="10393">SUMIF(E7576:E7589,"rmo.oepc",I7576:I7589)</f>
        <v>1.06</v>
      </c>
      <c r="L7584" t="s">
        <v>29</v>
      </c>
      <c r="M7584">
        <f t="shared" si="10390"/>
        <v>19.111111111111111</v>
      </c>
    </row>
    <row r="7585" spans="1:13">
      <c r="A7585" t="s">
        <v>8149</v>
      </c>
      <c r="B7585" t="s">
        <v>8131</v>
      </c>
      <c r="C7585" t="s">
        <v>55</v>
      </c>
      <c r="D7585" t="s">
        <v>56</v>
      </c>
      <c r="E7585" t="str">
        <f t="shared" si="10353"/>
        <v>sc.none</v>
      </c>
      <c r="F7585" t="s">
        <v>24</v>
      </c>
      <c r="I7585" s="1">
        <v>0.08</v>
      </c>
      <c r="J7585" t="s">
        <v>8358</v>
      </c>
      <c r="K7585">
        <f t="shared" ref="K7585:K7616" si="10394">SUMIF(E7576:E7589,"power.oepc",I7576:I7589)</f>
        <v>1.35</v>
      </c>
    </row>
    <row r="7586" spans="1:13">
      <c r="A7586" t="s">
        <v>8150</v>
      </c>
      <c r="B7586" t="s">
        <v>8131</v>
      </c>
      <c r="C7586" t="s">
        <v>58</v>
      </c>
      <c r="D7586" t="s">
        <v>59</v>
      </c>
      <c r="E7586" t="str">
        <f t="shared" si="10353"/>
        <v>tso.cav11</v>
      </c>
      <c r="F7586" t="s">
        <v>24</v>
      </c>
      <c r="G7586">
        <v>458.25</v>
      </c>
      <c r="H7586">
        <v>0.08</v>
      </c>
      <c r="I7586" s="1">
        <v>36.659999999999997</v>
      </c>
      <c r="J7586" t="s">
        <v>8359</v>
      </c>
      <c r="K7586">
        <f t="shared" ref="K7586:K7617" si="10395">SUMIF(E7576:E7589,"tso.opt",I7576:I7589)</f>
        <v>7.0000000000000007E-2</v>
      </c>
      <c r="L7586" t="s">
        <v>30</v>
      </c>
      <c r="M7586">
        <f t="shared" ref="M7586:M7617" si="10396">K7578/K7586</f>
        <v>1.1428571428571428</v>
      </c>
    </row>
    <row r="7587" spans="1:13">
      <c r="A7587" t="s">
        <v>8151</v>
      </c>
      <c r="B7587" t="s">
        <v>8131</v>
      </c>
      <c r="C7587" t="s">
        <v>58</v>
      </c>
      <c r="D7587" t="s">
        <v>16</v>
      </c>
      <c r="E7587" t="str">
        <f t="shared" si="10353"/>
        <v>tso.full</v>
      </c>
      <c r="F7587" t="s">
        <v>24</v>
      </c>
      <c r="G7587">
        <v>1</v>
      </c>
      <c r="H7587">
        <v>0.08</v>
      </c>
      <c r="I7587" s="1">
        <v>0.08</v>
      </c>
      <c r="J7587" t="s">
        <v>8360</v>
      </c>
      <c r="K7587">
        <f t="shared" ref="K7587:K7618" si="10397">SUMIF(E7576:E7589,"pso.opt",I7576:I7589)</f>
        <v>0.06</v>
      </c>
      <c r="L7587" t="s">
        <v>33</v>
      </c>
      <c r="M7587">
        <f t="shared" si="10396"/>
        <v>1.3333333333333335</v>
      </c>
    </row>
    <row r="7588" spans="1:13">
      <c r="A7588" t="s">
        <v>8152</v>
      </c>
      <c r="B7588" t="s">
        <v>8131</v>
      </c>
      <c r="C7588" t="s">
        <v>58</v>
      </c>
      <c r="D7588" t="s">
        <v>19</v>
      </c>
      <c r="E7588" t="str">
        <f t="shared" si="10353"/>
        <v>tso.oepc</v>
      </c>
      <c r="F7588" t="s">
        <v>24</v>
      </c>
      <c r="G7588">
        <v>1.125</v>
      </c>
      <c r="H7588">
        <v>0.08</v>
      </c>
      <c r="I7588" s="1">
        <v>0.09</v>
      </c>
      <c r="J7588" t="s">
        <v>8361</v>
      </c>
      <c r="K7588">
        <f t="shared" ref="K7588:K7619" si="10398">SUMIF(E7576:E7589,"rmo.opt",I7576:I7589)</f>
        <v>1.1000000000000001</v>
      </c>
      <c r="L7588" t="s">
        <v>32</v>
      </c>
      <c r="M7588">
        <f t="shared" si="10396"/>
        <v>3.7818181818181817</v>
      </c>
    </row>
    <row r="7589" spans="1:13">
      <c r="A7589" t="s">
        <v>8153</v>
      </c>
      <c r="B7589" t="s">
        <v>8131</v>
      </c>
      <c r="C7589" t="s">
        <v>58</v>
      </c>
      <c r="D7589" t="s">
        <v>21</v>
      </c>
      <c r="E7589" t="str">
        <f t="shared" si="10353"/>
        <v>tso.opt</v>
      </c>
      <c r="F7589" t="s">
        <v>24</v>
      </c>
      <c r="G7589">
        <v>0.875</v>
      </c>
      <c r="H7589">
        <v>0.08</v>
      </c>
      <c r="I7589" s="1">
        <v>7.0000000000000007E-2</v>
      </c>
      <c r="J7589" t="s">
        <v>8362</v>
      </c>
      <c r="K7589">
        <f t="shared" ref="K7589:K7620" si="10399">SUMIF(E7576:E7589,"power.opt",I7576:I7589)</f>
        <v>3.74</v>
      </c>
      <c r="L7589" t="s">
        <v>31</v>
      </c>
      <c r="M7589">
        <f t="shared" si="10396"/>
        <v>6.8983957219251337</v>
      </c>
    </row>
    <row r="7590" spans="1:13">
      <c r="A7590" t="s">
        <v>8154</v>
      </c>
      <c r="B7590" t="s">
        <v>8155</v>
      </c>
      <c r="C7590" t="s">
        <v>15</v>
      </c>
      <c r="D7590" t="s">
        <v>16</v>
      </c>
      <c r="E7590" t="str">
        <f t="shared" si="10353"/>
        <v>power.full</v>
      </c>
      <c r="F7590" t="s">
        <v>17</v>
      </c>
      <c r="G7590">
        <v>73</v>
      </c>
      <c r="H7590">
        <v>0.04</v>
      </c>
      <c r="I7590" s="1">
        <v>2.92</v>
      </c>
      <c r="L7590" t="s">
        <v>8363</v>
      </c>
      <c r="M7590">
        <f t="shared" ref="M7590:M7621" si="10400">K7591/K7600</f>
        <v>535.20000000000005</v>
      </c>
    </row>
    <row r="7591" spans="1:13">
      <c r="A7591" t="s">
        <v>8156</v>
      </c>
      <c r="B7591" t="s">
        <v>8155</v>
      </c>
      <c r="C7591" t="s">
        <v>15</v>
      </c>
      <c r="D7591" t="s">
        <v>19</v>
      </c>
      <c r="E7591" t="str">
        <f t="shared" si="10353"/>
        <v>power.oepc</v>
      </c>
      <c r="F7591" t="s">
        <v>17</v>
      </c>
      <c r="G7591">
        <v>62</v>
      </c>
      <c r="H7591">
        <v>0.04</v>
      </c>
      <c r="I7591" s="1">
        <v>2.48</v>
      </c>
      <c r="J7591" t="s">
        <v>8333</v>
      </c>
      <c r="K7591">
        <f t="shared" ref="K7591:K7622" si="10401">SUMIF(E7590:E7603,"tso.cav11",I7590:I7603)</f>
        <v>26.76</v>
      </c>
      <c r="L7591" t="s">
        <v>8364</v>
      </c>
      <c r="M7591">
        <f t="shared" ref="M7591:M7622" si="10402">K7592/K7596+K7593/K7597+K7594/K7598+K7595/K7599</f>
        <v>4.3034356150013116</v>
      </c>
    </row>
    <row r="7592" spans="1:13">
      <c r="A7592" t="s">
        <v>8157</v>
      </c>
      <c r="B7592" t="s">
        <v>8155</v>
      </c>
      <c r="C7592" t="s">
        <v>15</v>
      </c>
      <c r="D7592" t="s">
        <v>21</v>
      </c>
      <c r="E7592" t="str">
        <f t="shared" si="10353"/>
        <v>power.opt</v>
      </c>
      <c r="F7592" t="s">
        <v>17</v>
      </c>
      <c r="G7592">
        <v>62.25</v>
      </c>
      <c r="H7592">
        <v>0.04</v>
      </c>
      <c r="I7592" s="1">
        <v>2.4900000000000002</v>
      </c>
      <c r="J7592" t="s">
        <v>8335</v>
      </c>
      <c r="K7592">
        <f t="shared" ref="K7592:K7623" si="10403">SUMIF(E7590:E7603,"tso.full",I7590:I7603)</f>
        <v>0.09</v>
      </c>
      <c r="L7592" t="s">
        <v>8365</v>
      </c>
      <c r="M7592">
        <f t="shared" ref="M7592:M7623" si="10404">K7592/K7600+K7593/K7601+K7594/K7602+K7595/K7603</f>
        <v>4.7399038778063067</v>
      </c>
    </row>
    <row r="7593" spans="1:13">
      <c r="A7593" t="s">
        <v>8158</v>
      </c>
      <c r="B7593" t="s">
        <v>8155</v>
      </c>
      <c r="C7593" t="s">
        <v>23</v>
      </c>
      <c r="D7593" t="s">
        <v>16</v>
      </c>
      <c r="E7593" t="str">
        <f t="shared" si="10353"/>
        <v>pso.full</v>
      </c>
      <c r="F7593" t="s">
        <v>24</v>
      </c>
      <c r="G7593">
        <v>1</v>
      </c>
      <c r="H7593">
        <v>0.04</v>
      </c>
      <c r="I7593" s="1">
        <v>0.04</v>
      </c>
      <c r="J7593" t="s">
        <v>8336</v>
      </c>
      <c r="K7593">
        <f t="shared" ref="K7593:K7624" si="10405">SUMIF(E7590:E7603,"pso.full",I7590:I7603)</f>
        <v>0.04</v>
      </c>
      <c r="L7593" t="s">
        <v>8369</v>
      </c>
      <c r="M7593">
        <f t="shared" ref="M7593:M7624" si="10406">K7596/K7600+K7597/K7601+K7598/K7602+K7599/K7603</f>
        <v>4.4041806570544466</v>
      </c>
    </row>
    <row r="7594" spans="1:13">
      <c r="A7594" t="s">
        <v>8203</v>
      </c>
      <c r="B7594" t="s">
        <v>8155</v>
      </c>
      <c r="C7594" t="s">
        <v>23</v>
      </c>
      <c r="D7594" t="s">
        <v>19</v>
      </c>
      <c r="E7594" t="str">
        <f t="shared" si="10353"/>
        <v>pso.oepc</v>
      </c>
      <c r="F7594" t="s">
        <v>24</v>
      </c>
      <c r="G7594">
        <v>1.5</v>
      </c>
      <c r="H7594">
        <v>0.04</v>
      </c>
      <c r="I7594" s="1">
        <v>0.06</v>
      </c>
      <c r="J7594" t="s">
        <v>8353</v>
      </c>
      <c r="K7594">
        <f t="shared" ref="K7594:K7625" si="10407">SUMIF(E7590:E7603,"rmo.full",I7590:I7603)</f>
        <v>1.18</v>
      </c>
    </row>
    <row r="7595" spans="1:13">
      <c r="A7595" t="s">
        <v>8167</v>
      </c>
      <c r="B7595" t="s">
        <v>8155</v>
      </c>
      <c r="C7595" t="s">
        <v>23</v>
      </c>
      <c r="D7595" t="s">
        <v>21</v>
      </c>
      <c r="E7595" t="str">
        <f t="shared" si="10353"/>
        <v>pso.opt</v>
      </c>
      <c r="F7595" t="s">
        <v>24</v>
      </c>
      <c r="G7595">
        <v>1.25</v>
      </c>
      <c r="H7595">
        <v>0.04</v>
      </c>
      <c r="I7595" s="1">
        <v>0.05</v>
      </c>
      <c r="J7595" t="s">
        <v>8354</v>
      </c>
      <c r="K7595">
        <f t="shared" ref="K7595:K7626" si="10408">SUMIF(E7590:E7603,"power.full",I7590:I7603)</f>
        <v>2.92</v>
      </c>
      <c r="L7595" t="s">
        <v>26</v>
      </c>
      <c r="M7595">
        <f t="shared" ref="M7595:M7626" si="10409">K7592/K7596</f>
        <v>1.5</v>
      </c>
    </row>
    <row r="7596" spans="1:13">
      <c r="A7596" t="s">
        <v>8168</v>
      </c>
      <c r="B7596" t="s">
        <v>8155</v>
      </c>
      <c r="C7596" t="s">
        <v>51</v>
      </c>
      <c r="D7596" t="s">
        <v>16</v>
      </c>
      <c r="E7596" t="str">
        <f t="shared" si="10353"/>
        <v>rmo.full</v>
      </c>
      <c r="F7596" t="s">
        <v>17</v>
      </c>
      <c r="G7596">
        <v>29.5</v>
      </c>
      <c r="H7596">
        <v>0.04</v>
      </c>
      <c r="I7596" s="1">
        <v>1.18</v>
      </c>
      <c r="J7596" t="s">
        <v>8355</v>
      </c>
      <c r="K7596">
        <f t="shared" ref="K7596:K7627" si="10410">SUMIF(E7590:E7603,"tso.oepc",I7590:I7603)</f>
        <v>0.06</v>
      </c>
      <c r="L7596" t="s">
        <v>27</v>
      </c>
      <c r="M7596">
        <f t="shared" si="10409"/>
        <v>0.66666666666666674</v>
      </c>
    </row>
    <row r="7597" spans="1:13">
      <c r="A7597" t="s">
        <v>8169</v>
      </c>
      <c r="B7597" t="s">
        <v>8155</v>
      </c>
      <c r="C7597" t="s">
        <v>51</v>
      </c>
      <c r="D7597" t="s">
        <v>19</v>
      </c>
      <c r="E7597" t="str">
        <f t="shared" si="10353"/>
        <v>rmo.oepc</v>
      </c>
      <c r="F7597" t="s">
        <v>17</v>
      </c>
      <c r="G7597">
        <v>30.75</v>
      </c>
      <c r="H7597">
        <v>0.04</v>
      </c>
      <c r="I7597" s="1">
        <v>1.23</v>
      </c>
      <c r="J7597" t="s">
        <v>8356</v>
      </c>
      <c r="K7597">
        <f t="shared" ref="K7597:K7628" si="10411">SUMIF(E7590:E7603,"pso.oepc",I7590:I7603)</f>
        <v>0.06</v>
      </c>
      <c r="L7597" t="s">
        <v>28</v>
      </c>
      <c r="M7597">
        <f t="shared" si="10409"/>
        <v>0.95934959349593496</v>
      </c>
    </row>
    <row r="7598" spans="1:13">
      <c r="A7598" t="s">
        <v>8170</v>
      </c>
      <c r="B7598" t="s">
        <v>8155</v>
      </c>
      <c r="C7598" t="s">
        <v>51</v>
      </c>
      <c r="D7598" t="s">
        <v>21</v>
      </c>
      <c r="E7598" t="str">
        <f t="shared" si="10353"/>
        <v>rmo.opt</v>
      </c>
      <c r="F7598" t="s">
        <v>17</v>
      </c>
      <c r="G7598">
        <v>30.5</v>
      </c>
      <c r="H7598">
        <v>0.04</v>
      </c>
      <c r="I7598" s="1">
        <v>1.22</v>
      </c>
      <c r="J7598" t="s">
        <v>8357</v>
      </c>
      <c r="K7598">
        <f t="shared" ref="K7598:K7629" si="10412">SUMIF(E7590:E7603,"rmo.oepc",I7590:I7603)</f>
        <v>1.23</v>
      </c>
      <c r="L7598" t="s">
        <v>29</v>
      </c>
      <c r="M7598">
        <f t="shared" si="10409"/>
        <v>1.1774193548387097</v>
      </c>
    </row>
    <row r="7599" spans="1:13">
      <c r="A7599" t="s">
        <v>8171</v>
      </c>
      <c r="B7599" t="s">
        <v>8155</v>
      </c>
      <c r="C7599" t="s">
        <v>55</v>
      </c>
      <c r="D7599" t="s">
        <v>56</v>
      </c>
      <c r="E7599" t="str">
        <f t="shared" si="10353"/>
        <v>sc.none</v>
      </c>
      <c r="F7599" t="s">
        <v>24</v>
      </c>
      <c r="I7599" s="1">
        <v>0.04</v>
      </c>
      <c r="J7599" t="s">
        <v>8358</v>
      </c>
      <c r="K7599">
        <f t="shared" ref="K7599:K7630" si="10413">SUMIF(E7590:E7603,"power.oepc",I7590:I7603)</f>
        <v>2.48</v>
      </c>
    </row>
    <row r="7600" spans="1:13">
      <c r="A7600" t="s">
        <v>8172</v>
      </c>
      <c r="B7600" t="s">
        <v>8155</v>
      </c>
      <c r="C7600" t="s">
        <v>58</v>
      </c>
      <c r="D7600" t="s">
        <v>59</v>
      </c>
      <c r="E7600" t="str">
        <f t="shared" si="10353"/>
        <v>tso.cav11</v>
      </c>
      <c r="F7600" t="s">
        <v>24</v>
      </c>
      <c r="G7600">
        <v>669</v>
      </c>
      <c r="H7600">
        <v>0.04</v>
      </c>
      <c r="I7600" s="1">
        <v>26.76</v>
      </c>
      <c r="J7600" t="s">
        <v>8359</v>
      </c>
      <c r="K7600">
        <f t="shared" ref="K7600:K7631" si="10414">SUMIF(E7590:E7603,"tso.opt",I7590:I7603)</f>
        <v>0.05</v>
      </c>
      <c r="L7600" t="s">
        <v>30</v>
      </c>
      <c r="M7600">
        <f t="shared" ref="M7600:M7631" si="10415">K7592/K7600</f>
        <v>1.7999999999999998</v>
      </c>
    </row>
    <row r="7601" spans="1:13">
      <c r="A7601" t="s">
        <v>8173</v>
      </c>
      <c r="B7601" t="s">
        <v>8155</v>
      </c>
      <c r="C7601" t="s">
        <v>58</v>
      </c>
      <c r="D7601" t="s">
        <v>16</v>
      </c>
      <c r="E7601" t="str">
        <f t="shared" si="10353"/>
        <v>tso.full</v>
      </c>
      <c r="F7601" t="s">
        <v>24</v>
      </c>
      <c r="G7601">
        <v>2.25</v>
      </c>
      <c r="H7601">
        <v>0.04</v>
      </c>
      <c r="I7601" s="1">
        <v>0.09</v>
      </c>
      <c r="J7601" t="s">
        <v>8360</v>
      </c>
      <c r="K7601">
        <f t="shared" ref="K7601:K7632" si="10416">SUMIF(E7590:E7603,"pso.opt",I7590:I7603)</f>
        <v>0.05</v>
      </c>
      <c r="L7601" t="s">
        <v>33</v>
      </c>
      <c r="M7601">
        <f t="shared" si="10415"/>
        <v>0.79999999999999993</v>
      </c>
    </row>
    <row r="7602" spans="1:13">
      <c r="A7602" t="s">
        <v>8174</v>
      </c>
      <c r="B7602" t="s">
        <v>8155</v>
      </c>
      <c r="C7602" t="s">
        <v>58</v>
      </c>
      <c r="D7602" t="s">
        <v>19</v>
      </c>
      <c r="E7602" t="str">
        <f t="shared" si="10353"/>
        <v>tso.oepc</v>
      </c>
      <c r="F7602" t="s">
        <v>24</v>
      </c>
      <c r="G7602">
        <v>1.5</v>
      </c>
      <c r="H7602">
        <v>0.04</v>
      </c>
      <c r="I7602" s="1">
        <v>0.06</v>
      </c>
      <c r="J7602" t="s">
        <v>8361</v>
      </c>
      <c r="K7602">
        <f t="shared" ref="K7602:K7633" si="10417">SUMIF(E7590:E7603,"rmo.opt",I7590:I7603)</f>
        <v>1.22</v>
      </c>
      <c r="L7602" t="s">
        <v>32</v>
      </c>
      <c r="M7602">
        <f t="shared" si="10415"/>
        <v>0.96721311475409832</v>
      </c>
    </row>
    <row r="7603" spans="1:13">
      <c r="A7603" t="s">
        <v>8175</v>
      </c>
      <c r="B7603" t="s">
        <v>8155</v>
      </c>
      <c r="C7603" t="s">
        <v>58</v>
      </c>
      <c r="D7603" t="s">
        <v>21</v>
      </c>
      <c r="E7603" t="str">
        <f t="shared" si="10353"/>
        <v>tso.opt</v>
      </c>
      <c r="F7603" t="s">
        <v>24</v>
      </c>
      <c r="G7603">
        <v>1.25</v>
      </c>
      <c r="H7603">
        <v>0.04</v>
      </c>
      <c r="I7603" s="1">
        <v>0.05</v>
      </c>
      <c r="J7603" t="s">
        <v>8362</v>
      </c>
      <c r="K7603">
        <f t="shared" ref="K7603:K7634" si="10418">SUMIF(E7590:E7603,"power.opt",I7590:I7603)</f>
        <v>2.4900000000000002</v>
      </c>
      <c r="L7603" t="s">
        <v>31</v>
      </c>
      <c r="M7603">
        <f t="shared" si="10415"/>
        <v>1.1726907630522088</v>
      </c>
    </row>
    <row r="7604" spans="1:13">
      <c r="A7604" t="s">
        <v>8176</v>
      </c>
      <c r="B7604" t="s">
        <v>8177</v>
      </c>
      <c r="C7604" t="s">
        <v>15</v>
      </c>
      <c r="D7604" t="s">
        <v>16</v>
      </c>
      <c r="E7604" t="str">
        <f t="shared" si="10353"/>
        <v>power.full</v>
      </c>
      <c r="F7604" t="s">
        <v>17</v>
      </c>
      <c r="G7604">
        <v>300.5</v>
      </c>
      <c r="H7604">
        <v>0.04</v>
      </c>
      <c r="I7604" s="1">
        <v>12.02</v>
      </c>
      <c r="L7604" t="s">
        <v>8363</v>
      </c>
      <c r="M7604">
        <f t="shared" ref="M7604:M7635" si="10419">K7605/K7614</f>
        <v>256.66666666666669</v>
      </c>
    </row>
    <row r="7605" spans="1:13">
      <c r="A7605" t="s">
        <v>8178</v>
      </c>
      <c r="B7605" t="s">
        <v>8177</v>
      </c>
      <c r="C7605" t="s">
        <v>15</v>
      </c>
      <c r="D7605" t="s">
        <v>19</v>
      </c>
      <c r="E7605" t="str">
        <f t="shared" si="10353"/>
        <v>power.oepc</v>
      </c>
      <c r="F7605" t="s">
        <v>17</v>
      </c>
      <c r="G7605">
        <v>12.5</v>
      </c>
      <c r="H7605">
        <v>0.04</v>
      </c>
      <c r="I7605" s="1">
        <v>0.5</v>
      </c>
      <c r="J7605" t="s">
        <v>8333</v>
      </c>
      <c r="K7605">
        <f t="shared" ref="K7605:K7636" si="10420">SUMIF(E7604:E7617,"tso.cav11",I7604:I7617)</f>
        <v>7.7</v>
      </c>
      <c r="L7605" t="s">
        <v>8364</v>
      </c>
      <c r="M7605">
        <f t="shared" ref="M7605:M7636" si="10421">K7606/K7610+K7607/K7611+K7608/K7612+K7609/K7613</f>
        <v>40.68817610062893</v>
      </c>
    </row>
    <row r="7606" spans="1:13">
      <c r="A7606" t="s">
        <v>8179</v>
      </c>
      <c r="B7606" t="s">
        <v>8177</v>
      </c>
      <c r="C7606" t="s">
        <v>15</v>
      </c>
      <c r="D7606" t="s">
        <v>21</v>
      </c>
      <c r="E7606" t="str">
        <f t="shared" si="10353"/>
        <v>power.opt</v>
      </c>
      <c r="F7606" t="s">
        <v>17</v>
      </c>
      <c r="G7606">
        <v>10.5</v>
      </c>
      <c r="H7606">
        <v>0.04</v>
      </c>
      <c r="I7606" s="1">
        <v>0.42</v>
      </c>
      <c r="J7606" t="s">
        <v>8335</v>
      </c>
      <c r="K7606">
        <f t="shared" ref="K7606:K7637" si="10422">SUMIF(E7604:E7617,"tso.full",I7604:I7617)</f>
        <v>0.05</v>
      </c>
      <c r="L7606" t="s">
        <v>8365</v>
      </c>
      <c r="M7606">
        <f t="shared" ref="M7606:M7637" si="10423">K7606/K7614+K7607/K7615+K7608/K7616+K7609/K7617</f>
        <v>50.08058608058608</v>
      </c>
    </row>
    <row r="7607" spans="1:13">
      <c r="A7607" t="s">
        <v>8180</v>
      </c>
      <c r="B7607" t="s">
        <v>8177</v>
      </c>
      <c r="C7607" t="s">
        <v>23</v>
      </c>
      <c r="D7607" t="s">
        <v>16</v>
      </c>
      <c r="E7607" t="str">
        <f t="shared" si="10353"/>
        <v>pso.full</v>
      </c>
      <c r="F7607" t="s">
        <v>17</v>
      </c>
      <c r="G7607">
        <v>101.25</v>
      </c>
      <c r="H7607">
        <v>0.04</v>
      </c>
      <c r="I7607" s="1">
        <v>4.05</v>
      </c>
      <c r="J7607" t="s">
        <v>8336</v>
      </c>
      <c r="K7607">
        <f t="shared" ref="K7607:K7638" si="10424">SUMIF(E7604:E7617,"pso.full",I7604:I7617)</f>
        <v>4.05</v>
      </c>
      <c r="L7607" t="s">
        <v>8369</v>
      </c>
      <c r="M7607">
        <f t="shared" ref="M7607:M7638" si="10425">K7610/K7614+K7611/K7615+K7612/K7616+K7613/K7617</f>
        <v>4.8315018315018312</v>
      </c>
    </row>
    <row r="7608" spans="1:13">
      <c r="A7608" t="s">
        <v>8189</v>
      </c>
      <c r="B7608" t="s">
        <v>8177</v>
      </c>
      <c r="C7608" t="s">
        <v>23</v>
      </c>
      <c r="D7608" t="s">
        <v>19</v>
      </c>
      <c r="E7608" t="str">
        <f t="shared" si="10353"/>
        <v>pso.oepc</v>
      </c>
      <c r="F7608" t="s">
        <v>17</v>
      </c>
      <c r="G7608">
        <v>13.25</v>
      </c>
      <c r="H7608">
        <v>0.04</v>
      </c>
      <c r="I7608" s="1">
        <v>0.53</v>
      </c>
      <c r="J7608" t="s">
        <v>8353</v>
      </c>
      <c r="K7608">
        <f t="shared" ref="K7608:K7639" si="10426">SUMIF(E7604:E7617,"rmo.full",I7604:I7617)</f>
        <v>3.67</v>
      </c>
    </row>
    <row r="7609" spans="1:13">
      <c r="A7609" t="s">
        <v>8190</v>
      </c>
      <c r="B7609" t="s">
        <v>8177</v>
      </c>
      <c r="C7609" t="s">
        <v>23</v>
      </c>
      <c r="D7609" t="s">
        <v>21</v>
      </c>
      <c r="E7609" t="str">
        <f t="shared" si="10353"/>
        <v>pso.opt</v>
      </c>
      <c r="F7609" t="s">
        <v>17</v>
      </c>
      <c r="G7609">
        <v>9.75</v>
      </c>
      <c r="H7609">
        <v>0.04</v>
      </c>
      <c r="I7609" s="1">
        <v>0.39</v>
      </c>
      <c r="J7609" t="s">
        <v>8354</v>
      </c>
      <c r="K7609">
        <f t="shared" ref="K7609:K7640" si="10427">SUMIF(E7604:E7617,"power.full",I7604:I7617)</f>
        <v>12.02</v>
      </c>
      <c r="L7609" t="s">
        <v>26</v>
      </c>
      <c r="M7609">
        <f t="shared" ref="M7609:M7640" si="10428">K7606/K7610</f>
        <v>1.6666666666666667</v>
      </c>
    </row>
    <row r="7610" spans="1:13">
      <c r="A7610" t="s">
        <v>8191</v>
      </c>
      <c r="B7610" t="s">
        <v>8177</v>
      </c>
      <c r="C7610" t="s">
        <v>51</v>
      </c>
      <c r="D7610" t="s">
        <v>16</v>
      </c>
      <c r="E7610" t="str">
        <f t="shared" si="10353"/>
        <v>rmo.full</v>
      </c>
      <c r="F7610" t="s">
        <v>17</v>
      </c>
      <c r="G7610">
        <v>91.75</v>
      </c>
      <c r="H7610">
        <v>0.04</v>
      </c>
      <c r="I7610" s="1">
        <v>3.67</v>
      </c>
      <c r="J7610" t="s">
        <v>8355</v>
      </c>
      <c r="K7610">
        <f t="shared" ref="K7610:K7641" si="10429">SUMIF(E7604:E7617,"tso.oepc",I7604:I7617)</f>
        <v>0.03</v>
      </c>
      <c r="L7610" t="s">
        <v>27</v>
      </c>
      <c r="M7610">
        <f t="shared" si="10428"/>
        <v>7.6415094339622636</v>
      </c>
    </row>
    <row r="7611" spans="1:13">
      <c r="A7611" t="s">
        <v>8192</v>
      </c>
      <c r="B7611" t="s">
        <v>8177</v>
      </c>
      <c r="C7611" t="s">
        <v>51</v>
      </c>
      <c r="D7611" t="s">
        <v>19</v>
      </c>
      <c r="E7611" t="str">
        <f t="shared" si="10353"/>
        <v>rmo.oepc</v>
      </c>
      <c r="F7611" t="s">
        <v>17</v>
      </c>
      <c r="G7611">
        <v>12.5</v>
      </c>
      <c r="H7611">
        <v>0.04</v>
      </c>
      <c r="I7611" s="1">
        <v>0.5</v>
      </c>
      <c r="J7611" t="s">
        <v>8356</v>
      </c>
      <c r="K7611">
        <f t="shared" ref="K7611:K7642" si="10430">SUMIF(E7604:E7617,"pso.oepc",I7604:I7617)</f>
        <v>0.53</v>
      </c>
      <c r="L7611" t="s">
        <v>28</v>
      </c>
      <c r="M7611">
        <f t="shared" si="10428"/>
        <v>7.34</v>
      </c>
    </row>
    <row r="7612" spans="1:13">
      <c r="A7612" t="s">
        <v>8193</v>
      </c>
      <c r="B7612" t="s">
        <v>8177</v>
      </c>
      <c r="C7612" t="s">
        <v>51</v>
      </c>
      <c r="D7612" t="s">
        <v>21</v>
      </c>
      <c r="E7612" t="str">
        <f t="shared" si="10353"/>
        <v>rmo.opt</v>
      </c>
      <c r="F7612" t="s">
        <v>17</v>
      </c>
      <c r="G7612">
        <v>9.75</v>
      </c>
      <c r="H7612">
        <v>0.04</v>
      </c>
      <c r="I7612" s="1">
        <v>0.39</v>
      </c>
      <c r="J7612" t="s">
        <v>8357</v>
      </c>
      <c r="K7612">
        <f t="shared" ref="K7612:K7643" si="10431">SUMIF(E7604:E7617,"rmo.oepc",I7604:I7617)</f>
        <v>0.5</v>
      </c>
      <c r="L7612" t="s">
        <v>29</v>
      </c>
      <c r="M7612">
        <f t="shared" si="10428"/>
        <v>24.04</v>
      </c>
    </row>
    <row r="7613" spans="1:13">
      <c r="A7613" t="s">
        <v>8194</v>
      </c>
      <c r="B7613" t="s">
        <v>8177</v>
      </c>
      <c r="C7613" t="s">
        <v>55</v>
      </c>
      <c r="D7613" t="s">
        <v>56</v>
      </c>
      <c r="E7613" t="str">
        <f t="shared" si="10353"/>
        <v>sc.none</v>
      </c>
      <c r="F7613" t="s">
        <v>24</v>
      </c>
      <c r="I7613" s="1">
        <v>0.04</v>
      </c>
      <c r="J7613" t="s">
        <v>8358</v>
      </c>
      <c r="K7613">
        <f t="shared" ref="K7613:K7644" si="10432">SUMIF(E7604:E7617,"power.oepc",I7604:I7617)</f>
        <v>0.5</v>
      </c>
    </row>
    <row r="7614" spans="1:13">
      <c r="A7614" t="s">
        <v>8195</v>
      </c>
      <c r="B7614" t="s">
        <v>8177</v>
      </c>
      <c r="C7614" t="s">
        <v>58</v>
      </c>
      <c r="D7614" t="s">
        <v>59</v>
      </c>
      <c r="E7614" t="str">
        <f t="shared" si="10353"/>
        <v>tso.cav11</v>
      </c>
      <c r="F7614" t="s">
        <v>17</v>
      </c>
      <c r="G7614">
        <v>192.5</v>
      </c>
      <c r="H7614">
        <v>0.04</v>
      </c>
      <c r="I7614" s="1">
        <v>7.7</v>
      </c>
      <c r="J7614" t="s">
        <v>8359</v>
      </c>
      <c r="K7614">
        <f t="shared" ref="K7614:K7645" si="10433">SUMIF(E7604:E7617,"tso.opt",I7604:I7617)</f>
        <v>0.03</v>
      </c>
      <c r="L7614" t="s">
        <v>30</v>
      </c>
      <c r="M7614">
        <f t="shared" ref="M7614:M7645" si="10434">K7606/K7614</f>
        <v>1.6666666666666667</v>
      </c>
    </row>
    <row r="7615" spans="1:13">
      <c r="A7615" t="s">
        <v>8196</v>
      </c>
      <c r="B7615" t="s">
        <v>8177</v>
      </c>
      <c r="C7615" t="s">
        <v>58</v>
      </c>
      <c r="D7615" t="s">
        <v>16</v>
      </c>
      <c r="E7615" t="str">
        <f t="shared" si="10353"/>
        <v>tso.full</v>
      </c>
      <c r="F7615" t="s">
        <v>24</v>
      </c>
      <c r="G7615">
        <v>1.25</v>
      </c>
      <c r="H7615">
        <v>0.04</v>
      </c>
      <c r="I7615" s="1">
        <v>0.05</v>
      </c>
      <c r="J7615" t="s">
        <v>8360</v>
      </c>
      <c r="K7615">
        <f t="shared" ref="K7615:K7646" si="10435">SUMIF(E7604:E7617,"pso.opt",I7604:I7617)</f>
        <v>0.39</v>
      </c>
      <c r="L7615" t="s">
        <v>33</v>
      </c>
      <c r="M7615">
        <f t="shared" si="10434"/>
        <v>10.384615384615383</v>
      </c>
    </row>
    <row r="7616" spans="1:13">
      <c r="A7616" t="s">
        <v>8197</v>
      </c>
      <c r="B7616" t="s">
        <v>8177</v>
      </c>
      <c r="C7616" t="s">
        <v>58</v>
      </c>
      <c r="D7616" t="s">
        <v>19</v>
      </c>
      <c r="E7616" t="str">
        <f t="shared" si="10353"/>
        <v>tso.oepc</v>
      </c>
      <c r="F7616" t="s">
        <v>24</v>
      </c>
      <c r="G7616">
        <v>0.75</v>
      </c>
      <c r="H7616">
        <v>0.04</v>
      </c>
      <c r="I7616" s="1">
        <v>0.03</v>
      </c>
      <c r="J7616" t="s">
        <v>8361</v>
      </c>
      <c r="K7616">
        <f t="shared" ref="K7616:K7647" si="10436">SUMIF(E7604:E7617,"rmo.opt",I7604:I7617)</f>
        <v>0.39</v>
      </c>
      <c r="L7616" t="s">
        <v>32</v>
      </c>
      <c r="M7616">
        <f t="shared" si="10434"/>
        <v>9.4102564102564106</v>
      </c>
    </row>
    <row r="7617" spans="1:13">
      <c r="A7617" t="s">
        <v>8198</v>
      </c>
      <c r="B7617" t="s">
        <v>8177</v>
      </c>
      <c r="C7617" t="s">
        <v>58</v>
      </c>
      <c r="D7617" t="s">
        <v>21</v>
      </c>
      <c r="E7617" t="str">
        <f t="shared" si="10353"/>
        <v>tso.opt</v>
      </c>
      <c r="F7617" t="s">
        <v>24</v>
      </c>
      <c r="G7617">
        <v>0.75</v>
      </c>
      <c r="H7617">
        <v>0.04</v>
      </c>
      <c r="I7617" s="1">
        <v>0.03</v>
      </c>
      <c r="J7617" t="s">
        <v>8362</v>
      </c>
      <c r="K7617">
        <f t="shared" ref="K7617:K7648" si="10437">SUMIF(E7604:E7617,"power.opt",I7604:I7617)</f>
        <v>0.42</v>
      </c>
      <c r="L7617" t="s">
        <v>31</v>
      </c>
      <c r="M7617">
        <f t="shared" si="10434"/>
        <v>28.61904761904762</v>
      </c>
    </row>
    <row r="7618" spans="1:13">
      <c r="A7618" t="s">
        <v>8199</v>
      </c>
      <c r="B7618" t="s">
        <v>8200</v>
      </c>
      <c r="C7618" t="s">
        <v>15</v>
      </c>
      <c r="D7618" t="s">
        <v>16</v>
      </c>
      <c r="E7618" t="str">
        <f t="shared" si="10353"/>
        <v>power.full</v>
      </c>
      <c r="F7618" t="s">
        <v>17</v>
      </c>
      <c r="G7618">
        <v>371.33333333333297</v>
      </c>
      <c r="H7618">
        <v>0.06</v>
      </c>
      <c r="I7618" s="1">
        <v>22.28</v>
      </c>
      <c r="L7618" t="s">
        <v>8363</v>
      </c>
      <c r="M7618">
        <f t="shared" ref="M7618:M7649" si="10438">K7619/K7628</f>
        <v>387.75</v>
      </c>
    </row>
    <row r="7619" spans="1:13">
      <c r="A7619" t="s">
        <v>8201</v>
      </c>
      <c r="B7619" t="s">
        <v>8200</v>
      </c>
      <c r="C7619" t="s">
        <v>15</v>
      </c>
      <c r="D7619" t="s">
        <v>19</v>
      </c>
      <c r="E7619" t="str">
        <f t="shared" ref="E7619:E7682" si="10439">CONCATENATE(C7619,".",D7619)</f>
        <v>power.oepc</v>
      </c>
      <c r="F7619" t="s">
        <v>17</v>
      </c>
      <c r="G7619">
        <v>15.1666666666667</v>
      </c>
      <c r="H7619">
        <v>0.06</v>
      </c>
      <c r="I7619" s="1">
        <v>0.91</v>
      </c>
      <c r="J7619" t="s">
        <v>8333</v>
      </c>
      <c r="K7619">
        <f t="shared" ref="K7619:K7650" si="10440">SUMIF(E7618:E7631,"tso.cav11",I7618:I7631)</f>
        <v>15.51</v>
      </c>
      <c r="L7619" t="s">
        <v>8364</v>
      </c>
      <c r="M7619">
        <f t="shared" ref="M7619:M7650" si="10441">K7620/K7624+K7621/K7625+K7622/K7626+K7623/K7627</f>
        <v>51.833184257602866</v>
      </c>
    </row>
    <row r="7620" spans="1:13">
      <c r="A7620" t="s">
        <v>8202</v>
      </c>
      <c r="B7620" t="s">
        <v>8200</v>
      </c>
      <c r="C7620" t="s">
        <v>15</v>
      </c>
      <c r="D7620" t="s">
        <v>21</v>
      </c>
      <c r="E7620" t="str">
        <f t="shared" si="10439"/>
        <v>power.opt</v>
      </c>
      <c r="F7620" t="s">
        <v>17</v>
      </c>
      <c r="G7620">
        <v>7.8333333333333304</v>
      </c>
      <c r="H7620">
        <v>0.06</v>
      </c>
      <c r="I7620" s="1">
        <v>0.47</v>
      </c>
      <c r="J7620" t="s">
        <v>8335</v>
      </c>
      <c r="K7620">
        <f t="shared" ref="K7620:K7651" si="10442">SUMIF(E7618:E7631,"tso.full",I7618:I7631)</f>
        <v>0.06</v>
      </c>
      <c r="L7620" t="s">
        <v>8365</v>
      </c>
      <c r="M7620">
        <f t="shared" ref="M7620:M7651" si="10443">K7620/K7628+K7621/K7629+K7622/K7630+K7623/K7631</f>
        <v>86.444528875379945</v>
      </c>
    </row>
    <row r="7621" spans="1:13">
      <c r="A7621" t="s">
        <v>8212</v>
      </c>
      <c r="B7621" t="s">
        <v>8200</v>
      </c>
      <c r="C7621" t="s">
        <v>23</v>
      </c>
      <c r="D7621" t="s">
        <v>16</v>
      </c>
      <c r="E7621" t="str">
        <f t="shared" si="10439"/>
        <v>pso.full</v>
      </c>
      <c r="F7621" t="s">
        <v>17</v>
      </c>
      <c r="G7621">
        <v>190.833333333333</v>
      </c>
      <c r="H7621">
        <v>0.06</v>
      </c>
      <c r="I7621" s="1">
        <v>11.45</v>
      </c>
      <c r="J7621" t="s">
        <v>8336</v>
      </c>
      <c r="K7621">
        <f t="shared" ref="K7621:K7652" si="10444">SUMIF(E7618:E7631,"pso.full",I7618:I7631)</f>
        <v>11.45</v>
      </c>
      <c r="L7621" t="s">
        <v>8369</v>
      </c>
      <c r="M7621">
        <f t="shared" ref="M7621:M7652" si="10445">K7624/K7628+K7625/K7629+K7626/K7630+K7627/K7631</f>
        <v>6.5159574468085113</v>
      </c>
    </row>
    <row r="7622" spans="1:13">
      <c r="A7622" t="s">
        <v>8213</v>
      </c>
      <c r="B7622" t="s">
        <v>8200</v>
      </c>
      <c r="C7622" t="s">
        <v>23</v>
      </c>
      <c r="D7622" t="s">
        <v>19</v>
      </c>
      <c r="E7622" t="str">
        <f t="shared" si="10439"/>
        <v>pso.oepc</v>
      </c>
      <c r="F7622" t="s">
        <v>17</v>
      </c>
      <c r="G7622">
        <v>14.3333333333333</v>
      </c>
      <c r="H7622">
        <v>0.06</v>
      </c>
      <c r="I7622" s="1">
        <v>0.86</v>
      </c>
      <c r="J7622" t="s">
        <v>8353</v>
      </c>
      <c r="K7622">
        <f t="shared" ref="K7622:K7653" si="10446">SUMIF(E7618:E7631,"rmo.full",I7618:I7631)</f>
        <v>11.07</v>
      </c>
    </row>
    <row r="7623" spans="1:13">
      <c r="A7623" t="s">
        <v>8214</v>
      </c>
      <c r="B7623" t="s">
        <v>8200</v>
      </c>
      <c r="C7623" t="s">
        <v>23</v>
      </c>
      <c r="D7623" t="s">
        <v>21</v>
      </c>
      <c r="E7623" t="str">
        <f t="shared" si="10439"/>
        <v>pso.opt</v>
      </c>
      <c r="F7623" t="s">
        <v>17</v>
      </c>
      <c r="G7623">
        <v>7.8333333333333304</v>
      </c>
      <c r="H7623">
        <v>0.06</v>
      </c>
      <c r="I7623" s="1">
        <v>0.47</v>
      </c>
      <c r="J7623" t="s">
        <v>8354</v>
      </c>
      <c r="K7623">
        <f t="shared" ref="K7623:K7654" si="10447">SUMIF(E7618:E7631,"power.full",I7618:I7631)</f>
        <v>22.28</v>
      </c>
      <c r="L7623" t="s">
        <v>26</v>
      </c>
      <c r="M7623">
        <f t="shared" ref="M7623:M7654" si="10448">K7620/K7624</f>
        <v>0.85714285714285698</v>
      </c>
    </row>
    <row r="7624" spans="1:13">
      <c r="A7624" t="s">
        <v>8215</v>
      </c>
      <c r="B7624" t="s">
        <v>8200</v>
      </c>
      <c r="C7624" t="s">
        <v>51</v>
      </c>
      <c r="D7624" t="s">
        <v>16</v>
      </c>
      <c r="E7624" t="str">
        <f t="shared" si="10439"/>
        <v>rmo.full</v>
      </c>
      <c r="F7624" t="s">
        <v>17</v>
      </c>
      <c r="G7624">
        <v>184.5</v>
      </c>
      <c r="H7624">
        <v>0.06</v>
      </c>
      <c r="I7624" s="1">
        <v>11.07</v>
      </c>
      <c r="J7624" t="s">
        <v>8355</v>
      </c>
      <c r="K7624">
        <f t="shared" ref="K7624:K7655" si="10449">SUMIF(E7618:E7631,"tso.oepc",I7618:I7631)</f>
        <v>7.0000000000000007E-2</v>
      </c>
      <c r="L7624" t="s">
        <v>27</v>
      </c>
      <c r="M7624">
        <f t="shared" si="10448"/>
        <v>13.313953488372093</v>
      </c>
    </row>
    <row r="7625" spans="1:13">
      <c r="A7625" t="s">
        <v>8216</v>
      </c>
      <c r="B7625" t="s">
        <v>8200</v>
      </c>
      <c r="C7625" t="s">
        <v>51</v>
      </c>
      <c r="D7625" t="s">
        <v>19</v>
      </c>
      <c r="E7625" t="str">
        <f t="shared" si="10439"/>
        <v>rmo.oepc</v>
      </c>
      <c r="F7625" t="s">
        <v>17</v>
      </c>
      <c r="G7625">
        <v>14</v>
      </c>
      <c r="H7625">
        <v>0.06</v>
      </c>
      <c r="I7625" s="1">
        <v>0.84</v>
      </c>
      <c r="J7625" t="s">
        <v>8356</v>
      </c>
      <c r="K7625">
        <f t="shared" ref="K7625:K7656" si="10450">SUMIF(E7618:E7631,"pso.oepc",I7618:I7631)</f>
        <v>0.86</v>
      </c>
      <c r="L7625" t="s">
        <v>28</v>
      </c>
      <c r="M7625">
        <f t="shared" si="10448"/>
        <v>13.178571428571429</v>
      </c>
    </row>
    <row r="7626" spans="1:13">
      <c r="A7626" t="s">
        <v>8217</v>
      </c>
      <c r="B7626" t="s">
        <v>8200</v>
      </c>
      <c r="C7626" t="s">
        <v>51</v>
      </c>
      <c r="D7626" t="s">
        <v>21</v>
      </c>
      <c r="E7626" t="str">
        <f t="shared" si="10439"/>
        <v>rmo.opt</v>
      </c>
      <c r="F7626" t="s">
        <v>17</v>
      </c>
      <c r="G7626">
        <v>14</v>
      </c>
      <c r="H7626">
        <v>0.06</v>
      </c>
      <c r="I7626" s="1">
        <v>0.84</v>
      </c>
      <c r="J7626" t="s">
        <v>8357</v>
      </c>
      <c r="K7626">
        <f t="shared" ref="K7626:K7657" si="10451">SUMIF(E7618:E7631,"rmo.oepc",I7618:I7631)</f>
        <v>0.84</v>
      </c>
      <c r="L7626" t="s">
        <v>29</v>
      </c>
      <c r="M7626">
        <f t="shared" si="10448"/>
        <v>24.483516483516485</v>
      </c>
    </row>
    <row r="7627" spans="1:13">
      <c r="A7627" t="s">
        <v>8218</v>
      </c>
      <c r="B7627" t="s">
        <v>8200</v>
      </c>
      <c r="C7627" t="s">
        <v>55</v>
      </c>
      <c r="D7627" t="s">
        <v>56</v>
      </c>
      <c r="E7627" t="str">
        <f t="shared" si="10439"/>
        <v>sc.none</v>
      </c>
      <c r="F7627" t="s">
        <v>24</v>
      </c>
      <c r="I7627" s="1">
        <v>0.06</v>
      </c>
      <c r="J7627" t="s">
        <v>8358</v>
      </c>
      <c r="K7627">
        <f t="shared" ref="K7627:K7658" si="10452">SUMIF(E7618:E7631,"power.oepc",I7618:I7631)</f>
        <v>0.91</v>
      </c>
    </row>
    <row r="7628" spans="1:13">
      <c r="A7628" t="s">
        <v>8219</v>
      </c>
      <c r="B7628" t="s">
        <v>8200</v>
      </c>
      <c r="C7628" t="s">
        <v>58</v>
      </c>
      <c r="D7628" t="s">
        <v>59</v>
      </c>
      <c r="E7628" t="str">
        <f t="shared" si="10439"/>
        <v>tso.cav11</v>
      </c>
      <c r="F7628" t="s">
        <v>17</v>
      </c>
      <c r="G7628">
        <v>258.5</v>
      </c>
      <c r="H7628">
        <v>0.06</v>
      </c>
      <c r="I7628" s="1">
        <v>15.51</v>
      </c>
      <c r="J7628" t="s">
        <v>8359</v>
      </c>
      <c r="K7628">
        <f t="shared" ref="K7628:K7659" si="10453">SUMIF(E7618:E7631,"tso.opt",I7618:I7631)</f>
        <v>0.04</v>
      </c>
      <c r="L7628" t="s">
        <v>30</v>
      </c>
      <c r="M7628">
        <f t="shared" ref="M7628:M7659" si="10454">K7620/K7628</f>
        <v>1.5</v>
      </c>
    </row>
    <row r="7629" spans="1:13">
      <c r="A7629" t="s">
        <v>8220</v>
      </c>
      <c r="B7629" t="s">
        <v>8200</v>
      </c>
      <c r="C7629" t="s">
        <v>58</v>
      </c>
      <c r="D7629" t="s">
        <v>16</v>
      </c>
      <c r="E7629" t="str">
        <f t="shared" si="10439"/>
        <v>tso.full</v>
      </c>
      <c r="F7629" t="s">
        <v>24</v>
      </c>
      <c r="G7629">
        <v>1</v>
      </c>
      <c r="H7629">
        <v>0.06</v>
      </c>
      <c r="I7629" s="1">
        <v>0.06</v>
      </c>
      <c r="J7629" t="s">
        <v>8360</v>
      </c>
      <c r="K7629">
        <f t="shared" ref="K7629:K7660" si="10455">SUMIF(E7618:E7631,"pso.opt",I7618:I7631)</f>
        <v>0.47</v>
      </c>
      <c r="L7629" t="s">
        <v>33</v>
      </c>
      <c r="M7629">
        <f t="shared" si="10454"/>
        <v>24.361702127659573</v>
      </c>
    </row>
    <row r="7630" spans="1:13">
      <c r="A7630" t="s">
        <v>8221</v>
      </c>
      <c r="B7630" t="s">
        <v>8200</v>
      </c>
      <c r="C7630" t="s">
        <v>58</v>
      </c>
      <c r="D7630" t="s">
        <v>19</v>
      </c>
      <c r="E7630" t="str">
        <f t="shared" si="10439"/>
        <v>tso.oepc</v>
      </c>
      <c r="F7630" t="s">
        <v>24</v>
      </c>
      <c r="G7630">
        <v>1.1666666666666701</v>
      </c>
      <c r="H7630">
        <v>0.06</v>
      </c>
      <c r="I7630" s="1">
        <v>7.0000000000000007E-2</v>
      </c>
      <c r="J7630" t="s">
        <v>8361</v>
      </c>
      <c r="K7630">
        <f t="shared" ref="K7630:K7661" si="10456">SUMIF(E7618:E7631,"rmo.opt",I7618:I7631)</f>
        <v>0.84</v>
      </c>
      <c r="L7630" t="s">
        <v>32</v>
      </c>
      <c r="M7630">
        <f t="shared" si="10454"/>
        <v>13.178571428571429</v>
      </c>
    </row>
    <row r="7631" spans="1:13">
      <c r="A7631" t="s">
        <v>8185</v>
      </c>
      <c r="B7631" t="s">
        <v>8200</v>
      </c>
      <c r="C7631" t="s">
        <v>58</v>
      </c>
      <c r="D7631" t="s">
        <v>21</v>
      </c>
      <c r="E7631" t="str">
        <f t="shared" si="10439"/>
        <v>tso.opt</v>
      </c>
      <c r="F7631" t="s">
        <v>24</v>
      </c>
      <c r="G7631">
        <v>0.66666666666666696</v>
      </c>
      <c r="H7631">
        <v>0.06</v>
      </c>
      <c r="I7631" s="1">
        <v>0.04</v>
      </c>
      <c r="J7631" t="s">
        <v>8362</v>
      </c>
      <c r="K7631">
        <f t="shared" ref="K7631:K7662" si="10457">SUMIF(E7618:E7631,"power.opt",I7618:I7631)</f>
        <v>0.47</v>
      </c>
      <c r="L7631" t="s">
        <v>31</v>
      </c>
      <c r="M7631">
        <f t="shared" si="10454"/>
        <v>47.404255319148945</v>
      </c>
    </row>
    <row r="7632" spans="1:13">
      <c r="A7632" t="s">
        <v>8186</v>
      </c>
      <c r="B7632" t="s">
        <v>8187</v>
      </c>
      <c r="C7632" t="s">
        <v>15</v>
      </c>
      <c r="D7632" t="s">
        <v>16</v>
      </c>
      <c r="E7632" t="str">
        <f t="shared" si="10439"/>
        <v>power.full</v>
      </c>
      <c r="F7632" t="s">
        <v>17</v>
      </c>
      <c r="G7632">
        <v>251.5</v>
      </c>
      <c r="H7632">
        <v>0.08</v>
      </c>
      <c r="I7632" s="1">
        <v>20.12</v>
      </c>
      <c r="L7632" t="s">
        <v>8363</v>
      </c>
      <c r="M7632">
        <f t="shared" ref="M7632:M7663" si="10458">K7633/K7642</f>
        <v>445.79999999999995</v>
      </c>
    </row>
    <row r="7633" spans="1:13">
      <c r="A7633" t="s">
        <v>8188</v>
      </c>
      <c r="B7633" t="s">
        <v>8187</v>
      </c>
      <c r="C7633" t="s">
        <v>15</v>
      </c>
      <c r="D7633" t="s">
        <v>19</v>
      </c>
      <c r="E7633" t="str">
        <f t="shared" si="10439"/>
        <v>power.oepc</v>
      </c>
      <c r="F7633" t="s">
        <v>17</v>
      </c>
      <c r="G7633">
        <v>8.5</v>
      </c>
      <c r="H7633">
        <v>0.08</v>
      </c>
      <c r="I7633" s="1">
        <v>0.68</v>
      </c>
      <c r="J7633" t="s">
        <v>8333</v>
      </c>
      <c r="K7633">
        <f t="shared" ref="K7633:K7664" si="10459">SUMIF(E7632:E7645,"tso.cav11",I7632:I7645)</f>
        <v>22.29</v>
      </c>
      <c r="L7633" t="s">
        <v>8364</v>
      </c>
      <c r="M7633">
        <f t="shared" ref="M7633:M7664" si="10460">K7634/K7638+K7635/K7639+K7636/K7640+K7637/K7641</f>
        <v>41.95561880666245</v>
      </c>
    </row>
    <row r="7634" spans="1:13">
      <c r="A7634" t="s">
        <v>8234</v>
      </c>
      <c r="B7634" t="s">
        <v>8187</v>
      </c>
      <c r="C7634" t="s">
        <v>15</v>
      </c>
      <c r="D7634" t="s">
        <v>21</v>
      </c>
      <c r="E7634" t="str">
        <f t="shared" si="10439"/>
        <v>power.opt</v>
      </c>
      <c r="F7634" t="s">
        <v>17</v>
      </c>
      <c r="G7634">
        <v>7</v>
      </c>
      <c r="H7634">
        <v>0.08</v>
      </c>
      <c r="I7634" s="1">
        <v>0.56000000000000005</v>
      </c>
      <c r="J7634" t="s">
        <v>8335</v>
      </c>
      <c r="K7634">
        <f t="shared" ref="K7634:K7665" si="10461">SUMIF(E7632:E7645,"tso.full",I7632:I7645)</f>
        <v>0.05</v>
      </c>
      <c r="L7634" t="s">
        <v>8365</v>
      </c>
      <c r="M7634">
        <f t="shared" ref="M7634:M7665" si="10462">K7634/K7642+K7635/K7643+K7636/K7644+K7637/K7645</f>
        <v>45.126302933565498</v>
      </c>
    </row>
    <row r="7635" spans="1:13">
      <c r="A7635" t="s">
        <v>8235</v>
      </c>
      <c r="B7635" t="s">
        <v>8187</v>
      </c>
      <c r="C7635" t="s">
        <v>23</v>
      </c>
      <c r="D7635" t="s">
        <v>16</v>
      </c>
      <c r="E7635" t="str">
        <f t="shared" si="10439"/>
        <v>pso.full</v>
      </c>
      <c r="F7635" t="s">
        <v>17</v>
      </c>
      <c r="G7635">
        <v>51.5</v>
      </c>
      <c r="H7635">
        <v>0.08</v>
      </c>
      <c r="I7635" s="1">
        <v>4.12</v>
      </c>
      <c r="J7635" t="s">
        <v>8336</v>
      </c>
      <c r="K7635">
        <f t="shared" ref="K7635:K7666" si="10463">SUMIF(E7632:E7645,"pso.full",I7632:I7645)</f>
        <v>4.12</v>
      </c>
      <c r="L7635" t="s">
        <v>8369</v>
      </c>
      <c r="M7635">
        <f t="shared" ref="M7635:M7666" si="10464">K7638/K7642+K7639/K7643+K7640/K7644+K7641/K7645</f>
        <v>3.6515635202786036</v>
      </c>
    </row>
    <row r="7636" spans="1:13">
      <c r="A7636" t="s">
        <v>8236</v>
      </c>
      <c r="B7636" t="s">
        <v>8187</v>
      </c>
      <c r="C7636" t="s">
        <v>23</v>
      </c>
      <c r="D7636" t="s">
        <v>19</v>
      </c>
      <c r="E7636" t="str">
        <f t="shared" si="10439"/>
        <v>pso.oepc</v>
      </c>
      <c r="F7636" t="s">
        <v>17</v>
      </c>
      <c r="G7636">
        <v>9</v>
      </c>
      <c r="H7636">
        <v>0.08</v>
      </c>
      <c r="I7636" s="1">
        <v>0.72</v>
      </c>
      <c r="J7636" t="s">
        <v>8353</v>
      </c>
      <c r="K7636">
        <f t="shared" ref="K7636:K7667" si="10465">SUMIF(E7632:E7645,"rmo.full",I7632:I7645)</f>
        <v>3.5</v>
      </c>
    </row>
    <row r="7637" spans="1:13">
      <c r="A7637" t="s">
        <v>8237</v>
      </c>
      <c r="B7637" t="s">
        <v>8187</v>
      </c>
      <c r="C7637" t="s">
        <v>23</v>
      </c>
      <c r="D7637" t="s">
        <v>21</v>
      </c>
      <c r="E7637" t="str">
        <f t="shared" si="10439"/>
        <v>pso.opt</v>
      </c>
      <c r="F7637" t="s">
        <v>17</v>
      </c>
      <c r="G7637">
        <v>8.25</v>
      </c>
      <c r="H7637">
        <v>0.08</v>
      </c>
      <c r="I7637" s="1">
        <v>0.66</v>
      </c>
      <c r="J7637" t="s">
        <v>8354</v>
      </c>
      <c r="K7637">
        <f t="shared" ref="K7637:K7668" si="10466">SUMIF(E7632:E7645,"power.full",I7632:I7645)</f>
        <v>20.12</v>
      </c>
      <c r="L7637" t="s">
        <v>26</v>
      </c>
      <c r="M7637">
        <f t="shared" ref="M7637:M7668" si="10467">K7634/K7638</f>
        <v>1</v>
      </c>
    </row>
    <row r="7638" spans="1:13">
      <c r="A7638" t="s">
        <v>8238</v>
      </c>
      <c r="B7638" t="s">
        <v>8187</v>
      </c>
      <c r="C7638" t="s">
        <v>51</v>
      </c>
      <c r="D7638" t="s">
        <v>16</v>
      </c>
      <c r="E7638" t="str">
        <f t="shared" si="10439"/>
        <v>rmo.full</v>
      </c>
      <c r="F7638" t="s">
        <v>17</v>
      </c>
      <c r="G7638">
        <v>43.75</v>
      </c>
      <c r="H7638">
        <v>0.08</v>
      </c>
      <c r="I7638" s="1">
        <v>3.5</v>
      </c>
      <c r="J7638" t="s">
        <v>8355</v>
      </c>
      <c r="K7638">
        <f t="shared" ref="K7638:K7669" si="10468">SUMIF(E7632:E7645,"tso.oepc",I7632:I7645)</f>
        <v>0.05</v>
      </c>
      <c r="L7638" t="s">
        <v>27</v>
      </c>
      <c r="M7638">
        <f t="shared" si="10467"/>
        <v>5.7222222222222223</v>
      </c>
    </row>
    <row r="7639" spans="1:13">
      <c r="A7639" t="s">
        <v>8239</v>
      </c>
      <c r="B7639" t="s">
        <v>8187</v>
      </c>
      <c r="C7639" t="s">
        <v>51</v>
      </c>
      <c r="D7639" t="s">
        <v>19</v>
      </c>
      <c r="E7639" t="str">
        <f t="shared" si="10439"/>
        <v>rmo.oepc</v>
      </c>
      <c r="F7639" t="s">
        <v>17</v>
      </c>
      <c r="G7639">
        <v>7.75</v>
      </c>
      <c r="H7639">
        <v>0.08</v>
      </c>
      <c r="I7639" s="1">
        <v>0.62</v>
      </c>
      <c r="J7639" t="s">
        <v>8356</v>
      </c>
      <c r="K7639">
        <f t="shared" ref="K7639:K7670" si="10469">SUMIF(E7632:E7645,"pso.oepc",I7632:I7645)</f>
        <v>0.72</v>
      </c>
      <c r="L7639" t="s">
        <v>28</v>
      </c>
      <c r="M7639">
        <f t="shared" si="10467"/>
        <v>5.645161290322581</v>
      </c>
    </row>
    <row r="7640" spans="1:13">
      <c r="A7640" t="s">
        <v>8204</v>
      </c>
      <c r="B7640" t="s">
        <v>8187</v>
      </c>
      <c r="C7640" t="s">
        <v>51</v>
      </c>
      <c r="D7640" t="s">
        <v>21</v>
      </c>
      <c r="E7640" t="str">
        <f t="shared" si="10439"/>
        <v>rmo.opt</v>
      </c>
      <c r="F7640" t="s">
        <v>17</v>
      </c>
      <c r="G7640">
        <v>22.375</v>
      </c>
      <c r="H7640">
        <v>0.08</v>
      </c>
      <c r="I7640" s="1">
        <v>1.79</v>
      </c>
      <c r="J7640" t="s">
        <v>8357</v>
      </c>
      <c r="K7640">
        <f t="shared" ref="K7640:K7671" si="10470">SUMIF(E7632:E7645,"rmo.oepc",I7632:I7645)</f>
        <v>0.62</v>
      </c>
      <c r="L7640" t="s">
        <v>29</v>
      </c>
      <c r="M7640">
        <f t="shared" si="10467"/>
        <v>29.588235294117645</v>
      </c>
    </row>
    <row r="7641" spans="1:13">
      <c r="A7641" t="s">
        <v>8205</v>
      </c>
      <c r="B7641" t="s">
        <v>8187</v>
      </c>
      <c r="C7641" t="s">
        <v>55</v>
      </c>
      <c r="D7641" t="s">
        <v>56</v>
      </c>
      <c r="E7641" t="str">
        <f t="shared" si="10439"/>
        <v>sc.none</v>
      </c>
      <c r="F7641" t="s">
        <v>24</v>
      </c>
      <c r="I7641" s="1">
        <v>0.08</v>
      </c>
      <c r="J7641" t="s">
        <v>8358</v>
      </c>
      <c r="K7641">
        <f t="shared" ref="K7641:K7672" si="10471">SUMIF(E7632:E7645,"power.oepc",I7632:I7645)</f>
        <v>0.68</v>
      </c>
    </row>
    <row r="7642" spans="1:13">
      <c r="A7642" t="s">
        <v>8206</v>
      </c>
      <c r="B7642" t="s">
        <v>8187</v>
      </c>
      <c r="C7642" t="s">
        <v>58</v>
      </c>
      <c r="D7642" t="s">
        <v>59</v>
      </c>
      <c r="E7642" t="str">
        <f t="shared" si="10439"/>
        <v>tso.cav11</v>
      </c>
      <c r="F7642" t="s">
        <v>17</v>
      </c>
      <c r="G7642">
        <v>278.625</v>
      </c>
      <c r="H7642">
        <v>0.08</v>
      </c>
      <c r="I7642" s="1">
        <v>22.29</v>
      </c>
      <c r="J7642" t="s">
        <v>8359</v>
      </c>
      <c r="K7642">
        <f t="shared" ref="K7642:K7673" si="10472">SUMIF(E7632:E7645,"tso.opt",I7632:I7645)</f>
        <v>0.05</v>
      </c>
      <c r="L7642" t="s">
        <v>30</v>
      </c>
      <c r="M7642">
        <f t="shared" ref="M7642:M7673" si="10473">K7634/K7642</f>
        <v>1</v>
      </c>
    </row>
    <row r="7643" spans="1:13">
      <c r="A7643" t="s">
        <v>8207</v>
      </c>
      <c r="B7643" t="s">
        <v>8187</v>
      </c>
      <c r="C7643" t="s">
        <v>58</v>
      </c>
      <c r="D7643" t="s">
        <v>16</v>
      </c>
      <c r="E7643" t="str">
        <f t="shared" si="10439"/>
        <v>tso.full</v>
      </c>
      <c r="F7643" t="s">
        <v>24</v>
      </c>
      <c r="G7643">
        <v>0.625</v>
      </c>
      <c r="H7643">
        <v>0.08</v>
      </c>
      <c r="I7643" s="1">
        <v>0.05</v>
      </c>
      <c r="J7643" t="s">
        <v>8360</v>
      </c>
      <c r="K7643">
        <f t="shared" ref="K7643:K7674" si="10474">SUMIF(E7632:E7645,"pso.opt",I7632:I7645)</f>
        <v>0.66</v>
      </c>
      <c r="L7643" t="s">
        <v>33</v>
      </c>
      <c r="M7643">
        <f t="shared" si="10473"/>
        <v>6.2424242424242422</v>
      </c>
    </row>
    <row r="7644" spans="1:13">
      <c r="A7644" t="s">
        <v>8208</v>
      </c>
      <c r="B7644" t="s">
        <v>8187</v>
      </c>
      <c r="C7644" t="s">
        <v>58</v>
      </c>
      <c r="D7644" t="s">
        <v>19</v>
      </c>
      <c r="E7644" t="str">
        <f t="shared" si="10439"/>
        <v>tso.oepc</v>
      </c>
      <c r="F7644" t="s">
        <v>24</v>
      </c>
      <c r="G7644">
        <v>0.625</v>
      </c>
      <c r="H7644">
        <v>0.08</v>
      </c>
      <c r="I7644" s="1">
        <v>0.05</v>
      </c>
      <c r="J7644" t="s">
        <v>8361</v>
      </c>
      <c r="K7644">
        <f t="shared" ref="K7644:K7675" si="10475">SUMIF(E7632:E7645,"rmo.opt",I7632:I7645)</f>
        <v>1.79</v>
      </c>
      <c r="L7644" t="s">
        <v>32</v>
      </c>
      <c r="M7644">
        <f t="shared" si="10473"/>
        <v>1.9553072625698324</v>
      </c>
    </row>
    <row r="7645" spans="1:13">
      <c r="A7645" t="s">
        <v>8209</v>
      </c>
      <c r="B7645" t="s">
        <v>8187</v>
      </c>
      <c r="C7645" t="s">
        <v>58</v>
      </c>
      <c r="D7645" t="s">
        <v>21</v>
      </c>
      <c r="E7645" t="str">
        <f t="shared" si="10439"/>
        <v>tso.opt</v>
      </c>
      <c r="F7645" t="s">
        <v>24</v>
      </c>
      <c r="G7645">
        <v>0.625</v>
      </c>
      <c r="H7645">
        <v>0.08</v>
      </c>
      <c r="I7645" s="1">
        <v>0.05</v>
      </c>
      <c r="J7645" t="s">
        <v>8362</v>
      </c>
      <c r="K7645">
        <f t="shared" ref="K7645:K7676" si="10476">SUMIF(E7632:E7645,"power.opt",I7632:I7645)</f>
        <v>0.56000000000000005</v>
      </c>
      <c r="L7645" t="s">
        <v>31</v>
      </c>
      <c r="M7645">
        <f t="shared" si="10473"/>
        <v>35.928571428571423</v>
      </c>
    </row>
    <row r="7646" spans="1:13">
      <c r="A7646" t="s">
        <v>8210</v>
      </c>
      <c r="B7646" t="s">
        <v>8211</v>
      </c>
      <c r="C7646" t="s">
        <v>15</v>
      </c>
      <c r="D7646" t="s">
        <v>16</v>
      </c>
      <c r="E7646" t="str">
        <f t="shared" si="10439"/>
        <v>power.full</v>
      </c>
      <c r="F7646" t="s">
        <v>17</v>
      </c>
      <c r="G7646">
        <v>1157.5999999999999</v>
      </c>
      <c r="H7646">
        <v>0.05</v>
      </c>
      <c r="I7646" s="1">
        <v>57.88</v>
      </c>
      <c r="L7646" t="s">
        <v>8363</v>
      </c>
      <c r="M7646">
        <f t="shared" ref="M7646:M7677" si="10477">K7647/K7656</f>
        <v>1090.0000000000002</v>
      </c>
    </row>
    <row r="7647" spans="1:13">
      <c r="A7647" t="s">
        <v>8256</v>
      </c>
      <c r="B7647" t="s">
        <v>8211</v>
      </c>
      <c r="C7647" t="s">
        <v>15</v>
      </c>
      <c r="D7647" t="s">
        <v>19</v>
      </c>
      <c r="E7647" t="str">
        <f t="shared" si="10439"/>
        <v>power.oepc</v>
      </c>
      <c r="F7647" t="s">
        <v>17</v>
      </c>
      <c r="G7647">
        <v>99.6</v>
      </c>
      <c r="H7647">
        <v>0.05</v>
      </c>
      <c r="I7647" s="1">
        <v>4.9800000000000004</v>
      </c>
      <c r="J7647" t="s">
        <v>8333</v>
      </c>
      <c r="K7647">
        <f t="shared" ref="K7647:K7678" si="10478">SUMIF(E7646:E7659,"tso.cav11",I7646:I7659)</f>
        <v>32.700000000000003</v>
      </c>
      <c r="L7647" t="s">
        <v>8364</v>
      </c>
      <c r="M7647">
        <f t="shared" ref="M7647:M7678" si="10479">K7648/K7652+K7649/K7653+K7650/K7654+K7651/K7655</f>
        <v>14.774002884909461</v>
      </c>
    </row>
    <row r="7648" spans="1:13">
      <c r="A7648" t="s">
        <v>8257</v>
      </c>
      <c r="B7648" t="s">
        <v>8211</v>
      </c>
      <c r="C7648" t="s">
        <v>15</v>
      </c>
      <c r="D7648" t="s">
        <v>21</v>
      </c>
      <c r="E7648" t="str">
        <f t="shared" si="10439"/>
        <v>power.opt</v>
      </c>
      <c r="F7648" t="s">
        <v>17</v>
      </c>
      <c r="G7648">
        <v>127</v>
      </c>
      <c r="H7648">
        <v>0.05</v>
      </c>
      <c r="I7648" s="1">
        <v>6.35</v>
      </c>
      <c r="J7648" t="s">
        <v>8335</v>
      </c>
      <c r="K7648">
        <f t="shared" ref="K7648:K7679" si="10480">SUMIF(E7646:E7659,"tso.full",I7646:I7659)</f>
        <v>0.05</v>
      </c>
      <c r="L7648" t="s">
        <v>8365</v>
      </c>
      <c r="M7648">
        <f t="shared" ref="M7648:M7679" si="10481">K7648/K7656+K7649/K7657+K7650/K7658+K7651/K7659</f>
        <v>12.542094285315784</v>
      </c>
    </row>
    <row r="7649" spans="1:13">
      <c r="A7649" t="s">
        <v>8222</v>
      </c>
      <c r="B7649" t="s">
        <v>8211</v>
      </c>
      <c r="C7649" t="s">
        <v>23</v>
      </c>
      <c r="D7649" t="s">
        <v>16</v>
      </c>
      <c r="E7649" t="str">
        <f t="shared" si="10439"/>
        <v>pso.full</v>
      </c>
      <c r="F7649" t="s">
        <v>17</v>
      </c>
      <c r="G7649">
        <v>105.2</v>
      </c>
      <c r="H7649">
        <v>0.05</v>
      </c>
      <c r="I7649" s="1">
        <v>5.26</v>
      </c>
      <c r="J7649" t="s">
        <v>8336</v>
      </c>
      <c r="K7649">
        <f t="shared" ref="K7649:K7680" si="10482">SUMIF(E7646:E7659,"pso.full",I7646:I7659)</f>
        <v>5.26</v>
      </c>
      <c r="L7649" t="s">
        <v>8369</v>
      </c>
      <c r="M7649">
        <f t="shared" ref="M7649:M7680" si="10483">K7652/K7656+K7653/K7657+K7654/K7658+K7655/K7659</f>
        <v>4.0873920651222946</v>
      </c>
    </row>
    <row r="7650" spans="1:13">
      <c r="A7650" t="s">
        <v>8223</v>
      </c>
      <c r="B7650" t="s">
        <v>8211</v>
      </c>
      <c r="C7650" t="s">
        <v>23</v>
      </c>
      <c r="D7650" t="s">
        <v>19</v>
      </c>
      <c r="E7650" t="str">
        <f t="shared" si="10439"/>
        <v>pso.oepc</v>
      </c>
      <c r="F7650" t="s">
        <v>17</v>
      </c>
      <c r="G7650">
        <v>97.8</v>
      </c>
      <c r="H7650">
        <v>0.05</v>
      </c>
      <c r="I7650" s="1">
        <v>4.8899999999999997</v>
      </c>
      <c r="J7650" t="s">
        <v>8353</v>
      </c>
      <c r="K7650">
        <f t="shared" ref="K7650:K7681" si="10484">SUMIF(E7646:E7659,"rmo.full",I7646:I7659)</f>
        <v>5.39</v>
      </c>
    </row>
    <row r="7651" spans="1:13">
      <c r="A7651" t="s">
        <v>8224</v>
      </c>
      <c r="B7651" t="s">
        <v>8211</v>
      </c>
      <c r="C7651" t="s">
        <v>23</v>
      </c>
      <c r="D7651" t="s">
        <v>21</v>
      </c>
      <c r="E7651" t="str">
        <f t="shared" si="10439"/>
        <v>pso.opt</v>
      </c>
      <c r="F7651" t="s">
        <v>17</v>
      </c>
      <c r="G7651">
        <v>138</v>
      </c>
      <c r="H7651">
        <v>0.05</v>
      </c>
      <c r="I7651" s="1">
        <v>6.9</v>
      </c>
      <c r="J7651" t="s">
        <v>8354</v>
      </c>
      <c r="K7651">
        <f t="shared" ref="K7651:K7682" si="10485">SUMIF(E7646:E7659,"power.full",I7646:I7659)</f>
        <v>57.88</v>
      </c>
      <c r="L7651" t="s">
        <v>26</v>
      </c>
      <c r="M7651">
        <f t="shared" ref="M7651:M7682" si="10486">K7648/K7652</f>
        <v>1</v>
      </c>
    </row>
    <row r="7652" spans="1:13">
      <c r="A7652" t="s">
        <v>8225</v>
      </c>
      <c r="B7652" t="s">
        <v>8211</v>
      </c>
      <c r="C7652" t="s">
        <v>51</v>
      </c>
      <c r="D7652" t="s">
        <v>16</v>
      </c>
      <c r="E7652" t="str">
        <f t="shared" si="10439"/>
        <v>rmo.full</v>
      </c>
      <c r="F7652" t="s">
        <v>17</v>
      </c>
      <c r="G7652">
        <v>107.8</v>
      </c>
      <c r="H7652">
        <v>0.05</v>
      </c>
      <c r="I7652" s="1">
        <v>5.39</v>
      </c>
      <c r="J7652" t="s">
        <v>8355</v>
      </c>
      <c r="K7652">
        <f t="shared" ref="K7652:K7683" si="10487">SUMIF(E7646:E7659,"tso.oepc",I7646:I7659)</f>
        <v>0.05</v>
      </c>
      <c r="L7652" t="s">
        <v>27</v>
      </c>
      <c r="M7652">
        <f t="shared" si="10486"/>
        <v>1.0756646216768917</v>
      </c>
    </row>
    <row r="7653" spans="1:13">
      <c r="A7653" t="s">
        <v>8226</v>
      </c>
      <c r="B7653" t="s">
        <v>8211</v>
      </c>
      <c r="C7653" t="s">
        <v>51</v>
      </c>
      <c r="D7653" t="s">
        <v>19</v>
      </c>
      <c r="E7653" t="str">
        <f t="shared" si="10439"/>
        <v>rmo.oepc</v>
      </c>
      <c r="F7653" t="s">
        <v>17</v>
      </c>
      <c r="G7653">
        <v>100.2</v>
      </c>
      <c r="H7653">
        <v>0.05</v>
      </c>
      <c r="I7653" s="1">
        <v>5.01</v>
      </c>
      <c r="J7653" t="s">
        <v>8356</v>
      </c>
      <c r="K7653">
        <f t="shared" ref="K7653:K7684" si="10488">SUMIF(E7646:E7659,"pso.oepc",I7646:I7659)</f>
        <v>4.8899999999999997</v>
      </c>
      <c r="L7653" t="s">
        <v>28</v>
      </c>
      <c r="M7653">
        <f t="shared" si="10486"/>
        <v>1.0758483033932136</v>
      </c>
    </row>
    <row r="7654" spans="1:13">
      <c r="A7654" t="s">
        <v>8227</v>
      </c>
      <c r="B7654" t="s">
        <v>8211</v>
      </c>
      <c r="C7654" t="s">
        <v>51</v>
      </c>
      <c r="D7654" t="s">
        <v>21</v>
      </c>
      <c r="E7654" t="str">
        <f t="shared" si="10439"/>
        <v>rmo.opt</v>
      </c>
      <c r="F7654" t="s">
        <v>17</v>
      </c>
      <c r="G7654">
        <v>108</v>
      </c>
      <c r="H7654">
        <v>0.05</v>
      </c>
      <c r="I7654" s="1">
        <v>5.4</v>
      </c>
      <c r="J7654" t="s">
        <v>8357</v>
      </c>
      <c r="K7654">
        <f t="shared" ref="K7654:K7685" si="10489">SUMIF(E7646:E7659,"rmo.oepc",I7646:I7659)</f>
        <v>5.01</v>
      </c>
      <c r="L7654" t="s">
        <v>29</v>
      </c>
      <c r="M7654">
        <f t="shared" si="10486"/>
        <v>11.622489959839356</v>
      </c>
    </row>
    <row r="7655" spans="1:13">
      <c r="A7655" t="s">
        <v>8228</v>
      </c>
      <c r="B7655" t="s">
        <v>8211</v>
      </c>
      <c r="C7655" t="s">
        <v>55</v>
      </c>
      <c r="D7655" t="s">
        <v>56</v>
      </c>
      <c r="E7655" t="str">
        <f t="shared" si="10439"/>
        <v>sc.none</v>
      </c>
      <c r="F7655" t="s">
        <v>24</v>
      </c>
      <c r="I7655" s="1">
        <v>0.05</v>
      </c>
      <c r="J7655" t="s">
        <v>8358</v>
      </c>
      <c r="K7655">
        <f t="shared" ref="K7655:K7686" si="10490">SUMIF(E7646:E7659,"power.oepc",I7646:I7659)</f>
        <v>4.9800000000000004</v>
      </c>
    </row>
    <row r="7656" spans="1:13">
      <c r="A7656" t="s">
        <v>8229</v>
      </c>
      <c r="B7656" t="s">
        <v>8211</v>
      </c>
      <c r="C7656" t="s">
        <v>58</v>
      </c>
      <c r="D7656" t="s">
        <v>59</v>
      </c>
      <c r="E7656" t="str">
        <f t="shared" si="10439"/>
        <v>tso.cav11</v>
      </c>
      <c r="F7656" t="s">
        <v>17</v>
      </c>
      <c r="G7656">
        <v>654</v>
      </c>
      <c r="H7656">
        <v>0.05</v>
      </c>
      <c r="I7656" s="1">
        <v>32.700000000000003</v>
      </c>
      <c r="J7656" t="s">
        <v>8359</v>
      </c>
      <c r="K7656">
        <f t="shared" ref="K7656:K7687" si="10491">SUMIF(E7646:E7659,"tso.opt",I7646:I7659)</f>
        <v>0.03</v>
      </c>
      <c r="L7656" t="s">
        <v>30</v>
      </c>
      <c r="M7656">
        <f t="shared" ref="M7656:M7687" si="10492">K7648/K7656</f>
        <v>1.6666666666666667</v>
      </c>
    </row>
    <row r="7657" spans="1:13">
      <c r="A7657" t="s">
        <v>8230</v>
      </c>
      <c r="B7657" t="s">
        <v>8211</v>
      </c>
      <c r="C7657" t="s">
        <v>58</v>
      </c>
      <c r="D7657" t="s">
        <v>16</v>
      </c>
      <c r="E7657" t="str">
        <f t="shared" si="10439"/>
        <v>tso.full</v>
      </c>
      <c r="F7657" t="s">
        <v>24</v>
      </c>
      <c r="G7657">
        <v>1</v>
      </c>
      <c r="H7657">
        <v>0.05</v>
      </c>
      <c r="I7657" s="1">
        <v>0.05</v>
      </c>
      <c r="J7657" t="s">
        <v>8360</v>
      </c>
      <c r="K7657">
        <f t="shared" ref="K7657:K7688" si="10493">SUMIF(E7646:E7659,"pso.opt",I7646:I7659)</f>
        <v>6.9</v>
      </c>
      <c r="L7657" t="s">
        <v>33</v>
      </c>
      <c r="M7657">
        <f t="shared" si="10492"/>
        <v>0.76231884057971011</v>
      </c>
    </row>
    <row r="7658" spans="1:13">
      <c r="A7658" t="s">
        <v>8231</v>
      </c>
      <c r="B7658" t="s">
        <v>8211</v>
      </c>
      <c r="C7658" t="s">
        <v>58</v>
      </c>
      <c r="D7658" t="s">
        <v>19</v>
      </c>
      <c r="E7658" t="str">
        <f t="shared" si="10439"/>
        <v>tso.oepc</v>
      </c>
      <c r="F7658" t="s">
        <v>24</v>
      </c>
      <c r="G7658">
        <v>1</v>
      </c>
      <c r="H7658">
        <v>0.05</v>
      </c>
      <c r="I7658" s="1">
        <v>0.05</v>
      </c>
      <c r="J7658" t="s">
        <v>8361</v>
      </c>
      <c r="K7658">
        <f t="shared" ref="K7658:K7689" si="10494">SUMIF(E7646:E7659,"rmo.opt",I7646:I7659)</f>
        <v>5.4</v>
      </c>
      <c r="L7658" t="s">
        <v>32</v>
      </c>
      <c r="M7658">
        <f t="shared" si="10492"/>
        <v>0.99814814814814801</v>
      </c>
    </row>
    <row r="7659" spans="1:13">
      <c r="A7659" t="s">
        <v>8232</v>
      </c>
      <c r="B7659" t="s">
        <v>8211</v>
      </c>
      <c r="C7659" t="s">
        <v>58</v>
      </c>
      <c r="D7659" t="s">
        <v>21</v>
      </c>
      <c r="E7659" t="str">
        <f t="shared" si="10439"/>
        <v>tso.opt</v>
      </c>
      <c r="F7659" t="s">
        <v>24</v>
      </c>
      <c r="G7659">
        <v>0.6</v>
      </c>
      <c r="H7659">
        <v>0.05</v>
      </c>
      <c r="I7659" s="1">
        <v>0.03</v>
      </c>
      <c r="J7659" t="s">
        <v>8362</v>
      </c>
      <c r="K7659">
        <f t="shared" ref="K7659:K7690" si="10495">SUMIF(E7646:E7659,"power.opt",I7646:I7659)</f>
        <v>6.35</v>
      </c>
      <c r="L7659" t="s">
        <v>31</v>
      </c>
      <c r="M7659">
        <f t="shared" si="10492"/>
        <v>9.11496062992126</v>
      </c>
    </row>
    <row r="7660" spans="1:13">
      <c r="A7660" t="s">
        <v>8233</v>
      </c>
      <c r="B7660" t="s">
        <v>8242</v>
      </c>
      <c r="C7660" t="s">
        <v>15</v>
      </c>
      <c r="D7660" t="s">
        <v>16</v>
      </c>
      <c r="E7660" t="str">
        <f t="shared" si="10439"/>
        <v>power.full</v>
      </c>
      <c r="F7660" t="s">
        <v>24</v>
      </c>
      <c r="G7660">
        <v>175.25</v>
      </c>
      <c r="H7660">
        <v>0.04</v>
      </c>
      <c r="I7660" s="1">
        <v>7.01</v>
      </c>
      <c r="L7660" t="s">
        <v>8363</v>
      </c>
      <c r="M7660">
        <f t="shared" ref="M7660:M7691" si="10496">K7661/K7670</f>
        <v>129.6</v>
      </c>
    </row>
    <row r="7661" spans="1:13">
      <c r="A7661" t="s">
        <v>8243</v>
      </c>
      <c r="B7661" t="s">
        <v>8242</v>
      </c>
      <c r="C7661" t="s">
        <v>15</v>
      </c>
      <c r="D7661" t="s">
        <v>19</v>
      </c>
      <c r="E7661" t="str">
        <f t="shared" si="10439"/>
        <v>power.oepc</v>
      </c>
      <c r="F7661" t="s">
        <v>17</v>
      </c>
      <c r="G7661">
        <v>8.75</v>
      </c>
      <c r="H7661">
        <v>0.04</v>
      </c>
      <c r="I7661" s="1">
        <v>0.35</v>
      </c>
      <c r="J7661" t="s">
        <v>8333</v>
      </c>
      <c r="K7661">
        <f t="shared" ref="K7661:K7692" si="10497">SUMIF(E7660:E7673,"tso.cav11",I7660:I7673)</f>
        <v>6.48</v>
      </c>
      <c r="L7661" t="s">
        <v>8364</v>
      </c>
      <c r="M7661">
        <f t="shared" ref="M7661:M7692" si="10498">K7662/K7666+K7663/K7667+K7664/K7668+K7665/K7669</f>
        <v>23.828571428571429</v>
      </c>
    </row>
    <row r="7662" spans="1:13">
      <c r="A7662" t="s">
        <v>8244</v>
      </c>
      <c r="B7662" t="s">
        <v>8242</v>
      </c>
      <c r="C7662" t="s">
        <v>15</v>
      </c>
      <c r="D7662" t="s">
        <v>21</v>
      </c>
      <c r="E7662" t="str">
        <f t="shared" si="10439"/>
        <v>power.opt</v>
      </c>
      <c r="F7662" t="s">
        <v>17</v>
      </c>
      <c r="G7662">
        <v>8</v>
      </c>
      <c r="H7662">
        <v>0.04</v>
      </c>
      <c r="I7662" s="1">
        <v>0.32</v>
      </c>
      <c r="J7662" t="s">
        <v>8335</v>
      </c>
      <c r="K7662">
        <f t="shared" ref="K7662:K7693" si="10499">SUMIF(E7660:E7673,"tso.full",I7660:I7673)</f>
        <v>0.04</v>
      </c>
      <c r="L7662" t="s">
        <v>8365</v>
      </c>
      <c r="M7662">
        <f t="shared" ref="M7662:M7693" si="10500">K7662/K7670+K7663/K7671+K7664/K7672+K7665/K7673</f>
        <v>25.345546187683283</v>
      </c>
    </row>
    <row r="7663" spans="1:13">
      <c r="A7663" t="s">
        <v>8245</v>
      </c>
      <c r="B7663" t="s">
        <v>8242</v>
      </c>
      <c r="C7663" t="s">
        <v>23</v>
      </c>
      <c r="D7663" t="s">
        <v>16</v>
      </c>
      <c r="E7663" t="str">
        <f t="shared" si="10439"/>
        <v>pso.full</v>
      </c>
      <c r="F7663" t="s">
        <v>17</v>
      </c>
      <c r="G7663">
        <v>9</v>
      </c>
      <c r="H7663">
        <v>0.04</v>
      </c>
      <c r="I7663" s="1">
        <v>0.36</v>
      </c>
      <c r="J7663" t="s">
        <v>8336</v>
      </c>
      <c r="K7663">
        <f t="shared" ref="K7663:K7694" si="10501">SUMIF(E7660:E7673,"pso.full",I7660:I7673)</f>
        <v>0.36</v>
      </c>
      <c r="L7663" t="s">
        <v>8369</v>
      </c>
      <c r="M7663">
        <f t="shared" ref="M7663:M7694" si="10502">K7666/K7670+K7667/K7671+K7668/K7672+K7669/K7673</f>
        <v>3.77058284457478</v>
      </c>
    </row>
    <row r="7664" spans="1:13">
      <c r="A7664" t="s">
        <v>8246</v>
      </c>
      <c r="B7664" t="s">
        <v>8242</v>
      </c>
      <c r="C7664" t="s">
        <v>23</v>
      </c>
      <c r="D7664" t="s">
        <v>19</v>
      </c>
      <c r="E7664" t="str">
        <f t="shared" si="10439"/>
        <v>pso.oepc</v>
      </c>
      <c r="F7664" t="s">
        <v>17</v>
      </c>
      <c r="G7664">
        <v>7.5</v>
      </c>
      <c r="H7664">
        <v>0.04</v>
      </c>
      <c r="I7664" s="1">
        <v>0.3</v>
      </c>
      <c r="J7664" t="s">
        <v>8353</v>
      </c>
      <c r="K7664">
        <f t="shared" ref="K7664:K7695" si="10503">SUMIF(E7660:E7673,"rmo.full",I7660:I7673)</f>
        <v>0.48</v>
      </c>
    </row>
    <row r="7665" spans="1:13">
      <c r="A7665" t="s">
        <v>8247</v>
      </c>
      <c r="B7665" t="s">
        <v>8242</v>
      </c>
      <c r="C7665" t="s">
        <v>23</v>
      </c>
      <c r="D7665" t="s">
        <v>21</v>
      </c>
      <c r="E7665" t="str">
        <f t="shared" si="10439"/>
        <v>pso.opt</v>
      </c>
      <c r="F7665" t="s">
        <v>17</v>
      </c>
      <c r="G7665">
        <v>8.25</v>
      </c>
      <c r="H7665">
        <v>0.04</v>
      </c>
      <c r="I7665" s="1">
        <v>0.33</v>
      </c>
      <c r="J7665" t="s">
        <v>8354</v>
      </c>
      <c r="K7665">
        <f t="shared" ref="K7665:K7696" si="10504">SUMIF(E7660:E7673,"power.full",I7660:I7673)</f>
        <v>7.01</v>
      </c>
      <c r="L7665" t="s">
        <v>26</v>
      </c>
      <c r="M7665">
        <f t="shared" ref="M7665:M7696" si="10505">K7662/K7666</f>
        <v>1</v>
      </c>
    </row>
    <row r="7666" spans="1:13">
      <c r="A7666" t="s">
        <v>8248</v>
      </c>
      <c r="B7666" t="s">
        <v>8242</v>
      </c>
      <c r="C7666" t="s">
        <v>51</v>
      </c>
      <c r="D7666" t="s">
        <v>16</v>
      </c>
      <c r="E7666" t="str">
        <f t="shared" si="10439"/>
        <v>rmo.full</v>
      </c>
      <c r="F7666" t="s">
        <v>17</v>
      </c>
      <c r="G7666">
        <v>12</v>
      </c>
      <c r="H7666">
        <v>0.04</v>
      </c>
      <c r="I7666" s="1">
        <v>0.48</v>
      </c>
      <c r="J7666" t="s">
        <v>8355</v>
      </c>
      <c r="K7666">
        <f t="shared" ref="K7666:K7697" si="10506">SUMIF(E7660:E7673,"tso.oepc",I7660:I7673)</f>
        <v>0.04</v>
      </c>
      <c r="L7666" t="s">
        <v>27</v>
      </c>
      <c r="M7666">
        <f t="shared" si="10505"/>
        <v>1.2</v>
      </c>
    </row>
    <row r="7667" spans="1:13">
      <c r="A7667" t="s">
        <v>8249</v>
      </c>
      <c r="B7667" t="s">
        <v>8242</v>
      </c>
      <c r="C7667" t="s">
        <v>51</v>
      </c>
      <c r="D7667" t="s">
        <v>19</v>
      </c>
      <c r="E7667" t="str">
        <f t="shared" si="10439"/>
        <v>rmo.oepc</v>
      </c>
      <c r="F7667" t="s">
        <v>17</v>
      </c>
      <c r="G7667">
        <v>7.5</v>
      </c>
      <c r="H7667">
        <v>0.04</v>
      </c>
      <c r="I7667" s="1">
        <v>0.3</v>
      </c>
      <c r="J7667" t="s">
        <v>8356</v>
      </c>
      <c r="K7667">
        <f t="shared" ref="K7667:K7698" si="10507">SUMIF(E7660:E7673,"pso.oepc",I7660:I7673)</f>
        <v>0.3</v>
      </c>
      <c r="L7667" t="s">
        <v>28</v>
      </c>
      <c r="M7667">
        <f t="shared" si="10505"/>
        <v>1.6</v>
      </c>
    </row>
    <row r="7668" spans="1:13">
      <c r="A7668" t="s">
        <v>8250</v>
      </c>
      <c r="B7668" t="s">
        <v>8242</v>
      </c>
      <c r="C7668" t="s">
        <v>51</v>
      </c>
      <c r="D7668" t="s">
        <v>21</v>
      </c>
      <c r="E7668" t="str">
        <f t="shared" si="10439"/>
        <v>rmo.opt</v>
      </c>
      <c r="F7668" t="s">
        <v>17</v>
      </c>
      <c r="G7668">
        <v>7.75</v>
      </c>
      <c r="H7668">
        <v>0.04</v>
      </c>
      <c r="I7668" s="1">
        <v>0.31</v>
      </c>
      <c r="J7668" t="s">
        <v>8357</v>
      </c>
      <c r="K7668">
        <f t="shared" ref="K7668:K7699" si="10508">SUMIF(E7660:E7673,"rmo.oepc",I7660:I7673)</f>
        <v>0.3</v>
      </c>
      <c r="L7668" t="s">
        <v>29</v>
      </c>
      <c r="M7668">
        <f t="shared" si="10505"/>
        <v>20.028571428571428</v>
      </c>
    </row>
    <row r="7669" spans="1:13">
      <c r="A7669" t="s">
        <v>8251</v>
      </c>
      <c r="B7669" t="s">
        <v>8242</v>
      </c>
      <c r="C7669" t="s">
        <v>55</v>
      </c>
      <c r="D7669" t="s">
        <v>56</v>
      </c>
      <c r="E7669" t="str">
        <f t="shared" si="10439"/>
        <v>sc.none</v>
      </c>
      <c r="F7669" t="s">
        <v>24</v>
      </c>
      <c r="I7669" s="1">
        <v>0.04</v>
      </c>
      <c r="J7669" t="s">
        <v>8358</v>
      </c>
      <c r="K7669">
        <f t="shared" ref="K7669:K7700" si="10509">SUMIF(E7660:E7673,"power.oepc",I7660:I7673)</f>
        <v>0.35</v>
      </c>
    </row>
    <row r="7670" spans="1:13">
      <c r="A7670" t="s">
        <v>8252</v>
      </c>
      <c r="B7670" t="s">
        <v>8242</v>
      </c>
      <c r="C7670" t="s">
        <v>58</v>
      </c>
      <c r="D7670" t="s">
        <v>59</v>
      </c>
      <c r="E7670" t="str">
        <f t="shared" si="10439"/>
        <v>tso.cav11</v>
      </c>
      <c r="F7670" t="s">
        <v>17</v>
      </c>
      <c r="G7670">
        <v>162</v>
      </c>
      <c r="H7670">
        <v>0.04</v>
      </c>
      <c r="I7670" s="1">
        <v>6.48</v>
      </c>
      <c r="J7670" t="s">
        <v>8359</v>
      </c>
      <c r="K7670">
        <f t="shared" ref="K7670:K7701" si="10510">SUMIF(E7660:E7673,"tso.opt",I7660:I7673)</f>
        <v>0.05</v>
      </c>
      <c r="L7670" t="s">
        <v>30</v>
      </c>
      <c r="M7670">
        <f t="shared" ref="M7670:M7701" si="10511">K7662/K7670</f>
        <v>0.79999999999999993</v>
      </c>
    </row>
    <row r="7671" spans="1:13">
      <c r="A7671" t="s">
        <v>8253</v>
      </c>
      <c r="B7671" t="s">
        <v>8242</v>
      </c>
      <c r="C7671" t="s">
        <v>58</v>
      </c>
      <c r="D7671" t="s">
        <v>16</v>
      </c>
      <c r="E7671" t="str">
        <f t="shared" si="10439"/>
        <v>tso.full</v>
      </c>
      <c r="F7671" t="s">
        <v>24</v>
      </c>
      <c r="G7671">
        <v>1</v>
      </c>
      <c r="H7671">
        <v>0.04</v>
      </c>
      <c r="I7671" s="1">
        <v>0.04</v>
      </c>
      <c r="J7671" t="s">
        <v>8360</v>
      </c>
      <c r="K7671">
        <f t="shared" ref="K7671:K7702" si="10512">SUMIF(E7660:E7673,"pso.opt",I7660:I7673)</f>
        <v>0.33</v>
      </c>
      <c r="L7671" t="s">
        <v>33</v>
      </c>
      <c r="M7671">
        <f t="shared" si="10511"/>
        <v>1.0909090909090908</v>
      </c>
    </row>
    <row r="7672" spans="1:13">
      <c r="A7672" t="s">
        <v>8254</v>
      </c>
      <c r="B7672" t="s">
        <v>8242</v>
      </c>
      <c r="C7672" t="s">
        <v>58</v>
      </c>
      <c r="D7672" t="s">
        <v>19</v>
      </c>
      <c r="E7672" t="str">
        <f t="shared" si="10439"/>
        <v>tso.oepc</v>
      </c>
      <c r="F7672" t="s">
        <v>24</v>
      </c>
      <c r="G7672">
        <v>1</v>
      </c>
      <c r="H7672">
        <v>0.04</v>
      </c>
      <c r="I7672" s="1">
        <v>0.04</v>
      </c>
      <c r="J7672" t="s">
        <v>8361</v>
      </c>
      <c r="K7672">
        <f t="shared" ref="K7672:K7703" si="10513">SUMIF(E7660:E7673,"rmo.opt",I7660:I7673)</f>
        <v>0.31</v>
      </c>
      <c r="L7672" t="s">
        <v>32</v>
      </c>
      <c r="M7672">
        <f t="shared" si="10511"/>
        <v>1.5483870967741935</v>
      </c>
    </row>
    <row r="7673" spans="1:13">
      <c r="A7673" t="s">
        <v>8255</v>
      </c>
      <c r="B7673" t="s">
        <v>8242</v>
      </c>
      <c r="C7673" t="s">
        <v>58</v>
      </c>
      <c r="D7673" t="s">
        <v>21</v>
      </c>
      <c r="E7673" t="str">
        <f t="shared" si="10439"/>
        <v>tso.opt</v>
      </c>
      <c r="F7673" t="s">
        <v>24</v>
      </c>
      <c r="G7673">
        <v>1.25</v>
      </c>
      <c r="H7673">
        <v>0.04</v>
      </c>
      <c r="I7673" s="1">
        <v>0.05</v>
      </c>
      <c r="J7673" t="s">
        <v>8362</v>
      </c>
      <c r="K7673">
        <f t="shared" ref="K7673:K7704" si="10514">SUMIF(E7660:E7673,"power.opt",I7660:I7673)</f>
        <v>0.32</v>
      </c>
      <c r="L7673" t="s">
        <v>31</v>
      </c>
      <c r="M7673">
        <f t="shared" si="10511"/>
        <v>21.90625</v>
      </c>
    </row>
    <row r="7674" spans="1:13">
      <c r="A7674" t="s">
        <v>8264</v>
      </c>
      <c r="B7674" t="s">
        <v>8265</v>
      </c>
      <c r="C7674" t="s">
        <v>15</v>
      </c>
      <c r="D7674" t="s">
        <v>16</v>
      </c>
      <c r="E7674" t="str">
        <f t="shared" si="10439"/>
        <v>power.full</v>
      </c>
      <c r="F7674" t="s">
        <v>24</v>
      </c>
      <c r="G7674">
        <v>489.28571428571399</v>
      </c>
      <c r="H7674">
        <v>7.0000000000000007E-2</v>
      </c>
      <c r="I7674" s="1">
        <v>34.25</v>
      </c>
      <c r="L7674" t="s">
        <v>8363</v>
      </c>
      <c r="M7674">
        <f t="shared" ref="M7674:M7705" si="10515">K7675/K7684</f>
        <v>643.59999999999991</v>
      </c>
    </row>
    <row r="7675" spans="1:13">
      <c r="A7675" t="s">
        <v>8266</v>
      </c>
      <c r="B7675" t="s">
        <v>8265</v>
      </c>
      <c r="C7675" t="s">
        <v>15</v>
      </c>
      <c r="D7675" t="s">
        <v>19</v>
      </c>
      <c r="E7675" t="str">
        <f t="shared" si="10439"/>
        <v>power.oepc</v>
      </c>
      <c r="F7675" t="s">
        <v>17</v>
      </c>
      <c r="G7675">
        <v>18.1428571428571</v>
      </c>
      <c r="H7675">
        <v>7.0000000000000007E-2</v>
      </c>
      <c r="I7675" s="1">
        <v>1.27</v>
      </c>
      <c r="J7675" t="s">
        <v>8333</v>
      </c>
      <c r="K7675">
        <f t="shared" ref="K7675:K7706" si="10516">SUMIF(E7674:E7687,"tso.cav11",I7674:I7687)</f>
        <v>32.18</v>
      </c>
      <c r="L7675" t="s">
        <v>8364</v>
      </c>
      <c r="M7675">
        <f t="shared" ref="M7675:M7706" si="10517">K7676/K7680+K7677/K7681+K7678/K7682+K7679/K7683</f>
        <v>30.041704178992145</v>
      </c>
    </row>
    <row r="7676" spans="1:13">
      <c r="A7676" t="s">
        <v>8267</v>
      </c>
      <c r="B7676" t="s">
        <v>8265</v>
      </c>
      <c r="C7676" t="s">
        <v>15</v>
      </c>
      <c r="D7676" t="s">
        <v>21</v>
      </c>
      <c r="E7676" t="str">
        <f t="shared" si="10439"/>
        <v>power.opt</v>
      </c>
      <c r="F7676" t="s">
        <v>17</v>
      </c>
      <c r="G7676">
        <v>7.28571428571429</v>
      </c>
      <c r="H7676">
        <v>7.0000000000000007E-2</v>
      </c>
      <c r="I7676" s="1">
        <v>0.51</v>
      </c>
      <c r="J7676" t="s">
        <v>8335</v>
      </c>
      <c r="K7676">
        <f t="shared" ref="K7676:K7707" si="10518">SUMIF(E7674:E7687,"tso.full",I7674:I7687)</f>
        <v>0.05</v>
      </c>
      <c r="L7676" t="s">
        <v>8365</v>
      </c>
      <c r="M7676">
        <f t="shared" ref="M7676:M7707" si="10519">K7676/K7684+K7677/K7685+K7678/K7686+K7679/K7687</f>
        <v>69.925226775433899</v>
      </c>
    </row>
    <row r="7677" spans="1:13">
      <c r="A7677" t="s">
        <v>8268</v>
      </c>
      <c r="B7677" t="s">
        <v>8265</v>
      </c>
      <c r="C7677" t="s">
        <v>23</v>
      </c>
      <c r="D7677" t="s">
        <v>16</v>
      </c>
      <c r="E7677" t="str">
        <f t="shared" si="10439"/>
        <v>pso.full</v>
      </c>
      <c r="F7677" t="s">
        <v>17</v>
      </c>
      <c r="G7677">
        <v>6.8571428571428603</v>
      </c>
      <c r="H7677">
        <v>7.0000000000000007E-2</v>
      </c>
      <c r="I7677" s="1">
        <v>0.48</v>
      </c>
      <c r="J7677" t="s">
        <v>8336</v>
      </c>
      <c r="K7677">
        <f t="shared" ref="K7677:K7708" si="10520">SUMIF(E7674:E7687,"pso.full",I7674:I7687)</f>
        <v>0.48</v>
      </c>
      <c r="L7677" t="s">
        <v>8369</v>
      </c>
      <c r="M7677">
        <f t="shared" ref="M7677:M7708" si="10521">K7680/K7684+K7681/K7685+K7682/K7686+K7683/K7687</f>
        <v>5.184020563805154</v>
      </c>
    </row>
    <row r="7678" spans="1:13">
      <c r="A7678" t="s">
        <v>8269</v>
      </c>
      <c r="B7678" t="s">
        <v>8265</v>
      </c>
      <c r="C7678" t="s">
        <v>23</v>
      </c>
      <c r="D7678" t="s">
        <v>19</v>
      </c>
      <c r="E7678" t="str">
        <f t="shared" si="10439"/>
        <v>pso.oepc</v>
      </c>
      <c r="F7678" t="s">
        <v>17</v>
      </c>
      <c r="G7678">
        <v>8.2857142857142794</v>
      </c>
      <c r="H7678">
        <v>7.0000000000000007E-2</v>
      </c>
      <c r="I7678" s="1">
        <v>0.57999999999999996</v>
      </c>
      <c r="J7678" t="s">
        <v>8353</v>
      </c>
      <c r="K7678">
        <f t="shared" ref="K7678:K7709" si="10522">SUMIF(E7674:E7687,"rmo.full",I7674:I7687)</f>
        <v>0.71</v>
      </c>
    </row>
    <row r="7679" spans="1:13">
      <c r="A7679" t="s">
        <v>8270</v>
      </c>
      <c r="B7679" t="s">
        <v>8265</v>
      </c>
      <c r="C7679" t="s">
        <v>23</v>
      </c>
      <c r="D7679" t="s">
        <v>21</v>
      </c>
      <c r="E7679" t="str">
        <f t="shared" si="10439"/>
        <v>pso.opt</v>
      </c>
      <c r="F7679" t="s">
        <v>17</v>
      </c>
      <c r="G7679">
        <v>10.1428571428571</v>
      </c>
      <c r="H7679">
        <v>7.0000000000000007E-2</v>
      </c>
      <c r="I7679" s="1">
        <v>0.71</v>
      </c>
      <c r="J7679" t="s">
        <v>8354</v>
      </c>
      <c r="K7679">
        <f t="shared" ref="K7679:K7710" si="10523">SUMIF(E7674:E7687,"power.full",I7674:I7687)</f>
        <v>34.25</v>
      </c>
      <c r="L7679" t="s">
        <v>26</v>
      </c>
      <c r="M7679">
        <f t="shared" ref="M7679:M7710" si="10524">K7676/K7680</f>
        <v>1</v>
      </c>
    </row>
    <row r="7680" spans="1:13">
      <c r="A7680" t="s">
        <v>8271</v>
      </c>
      <c r="B7680" t="s">
        <v>8265</v>
      </c>
      <c r="C7680" t="s">
        <v>51</v>
      </c>
      <c r="D7680" t="s">
        <v>16</v>
      </c>
      <c r="E7680" t="str">
        <f t="shared" si="10439"/>
        <v>rmo.full</v>
      </c>
      <c r="F7680" t="s">
        <v>17</v>
      </c>
      <c r="G7680">
        <v>10.1428571428571</v>
      </c>
      <c r="H7680">
        <v>7.0000000000000007E-2</v>
      </c>
      <c r="I7680" s="1">
        <v>0.71</v>
      </c>
      <c r="J7680" t="s">
        <v>8355</v>
      </c>
      <c r="K7680">
        <f t="shared" ref="K7680:K7711" si="10525">SUMIF(E7674:E7687,"tso.oepc",I7674:I7687)</f>
        <v>0.05</v>
      </c>
      <c r="L7680" t="s">
        <v>27</v>
      </c>
      <c r="M7680">
        <f t="shared" si="10524"/>
        <v>0.82758620689655171</v>
      </c>
    </row>
    <row r="7681" spans="1:13">
      <c r="A7681" t="s">
        <v>8272</v>
      </c>
      <c r="B7681" t="s">
        <v>8265</v>
      </c>
      <c r="C7681" t="s">
        <v>51</v>
      </c>
      <c r="D7681" t="s">
        <v>19</v>
      </c>
      <c r="E7681" t="str">
        <f t="shared" si="10439"/>
        <v>rmo.oepc</v>
      </c>
      <c r="F7681" t="s">
        <v>17</v>
      </c>
      <c r="G7681">
        <v>8.1428571428571406</v>
      </c>
      <c r="H7681">
        <v>7.0000000000000007E-2</v>
      </c>
      <c r="I7681" s="1">
        <v>0.56999999999999995</v>
      </c>
      <c r="J7681" t="s">
        <v>8356</v>
      </c>
      <c r="K7681">
        <f t="shared" ref="K7681:K7712" si="10526">SUMIF(E7674:E7687,"pso.oepc",I7674:I7687)</f>
        <v>0.57999999999999996</v>
      </c>
      <c r="L7681" t="s">
        <v>28</v>
      </c>
      <c r="M7681">
        <f t="shared" si="10524"/>
        <v>1.2456140350877194</v>
      </c>
    </row>
    <row r="7682" spans="1:13">
      <c r="A7682" t="s">
        <v>8273</v>
      </c>
      <c r="B7682" t="s">
        <v>8265</v>
      </c>
      <c r="C7682" t="s">
        <v>51</v>
      </c>
      <c r="D7682" t="s">
        <v>21</v>
      </c>
      <c r="E7682" t="str">
        <f t="shared" si="10439"/>
        <v>rmo.opt</v>
      </c>
      <c r="F7682" t="s">
        <v>17</v>
      </c>
      <c r="G7682">
        <v>9.2857142857142794</v>
      </c>
      <c r="H7682">
        <v>7.0000000000000007E-2</v>
      </c>
      <c r="I7682" s="1">
        <v>0.65</v>
      </c>
      <c r="J7682" t="s">
        <v>8357</v>
      </c>
      <c r="K7682">
        <f t="shared" ref="K7682:K7713" si="10527">SUMIF(E7674:E7687,"rmo.oepc",I7674:I7687)</f>
        <v>0.56999999999999995</v>
      </c>
      <c r="L7682" t="s">
        <v>29</v>
      </c>
      <c r="M7682">
        <f t="shared" si="10524"/>
        <v>26.968503937007874</v>
      </c>
    </row>
    <row r="7683" spans="1:13">
      <c r="A7683" t="s">
        <v>8274</v>
      </c>
      <c r="B7683" t="s">
        <v>8265</v>
      </c>
      <c r="C7683" t="s">
        <v>55</v>
      </c>
      <c r="D7683" t="s">
        <v>56</v>
      </c>
      <c r="E7683" t="str">
        <f t="shared" ref="E7683:E7746" si="10528">CONCATENATE(C7683,".",D7683)</f>
        <v>sc.none</v>
      </c>
      <c r="F7683" t="s">
        <v>24</v>
      </c>
      <c r="I7683" s="1">
        <v>7.0000000000000007E-2</v>
      </c>
      <c r="J7683" t="s">
        <v>8358</v>
      </c>
      <c r="K7683">
        <f t="shared" ref="K7683:K7714" si="10529">SUMIF(E7674:E7687,"power.oepc",I7674:I7687)</f>
        <v>1.27</v>
      </c>
    </row>
    <row r="7684" spans="1:13">
      <c r="A7684" t="s">
        <v>8275</v>
      </c>
      <c r="B7684" t="s">
        <v>8265</v>
      </c>
      <c r="C7684" t="s">
        <v>58</v>
      </c>
      <c r="D7684" t="s">
        <v>59</v>
      </c>
      <c r="E7684" t="str">
        <f t="shared" si="10528"/>
        <v>tso.cav11</v>
      </c>
      <c r="F7684" t="s">
        <v>17</v>
      </c>
      <c r="G7684">
        <v>459.71428571428601</v>
      </c>
      <c r="H7684">
        <v>7.0000000000000007E-2</v>
      </c>
      <c r="I7684" s="1">
        <v>32.18</v>
      </c>
      <c r="J7684" t="s">
        <v>8359</v>
      </c>
      <c r="K7684">
        <f t="shared" ref="K7684:K7715" si="10530">SUMIF(E7674:E7687,"tso.opt",I7674:I7687)</f>
        <v>0.05</v>
      </c>
      <c r="L7684" t="s">
        <v>30</v>
      </c>
      <c r="M7684">
        <f t="shared" ref="M7684:M7715" si="10531">K7676/K7684</f>
        <v>1</v>
      </c>
    </row>
    <row r="7685" spans="1:13">
      <c r="A7685" t="s">
        <v>8240</v>
      </c>
      <c r="B7685" t="s">
        <v>8265</v>
      </c>
      <c r="C7685" t="s">
        <v>58</v>
      </c>
      <c r="D7685" t="s">
        <v>16</v>
      </c>
      <c r="E7685" t="str">
        <f t="shared" si="10528"/>
        <v>tso.full</v>
      </c>
      <c r="F7685" t="s">
        <v>24</v>
      </c>
      <c r="G7685">
        <v>0.71428571428571397</v>
      </c>
      <c r="H7685">
        <v>7.0000000000000007E-2</v>
      </c>
      <c r="I7685" s="1">
        <v>0.05</v>
      </c>
      <c r="J7685" t="s">
        <v>8360</v>
      </c>
      <c r="K7685">
        <f t="shared" ref="K7685:K7716" si="10532">SUMIF(E7674:E7687,"pso.opt",I7674:I7687)</f>
        <v>0.71</v>
      </c>
      <c r="L7685" t="s">
        <v>33</v>
      </c>
      <c r="M7685">
        <f t="shared" si="10531"/>
        <v>0.676056338028169</v>
      </c>
    </row>
    <row r="7686" spans="1:13">
      <c r="A7686" t="s">
        <v>8241</v>
      </c>
      <c r="B7686" t="s">
        <v>8265</v>
      </c>
      <c r="C7686" t="s">
        <v>58</v>
      </c>
      <c r="D7686" t="s">
        <v>19</v>
      </c>
      <c r="E7686" t="str">
        <f t="shared" si="10528"/>
        <v>tso.oepc</v>
      </c>
      <c r="F7686" t="s">
        <v>24</v>
      </c>
      <c r="G7686">
        <v>0.71428571428571397</v>
      </c>
      <c r="H7686">
        <v>7.0000000000000007E-2</v>
      </c>
      <c r="I7686" s="1">
        <v>0.05</v>
      </c>
      <c r="J7686" t="s">
        <v>8361</v>
      </c>
      <c r="K7686">
        <f t="shared" ref="K7686:K7717" si="10533">SUMIF(E7674:E7687,"rmo.opt",I7674:I7687)</f>
        <v>0.65</v>
      </c>
      <c r="L7686" t="s">
        <v>32</v>
      </c>
      <c r="M7686">
        <f t="shared" si="10531"/>
        <v>1.0923076923076922</v>
      </c>
    </row>
    <row r="7687" spans="1:13">
      <c r="A7687" t="s">
        <v>8286</v>
      </c>
      <c r="B7687" t="s">
        <v>8265</v>
      </c>
      <c r="C7687" t="s">
        <v>58</v>
      </c>
      <c r="D7687" t="s">
        <v>21</v>
      </c>
      <c r="E7687" t="str">
        <f t="shared" si="10528"/>
        <v>tso.opt</v>
      </c>
      <c r="F7687" t="s">
        <v>24</v>
      </c>
      <c r="G7687">
        <v>0.71428571428571397</v>
      </c>
      <c r="H7687">
        <v>7.0000000000000007E-2</v>
      </c>
      <c r="I7687" s="1">
        <v>0.05</v>
      </c>
      <c r="J7687" t="s">
        <v>8362</v>
      </c>
      <c r="K7687">
        <f t="shared" ref="K7687:K7718" si="10534">SUMIF(E7674:E7687,"power.opt",I7674:I7687)</f>
        <v>0.51</v>
      </c>
      <c r="L7687" t="s">
        <v>31</v>
      </c>
      <c r="M7687">
        <f t="shared" si="10531"/>
        <v>67.156862745098039</v>
      </c>
    </row>
    <row r="7688" spans="1:13">
      <c r="A7688" t="s">
        <v>8287</v>
      </c>
      <c r="B7688" t="s">
        <v>8288</v>
      </c>
      <c r="C7688" t="s">
        <v>15</v>
      </c>
      <c r="D7688" t="s">
        <v>16</v>
      </c>
      <c r="E7688" t="str">
        <f t="shared" si="10528"/>
        <v>power.full</v>
      </c>
      <c r="F7688" t="s">
        <v>24</v>
      </c>
      <c r="G7688">
        <v>522.33333333333303</v>
      </c>
      <c r="H7688">
        <v>0.06</v>
      </c>
      <c r="I7688" s="1">
        <v>31.34</v>
      </c>
      <c r="L7688" t="s">
        <v>8363</v>
      </c>
      <c r="M7688">
        <f t="shared" ref="M7688:M7719" si="10535">K7689/K7698</f>
        <v>2679.8</v>
      </c>
    </row>
    <row r="7689" spans="1:13">
      <c r="A7689" t="s">
        <v>8289</v>
      </c>
      <c r="B7689" t="s">
        <v>8288</v>
      </c>
      <c r="C7689" t="s">
        <v>15</v>
      </c>
      <c r="D7689" t="s">
        <v>19</v>
      </c>
      <c r="E7689" t="str">
        <f t="shared" si="10528"/>
        <v>power.oepc</v>
      </c>
      <c r="F7689" t="s">
        <v>24</v>
      </c>
      <c r="G7689">
        <v>437.5</v>
      </c>
      <c r="H7689">
        <v>0.06</v>
      </c>
      <c r="I7689" s="1">
        <v>26.25</v>
      </c>
      <c r="J7689" t="s">
        <v>8333</v>
      </c>
      <c r="K7689">
        <f t="shared" ref="K7689:K7720" si="10536">SUMIF(E7688:E7701,"tso.cav11",I7688:I7701)</f>
        <v>133.99</v>
      </c>
      <c r="L7689" t="s">
        <v>8364</v>
      </c>
      <c r="M7689">
        <f t="shared" ref="M7689:M7720" si="10537">K7690/K7694+K7691/K7695+K7692/K7696+K7693/K7697</f>
        <v>4.4439047619047614</v>
      </c>
    </row>
    <row r="7690" spans="1:13">
      <c r="A7690" t="s">
        <v>8290</v>
      </c>
      <c r="B7690" t="s">
        <v>8288</v>
      </c>
      <c r="C7690" t="s">
        <v>15</v>
      </c>
      <c r="D7690" t="s">
        <v>21</v>
      </c>
      <c r="E7690" t="str">
        <f t="shared" si="10528"/>
        <v>power.opt</v>
      </c>
      <c r="F7690" t="s">
        <v>24</v>
      </c>
      <c r="G7690">
        <v>424.83333333333297</v>
      </c>
      <c r="H7690">
        <v>0.06</v>
      </c>
      <c r="I7690" s="1">
        <v>25.49</v>
      </c>
      <c r="J7690" t="s">
        <v>8335</v>
      </c>
      <c r="K7690">
        <f t="shared" ref="K7690:K7721" si="10538">SUMIF(E7688:E7701,"tso.full",I7688:I7701)</f>
        <v>0.05</v>
      </c>
      <c r="L7690" t="s">
        <v>8365</v>
      </c>
      <c r="M7690">
        <f t="shared" ref="M7690:M7721" si="10539">K7690/K7698+K7691/K7699+K7692/K7700+K7693/K7701</f>
        <v>3.6739462098426401</v>
      </c>
    </row>
    <row r="7691" spans="1:13">
      <c r="A7691" t="s">
        <v>8291</v>
      </c>
      <c r="B7691" t="s">
        <v>8288</v>
      </c>
      <c r="C7691" t="s">
        <v>23</v>
      </c>
      <c r="D7691" t="s">
        <v>16</v>
      </c>
      <c r="E7691" t="str">
        <f t="shared" si="10528"/>
        <v>pso.full</v>
      </c>
      <c r="F7691" t="s">
        <v>24</v>
      </c>
      <c r="G7691">
        <v>0.83333333333333304</v>
      </c>
      <c r="H7691">
        <v>0.06</v>
      </c>
      <c r="I7691" s="1">
        <v>0.05</v>
      </c>
      <c r="J7691" t="s">
        <v>8336</v>
      </c>
      <c r="K7691">
        <f t="shared" ref="K7691:K7722" si="10540">SUMIF(E7688:E7701,"pso.full",I7688:I7701)</f>
        <v>0.05</v>
      </c>
      <c r="L7691" t="s">
        <v>8369</v>
      </c>
      <c r="M7691">
        <f t="shared" ref="M7691:M7722" si="10541">K7694/K7698+K7695/K7699+K7696/K7700+K7697/K7701</f>
        <v>3.2742600584107056</v>
      </c>
    </row>
    <row r="7692" spans="1:13">
      <c r="A7692" t="s">
        <v>8292</v>
      </c>
      <c r="B7692" t="s">
        <v>8288</v>
      </c>
      <c r="C7692" t="s">
        <v>23</v>
      </c>
      <c r="D7692" t="s">
        <v>19</v>
      </c>
      <c r="E7692" t="str">
        <f t="shared" si="10528"/>
        <v>pso.oepc</v>
      </c>
      <c r="F7692" t="s">
        <v>24</v>
      </c>
      <c r="G7692">
        <v>0.83333333333333304</v>
      </c>
      <c r="H7692">
        <v>0.06</v>
      </c>
      <c r="I7692" s="1">
        <v>0.05</v>
      </c>
      <c r="J7692" t="s">
        <v>8353</v>
      </c>
      <c r="K7692">
        <f t="shared" ref="K7692:K7723" si="10542">SUMIF(E7688:E7701,"rmo.full",I7688:I7701)</f>
        <v>0.04</v>
      </c>
    </row>
    <row r="7693" spans="1:13">
      <c r="A7693" t="s">
        <v>8293</v>
      </c>
      <c r="B7693" t="s">
        <v>8288</v>
      </c>
      <c r="C7693" t="s">
        <v>23</v>
      </c>
      <c r="D7693" t="s">
        <v>21</v>
      </c>
      <c r="E7693" t="str">
        <f t="shared" si="10528"/>
        <v>pso.opt</v>
      </c>
      <c r="F7693" t="s">
        <v>24</v>
      </c>
      <c r="G7693">
        <v>0.83333333333333304</v>
      </c>
      <c r="H7693">
        <v>0.06</v>
      </c>
      <c r="I7693" s="1">
        <v>0.05</v>
      </c>
      <c r="J7693" t="s">
        <v>8354</v>
      </c>
      <c r="K7693">
        <f t="shared" ref="K7693:K7724" si="10543">SUMIF(E7688:E7701,"power.full",I7688:I7701)</f>
        <v>31.34</v>
      </c>
      <c r="L7693" t="s">
        <v>26</v>
      </c>
      <c r="M7693">
        <f t="shared" ref="M7693:M7724" si="10544">K7690/K7694</f>
        <v>1.25</v>
      </c>
    </row>
    <row r="7694" spans="1:13">
      <c r="A7694" t="s">
        <v>8258</v>
      </c>
      <c r="B7694" t="s">
        <v>8288</v>
      </c>
      <c r="C7694" t="s">
        <v>51</v>
      </c>
      <c r="D7694" t="s">
        <v>16</v>
      </c>
      <c r="E7694" t="str">
        <f t="shared" si="10528"/>
        <v>rmo.full</v>
      </c>
      <c r="F7694" t="s">
        <v>24</v>
      </c>
      <c r="G7694">
        <v>0.66666666666666696</v>
      </c>
      <c r="H7694">
        <v>0.06</v>
      </c>
      <c r="I7694" s="1">
        <v>0.04</v>
      </c>
      <c r="J7694" t="s">
        <v>8355</v>
      </c>
      <c r="K7694">
        <f t="shared" ref="K7694:K7725" si="10545">SUMIF(E7688:E7701,"tso.oepc",I7688:I7701)</f>
        <v>0.04</v>
      </c>
      <c r="L7694" t="s">
        <v>27</v>
      </c>
      <c r="M7694">
        <f t="shared" si="10544"/>
        <v>1</v>
      </c>
    </row>
    <row r="7695" spans="1:13">
      <c r="A7695" t="s">
        <v>8259</v>
      </c>
      <c r="B7695" t="s">
        <v>8288</v>
      </c>
      <c r="C7695" t="s">
        <v>51</v>
      </c>
      <c r="D7695" t="s">
        <v>19</v>
      </c>
      <c r="E7695" t="str">
        <f t="shared" si="10528"/>
        <v>rmo.oepc</v>
      </c>
      <c r="F7695" t="s">
        <v>24</v>
      </c>
      <c r="G7695">
        <v>0.66666666666666696</v>
      </c>
      <c r="H7695">
        <v>0.06</v>
      </c>
      <c r="I7695" s="1">
        <v>0.04</v>
      </c>
      <c r="J7695" t="s">
        <v>8356</v>
      </c>
      <c r="K7695">
        <f t="shared" ref="K7695:K7726" si="10546">SUMIF(E7688:E7701,"pso.oepc",I7688:I7701)</f>
        <v>0.05</v>
      </c>
      <c r="L7695" t="s">
        <v>28</v>
      </c>
      <c r="M7695">
        <f t="shared" si="10544"/>
        <v>1</v>
      </c>
    </row>
    <row r="7696" spans="1:13">
      <c r="A7696" t="s">
        <v>8260</v>
      </c>
      <c r="B7696" t="s">
        <v>8288</v>
      </c>
      <c r="C7696" t="s">
        <v>51</v>
      </c>
      <c r="D7696" t="s">
        <v>21</v>
      </c>
      <c r="E7696" t="str">
        <f t="shared" si="10528"/>
        <v>rmo.opt</v>
      </c>
      <c r="F7696" t="s">
        <v>24</v>
      </c>
      <c r="G7696">
        <v>1.5</v>
      </c>
      <c r="H7696">
        <v>0.06</v>
      </c>
      <c r="I7696" s="1">
        <v>0.09</v>
      </c>
      <c r="J7696" t="s">
        <v>8357</v>
      </c>
      <c r="K7696">
        <f t="shared" ref="K7696:K7727" si="10547">SUMIF(E7688:E7701,"rmo.oepc",I7688:I7701)</f>
        <v>0.04</v>
      </c>
      <c r="L7696" t="s">
        <v>29</v>
      </c>
      <c r="M7696">
        <f t="shared" si="10544"/>
        <v>1.1939047619047618</v>
      </c>
    </row>
    <row r="7697" spans="1:13">
      <c r="A7697" t="s">
        <v>8261</v>
      </c>
      <c r="B7697" t="s">
        <v>8288</v>
      </c>
      <c r="C7697" t="s">
        <v>55</v>
      </c>
      <c r="D7697" t="s">
        <v>56</v>
      </c>
      <c r="E7697" t="str">
        <f t="shared" si="10528"/>
        <v>sc.none</v>
      </c>
      <c r="F7697" t="s">
        <v>24</v>
      </c>
      <c r="I7697" s="1">
        <v>0.06</v>
      </c>
      <c r="J7697" t="s">
        <v>8358</v>
      </c>
      <c r="K7697">
        <f t="shared" ref="K7697:K7728" si="10548">SUMIF(E7688:E7701,"power.oepc",I7688:I7701)</f>
        <v>26.25</v>
      </c>
    </row>
    <row r="7698" spans="1:13">
      <c r="A7698" t="s">
        <v>8262</v>
      </c>
      <c r="B7698" t="s">
        <v>8288</v>
      </c>
      <c r="C7698" t="s">
        <v>58</v>
      </c>
      <c r="D7698" t="s">
        <v>59</v>
      </c>
      <c r="E7698" t="str">
        <f t="shared" si="10528"/>
        <v>tso.cav11</v>
      </c>
      <c r="F7698" t="s">
        <v>17</v>
      </c>
      <c r="G7698">
        <v>2233.1666666666702</v>
      </c>
      <c r="H7698">
        <v>0.06</v>
      </c>
      <c r="I7698" s="1">
        <v>133.99</v>
      </c>
      <c r="J7698" t="s">
        <v>8359</v>
      </c>
      <c r="K7698">
        <f t="shared" ref="K7698:K7729" si="10549">SUMIF(E7688:E7701,"tso.opt",I7688:I7701)</f>
        <v>0.05</v>
      </c>
      <c r="L7698" t="s">
        <v>30</v>
      </c>
      <c r="M7698">
        <f t="shared" ref="M7698:M7729" si="10550">K7690/K7698</f>
        <v>1</v>
      </c>
    </row>
    <row r="7699" spans="1:13">
      <c r="A7699" t="s">
        <v>8263</v>
      </c>
      <c r="B7699" t="s">
        <v>8288</v>
      </c>
      <c r="C7699" t="s">
        <v>58</v>
      </c>
      <c r="D7699" t="s">
        <v>16</v>
      </c>
      <c r="E7699" t="str">
        <f t="shared" si="10528"/>
        <v>tso.full</v>
      </c>
      <c r="F7699" t="s">
        <v>24</v>
      </c>
      <c r="G7699">
        <v>0.83333333333333304</v>
      </c>
      <c r="H7699">
        <v>0.06</v>
      </c>
      <c r="I7699" s="1">
        <v>0.05</v>
      </c>
      <c r="J7699" t="s">
        <v>8360</v>
      </c>
      <c r="K7699">
        <f t="shared" ref="K7699:K7730" si="10551">SUMIF(E7688:E7701,"pso.opt",I7688:I7701)</f>
        <v>0.05</v>
      </c>
      <c r="L7699" t="s">
        <v>33</v>
      </c>
      <c r="M7699">
        <f t="shared" si="10550"/>
        <v>1</v>
      </c>
    </row>
    <row r="7700" spans="1:13">
      <c r="A7700" t="s">
        <v>8308</v>
      </c>
      <c r="B7700" t="s">
        <v>8288</v>
      </c>
      <c r="C7700" t="s">
        <v>58</v>
      </c>
      <c r="D7700" t="s">
        <v>19</v>
      </c>
      <c r="E7700" t="str">
        <f t="shared" si="10528"/>
        <v>tso.oepc</v>
      </c>
      <c r="F7700" t="s">
        <v>24</v>
      </c>
      <c r="G7700">
        <v>0.66666666666666696</v>
      </c>
      <c r="H7700">
        <v>0.06</v>
      </c>
      <c r="I7700" s="1">
        <v>0.04</v>
      </c>
      <c r="J7700" t="s">
        <v>8361</v>
      </c>
      <c r="K7700">
        <f t="shared" ref="K7700:K7731" si="10552">SUMIF(E7688:E7701,"rmo.opt",I7688:I7701)</f>
        <v>0.09</v>
      </c>
      <c r="L7700" t="s">
        <v>32</v>
      </c>
      <c r="M7700">
        <f t="shared" si="10550"/>
        <v>0.44444444444444448</v>
      </c>
    </row>
    <row r="7701" spans="1:13">
      <c r="A7701" t="s">
        <v>8309</v>
      </c>
      <c r="B7701" t="s">
        <v>8288</v>
      </c>
      <c r="C7701" t="s">
        <v>58</v>
      </c>
      <c r="D7701" t="s">
        <v>21</v>
      </c>
      <c r="E7701" t="str">
        <f t="shared" si="10528"/>
        <v>tso.opt</v>
      </c>
      <c r="F7701" t="s">
        <v>24</v>
      </c>
      <c r="G7701">
        <v>0.83333333333333304</v>
      </c>
      <c r="H7701">
        <v>0.06</v>
      </c>
      <c r="I7701" s="1">
        <v>0.05</v>
      </c>
      <c r="J7701" t="s">
        <v>8362</v>
      </c>
      <c r="K7701">
        <f t="shared" ref="K7701:K7732" si="10553">SUMIF(E7688:E7701,"power.opt",I7688:I7701)</f>
        <v>25.49</v>
      </c>
      <c r="L7701" t="s">
        <v>31</v>
      </c>
      <c r="M7701">
        <f t="shared" si="10550"/>
        <v>1.2295017653981954</v>
      </c>
    </row>
    <row r="7702" spans="1:13">
      <c r="A7702" t="s">
        <v>8310</v>
      </c>
      <c r="B7702" t="s">
        <v>8311</v>
      </c>
      <c r="C7702" t="s">
        <v>15</v>
      </c>
      <c r="D7702" t="s">
        <v>16</v>
      </c>
      <c r="E7702" t="str">
        <f t="shared" si="10528"/>
        <v>power.full</v>
      </c>
      <c r="F7702" t="s">
        <v>24</v>
      </c>
      <c r="G7702">
        <v>0.5</v>
      </c>
      <c r="H7702">
        <v>0.04</v>
      </c>
      <c r="I7702" s="1">
        <v>0.02</v>
      </c>
      <c r="L7702" t="s">
        <v>8363</v>
      </c>
      <c r="M7702">
        <f t="shared" ref="M7702:M7733" si="10554">K7703/K7712</f>
        <v>118.33333333333333</v>
      </c>
    </row>
    <row r="7703" spans="1:13">
      <c r="A7703" t="s">
        <v>8312</v>
      </c>
      <c r="B7703" t="s">
        <v>8311</v>
      </c>
      <c r="C7703" t="s">
        <v>15</v>
      </c>
      <c r="D7703" t="s">
        <v>19</v>
      </c>
      <c r="E7703" t="str">
        <f t="shared" si="10528"/>
        <v>power.oepc</v>
      </c>
      <c r="F7703" t="s">
        <v>24</v>
      </c>
      <c r="G7703">
        <v>1.5</v>
      </c>
      <c r="H7703">
        <v>0.04</v>
      </c>
      <c r="I7703" s="1">
        <v>0.06</v>
      </c>
      <c r="J7703" t="s">
        <v>8333</v>
      </c>
      <c r="K7703">
        <f t="shared" ref="K7703:K7734" si="10555">SUMIF(E7702:E7715,"tso.cav11",I7702:I7715)</f>
        <v>3.55</v>
      </c>
      <c r="L7703" t="s">
        <v>8364</v>
      </c>
      <c r="M7703">
        <f t="shared" ref="M7703:M7734" si="10556">K7704/K7708+K7705/K7709+K7706/K7710+K7707/K7711</f>
        <v>3.3333333333333335</v>
      </c>
    </row>
    <row r="7704" spans="1:13">
      <c r="A7704" t="s">
        <v>8276</v>
      </c>
      <c r="B7704" t="s">
        <v>8311</v>
      </c>
      <c r="C7704" t="s">
        <v>15</v>
      </c>
      <c r="D7704" t="s">
        <v>21</v>
      </c>
      <c r="E7704" t="str">
        <f t="shared" si="10528"/>
        <v>power.opt</v>
      </c>
      <c r="F7704" t="s">
        <v>24</v>
      </c>
      <c r="G7704">
        <v>0.75</v>
      </c>
      <c r="H7704">
        <v>0.04</v>
      </c>
      <c r="I7704" s="1">
        <v>0.03</v>
      </c>
      <c r="J7704" t="s">
        <v>8335</v>
      </c>
      <c r="K7704">
        <f t="shared" ref="K7704:K7735" si="10557">SUMIF(E7702:E7715,"tso.full",I7702:I7715)</f>
        <v>0.04</v>
      </c>
      <c r="L7704" t="s">
        <v>8365</v>
      </c>
      <c r="M7704">
        <f t="shared" ref="M7704:M7735" si="10558">K7704/K7712+K7705/K7713+K7706/K7714+K7707/K7715</f>
        <v>3.5999999999999996</v>
      </c>
    </row>
    <row r="7705" spans="1:13">
      <c r="A7705" t="s">
        <v>8277</v>
      </c>
      <c r="B7705" t="s">
        <v>8311</v>
      </c>
      <c r="C7705" t="s">
        <v>23</v>
      </c>
      <c r="D7705" t="s">
        <v>16</v>
      </c>
      <c r="E7705" t="str">
        <f t="shared" si="10528"/>
        <v>pso.full</v>
      </c>
      <c r="F7705" t="s">
        <v>24</v>
      </c>
      <c r="G7705">
        <v>1</v>
      </c>
      <c r="H7705">
        <v>0.04</v>
      </c>
      <c r="I7705" s="1">
        <v>0.04</v>
      </c>
      <c r="J7705" t="s">
        <v>8336</v>
      </c>
      <c r="K7705">
        <f t="shared" ref="K7705:K7736" si="10559">SUMIF(E7702:E7715,"pso.full",I7702:I7715)</f>
        <v>0.04</v>
      </c>
      <c r="L7705" t="s">
        <v>8369</v>
      </c>
      <c r="M7705">
        <f t="shared" ref="M7705:M7736" si="10560">K7708/K7712+K7709/K7713+K7710/K7714+K7711/K7715</f>
        <v>4.9333333333333336</v>
      </c>
    </row>
    <row r="7706" spans="1:13">
      <c r="A7706" t="s">
        <v>8278</v>
      </c>
      <c r="B7706" t="s">
        <v>8311</v>
      </c>
      <c r="C7706" t="s">
        <v>23</v>
      </c>
      <c r="D7706" t="s">
        <v>19</v>
      </c>
      <c r="E7706" t="str">
        <f t="shared" si="10528"/>
        <v>pso.oepc</v>
      </c>
      <c r="F7706" t="s">
        <v>24</v>
      </c>
      <c r="G7706">
        <v>1</v>
      </c>
      <c r="H7706">
        <v>0.04</v>
      </c>
      <c r="I7706" s="1">
        <v>0.04</v>
      </c>
      <c r="J7706" t="s">
        <v>8353</v>
      </c>
      <c r="K7706">
        <f t="shared" ref="K7706:K7737" si="10561">SUMIF(E7702:E7715,"rmo.full",I7702:I7715)</f>
        <v>0.04</v>
      </c>
    </row>
    <row r="7707" spans="1:13">
      <c r="A7707" t="s">
        <v>8279</v>
      </c>
      <c r="B7707" t="s">
        <v>8311</v>
      </c>
      <c r="C7707" t="s">
        <v>23</v>
      </c>
      <c r="D7707" t="s">
        <v>21</v>
      </c>
      <c r="E7707" t="str">
        <f t="shared" si="10528"/>
        <v>pso.opt</v>
      </c>
      <c r="F7707" t="s">
        <v>24</v>
      </c>
      <c r="G7707">
        <v>1.25</v>
      </c>
      <c r="H7707">
        <v>0.04</v>
      </c>
      <c r="I7707" s="1">
        <v>0.05</v>
      </c>
      <c r="J7707" t="s">
        <v>8354</v>
      </c>
      <c r="K7707">
        <f t="shared" ref="K7707:K7738" si="10562">SUMIF(E7702:E7715,"power.full",I7702:I7715)</f>
        <v>0.02</v>
      </c>
      <c r="L7707" t="s">
        <v>26</v>
      </c>
      <c r="M7707">
        <f t="shared" ref="M7707:M7738" si="10563">K7704/K7708</f>
        <v>1</v>
      </c>
    </row>
    <row r="7708" spans="1:13">
      <c r="A7708" t="s">
        <v>8280</v>
      </c>
      <c r="B7708" t="s">
        <v>8311</v>
      </c>
      <c r="C7708" t="s">
        <v>51</v>
      </c>
      <c r="D7708" t="s">
        <v>16</v>
      </c>
      <c r="E7708" t="str">
        <f t="shared" si="10528"/>
        <v>rmo.full</v>
      </c>
      <c r="F7708" t="s">
        <v>24</v>
      </c>
      <c r="G7708">
        <v>1</v>
      </c>
      <c r="H7708">
        <v>0.04</v>
      </c>
      <c r="I7708" s="1">
        <v>0.04</v>
      </c>
      <c r="J7708" t="s">
        <v>8355</v>
      </c>
      <c r="K7708">
        <f t="shared" ref="K7708:K7739" si="10564">SUMIF(E7702:E7715,"tso.oepc",I7702:I7715)</f>
        <v>0.04</v>
      </c>
      <c r="L7708" t="s">
        <v>27</v>
      </c>
      <c r="M7708">
        <f t="shared" si="10563"/>
        <v>1</v>
      </c>
    </row>
    <row r="7709" spans="1:13">
      <c r="A7709" t="s">
        <v>8281</v>
      </c>
      <c r="B7709" t="s">
        <v>8311</v>
      </c>
      <c r="C7709" t="s">
        <v>51</v>
      </c>
      <c r="D7709" t="s">
        <v>19</v>
      </c>
      <c r="E7709" t="str">
        <f t="shared" si="10528"/>
        <v>rmo.oepc</v>
      </c>
      <c r="F7709" t="s">
        <v>24</v>
      </c>
      <c r="G7709">
        <v>1</v>
      </c>
      <c r="H7709">
        <v>0.04</v>
      </c>
      <c r="I7709" s="1">
        <v>0.04</v>
      </c>
      <c r="J7709" t="s">
        <v>8356</v>
      </c>
      <c r="K7709">
        <f t="shared" ref="K7709:K7740" si="10565">SUMIF(E7702:E7715,"pso.oepc",I7702:I7715)</f>
        <v>0.04</v>
      </c>
      <c r="L7709" t="s">
        <v>28</v>
      </c>
      <c r="M7709">
        <f t="shared" si="10563"/>
        <v>1</v>
      </c>
    </row>
    <row r="7710" spans="1:13">
      <c r="A7710" t="s">
        <v>8282</v>
      </c>
      <c r="B7710" t="s">
        <v>8311</v>
      </c>
      <c r="C7710" t="s">
        <v>51</v>
      </c>
      <c r="D7710" t="s">
        <v>21</v>
      </c>
      <c r="E7710" t="str">
        <f t="shared" si="10528"/>
        <v>rmo.opt</v>
      </c>
      <c r="F7710" t="s">
        <v>24</v>
      </c>
      <c r="G7710">
        <v>1.25</v>
      </c>
      <c r="H7710">
        <v>0.04</v>
      </c>
      <c r="I7710" s="1">
        <v>0.05</v>
      </c>
      <c r="J7710" t="s">
        <v>8357</v>
      </c>
      <c r="K7710">
        <f t="shared" ref="K7710:K7741" si="10566">SUMIF(E7702:E7715,"rmo.oepc",I7702:I7715)</f>
        <v>0.04</v>
      </c>
      <c r="L7710" t="s">
        <v>29</v>
      </c>
      <c r="M7710">
        <f t="shared" si="10563"/>
        <v>0.33333333333333337</v>
      </c>
    </row>
    <row r="7711" spans="1:13">
      <c r="A7711" t="s">
        <v>8283</v>
      </c>
      <c r="B7711" t="s">
        <v>8311</v>
      </c>
      <c r="C7711" t="s">
        <v>55</v>
      </c>
      <c r="D7711" t="s">
        <v>56</v>
      </c>
      <c r="E7711" t="str">
        <f t="shared" si="10528"/>
        <v>sc.none</v>
      </c>
      <c r="F7711" t="s">
        <v>24</v>
      </c>
      <c r="I7711" s="1">
        <v>0.04</v>
      </c>
      <c r="J7711" t="s">
        <v>8358</v>
      </c>
      <c r="K7711">
        <f t="shared" ref="K7711:K7742" si="10567">SUMIF(E7702:E7715,"power.oepc",I7702:I7715)</f>
        <v>0.06</v>
      </c>
    </row>
    <row r="7712" spans="1:13">
      <c r="A7712" t="s">
        <v>8284</v>
      </c>
      <c r="B7712" t="s">
        <v>8311</v>
      </c>
      <c r="C7712" t="s">
        <v>58</v>
      </c>
      <c r="D7712" t="s">
        <v>59</v>
      </c>
      <c r="E7712" t="str">
        <f t="shared" si="10528"/>
        <v>tso.cav11</v>
      </c>
      <c r="F7712" t="s">
        <v>24</v>
      </c>
      <c r="G7712">
        <v>88.75</v>
      </c>
      <c r="H7712">
        <v>0.04</v>
      </c>
      <c r="I7712" s="1">
        <v>3.55</v>
      </c>
      <c r="J7712" t="s">
        <v>8359</v>
      </c>
      <c r="K7712">
        <f t="shared" ref="K7712:K7743" si="10568">SUMIF(E7702:E7715,"tso.opt",I7702:I7715)</f>
        <v>0.03</v>
      </c>
      <c r="L7712" t="s">
        <v>30</v>
      </c>
      <c r="M7712">
        <f t="shared" ref="M7712:M7743" si="10569">K7704/K7712</f>
        <v>1.3333333333333335</v>
      </c>
    </row>
    <row r="7713" spans="1:13">
      <c r="A7713" t="s">
        <v>8285</v>
      </c>
      <c r="B7713" t="s">
        <v>8311</v>
      </c>
      <c r="C7713" t="s">
        <v>58</v>
      </c>
      <c r="D7713" t="s">
        <v>16</v>
      </c>
      <c r="E7713" t="str">
        <f t="shared" si="10528"/>
        <v>tso.full</v>
      </c>
      <c r="F7713" t="s">
        <v>24</v>
      </c>
      <c r="G7713">
        <v>1</v>
      </c>
      <c r="H7713">
        <v>0.04</v>
      </c>
      <c r="I7713" s="1">
        <v>0.04</v>
      </c>
      <c r="J7713" t="s">
        <v>8360</v>
      </c>
      <c r="K7713">
        <f t="shared" ref="K7713:K7744" si="10570">SUMIF(E7702:E7715,"pso.opt",I7702:I7715)</f>
        <v>0.05</v>
      </c>
      <c r="L7713" t="s">
        <v>33</v>
      </c>
      <c r="M7713">
        <f t="shared" si="10569"/>
        <v>0.79999999999999993</v>
      </c>
    </row>
    <row r="7714" spans="1:13">
      <c r="A7714" t="s">
        <v>8331</v>
      </c>
      <c r="B7714" t="s">
        <v>8311</v>
      </c>
      <c r="C7714" t="s">
        <v>58</v>
      </c>
      <c r="D7714" t="s">
        <v>19</v>
      </c>
      <c r="E7714" t="str">
        <f t="shared" si="10528"/>
        <v>tso.oepc</v>
      </c>
      <c r="F7714" t="s">
        <v>24</v>
      </c>
      <c r="G7714">
        <v>1</v>
      </c>
      <c r="H7714">
        <v>0.04</v>
      </c>
      <c r="I7714" s="1">
        <v>0.04</v>
      </c>
      <c r="J7714" t="s">
        <v>8361</v>
      </c>
      <c r="K7714">
        <f t="shared" ref="K7714:K7745" si="10571">SUMIF(E7702:E7715,"rmo.opt",I7702:I7715)</f>
        <v>0.05</v>
      </c>
      <c r="L7714" t="s">
        <v>32</v>
      </c>
      <c r="M7714">
        <f t="shared" si="10569"/>
        <v>0.79999999999999993</v>
      </c>
    </row>
    <row r="7715" spans="1:13">
      <c r="A7715" t="s">
        <v>8294</v>
      </c>
      <c r="B7715" t="s">
        <v>8311</v>
      </c>
      <c r="C7715" t="s">
        <v>58</v>
      </c>
      <c r="D7715" t="s">
        <v>21</v>
      </c>
      <c r="E7715" t="str">
        <f t="shared" si="10528"/>
        <v>tso.opt</v>
      </c>
      <c r="F7715" t="s">
        <v>24</v>
      </c>
      <c r="G7715">
        <v>0.75</v>
      </c>
      <c r="H7715">
        <v>0.04</v>
      </c>
      <c r="I7715" s="1">
        <v>0.03</v>
      </c>
      <c r="J7715" t="s">
        <v>8362</v>
      </c>
      <c r="K7715">
        <f t="shared" ref="K7715:K7746" si="10572">SUMIF(E7702:E7715,"power.opt",I7702:I7715)</f>
        <v>0.03</v>
      </c>
      <c r="L7715" t="s">
        <v>31</v>
      </c>
      <c r="M7715">
        <f t="shared" si="10569"/>
        <v>0.66666666666666674</v>
      </c>
    </row>
    <row r="7716" spans="1:13">
      <c r="A7716" t="s">
        <v>8295</v>
      </c>
      <c r="B7716" t="s">
        <v>8296</v>
      </c>
      <c r="C7716" t="s">
        <v>15</v>
      </c>
      <c r="D7716" t="s">
        <v>16</v>
      </c>
      <c r="E7716" t="str">
        <f t="shared" si="10528"/>
        <v>power.full</v>
      </c>
      <c r="F7716" t="s">
        <v>24</v>
      </c>
      <c r="G7716">
        <v>3.25</v>
      </c>
      <c r="H7716">
        <v>0.04</v>
      </c>
      <c r="I7716" s="1">
        <v>0.13</v>
      </c>
      <c r="L7716" t="s">
        <v>8363</v>
      </c>
      <c r="M7716">
        <f t="shared" ref="M7716:M7747" si="10573">K7717/K7726</f>
        <v>1622.8</v>
      </c>
    </row>
    <row r="7717" spans="1:13">
      <c r="A7717" t="s">
        <v>8297</v>
      </c>
      <c r="B7717" t="s">
        <v>8296</v>
      </c>
      <c r="C7717" t="s">
        <v>15</v>
      </c>
      <c r="D7717" t="s">
        <v>19</v>
      </c>
      <c r="E7717" t="str">
        <f t="shared" si="10528"/>
        <v>power.oepc</v>
      </c>
      <c r="F7717" t="s">
        <v>24</v>
      </c>
      <c r="G7717">
        <v>1.25</v>
      </c>
      <c r="H7717">
        <v>0.04</v>
      </c>
      <c r="I7717" s="1">
        <v>0.05</v>
      </c>
      <c r="J7717" t="s">
        <v>8333</v>
      </c>
      <c r="K7717">
        <f t="shared" ref="K7717:K7748" si="10574">SUMIF(E7716:E7729,"tso.cav11",I7716:I7729)</f>
        <v>81.14</v>
      </c>
      <c r="L7717" t="s">
        <v>8364</v>
      </c>
      <c r="M7717">
        <f t="shared" ref="M7717:M7748" si="10575">K7718/K7722+K7719/K7723+K7720/K7724+K7721/K7725</f>
        <v>4.5999999999999996</v>
      </c>
    </row>
    <row r="7718" spans="1:13">
      <c r="A7718" t="s">
        <v>8298</v>
      </c>
      <c r="B7718" t="s">
        <v>8296</v>
      </c>
      <c r="C7718" t="s">
        <v>15</v>
      </c>
      <c r="D7718" t="s">
        <v>21</v>
      </c>
      <c r="E7718" t="str">
        <f t="shared" si="10528"/>
        <v>power.opt</v>
      </c>
      <c r="F7718" t="s">
        <v>24</v>
      </c>
      <c r="G7718">
        <v>1.5</v>
      </c>
      <c r="H7718">
        <v>0.04</v>
      </c>
      <c r="I7718" s="1">
        <v>0.06</v>
      </c>
      <c r="J7718" t="s">
        <v>8335</v>
      </c>
      <c r="K7718">
        <f t="shared" ref="K7718:K7749" si="10576">SUMIF(E7716:E7729,"tso.full",I7716:I7729)</f>
        <v>0.05</v>
      </c>
      <c r="L7718" t="s">
        <v>8365</v>
      </c>
      <c r="M7718">
        <f t="shared" ref="M7718:M7749" si="10577">K7718/K7726+K7719/K7727+K7720/K7728+K7721/K7729</f>
        <v>4.5666666666666664</v>
      </c>
    </row>
    <row r="7719" spans="1:13">
      <c r="A7719" t="s">
        <v>8299</v>
      </c>
      <c r="B7719" t="s">
        <v>8296</v>
      </c>
      <c r="C7719" t="s">
        <v>23</v>
      </c>
      <c r="D7719" t="s">
        <v>16</v>
      </c>
      <c r="E7719" t="str">
        <f t="shared" si="10528"/>
        <v>pso.full</v>
      </c>
      <c r="F7719" t="s">
        <v>24</v>
      </c>
      <c r="G7719">
        <v>1</v>
      </c>
      <c r="H7719">
        <v>0.04</v>
      </c>
      <c r="I7719" s="1">
        <v>0.04</v>
      </c>
      <c r="J7719" t="s">
        <v>8336</v>
      </c>
      <c r="K7719">
        <f t="shared" ref="K7719:K7750" si="10578">SUMIF(E7716:E7729,"pso.full",I7716:I7729)</f>
        <v>0.04</v>
      </c>
      <c r="L7719" t="s">
        <v>8369</v>
      </c>
      <c r="M7719">
        <f t="shared" ref="M7719:M7750" si="10579">K7722/K7726+K7723/K7727+K7724/K7728+K7725/K7729</f>
        <v>4.4333333333333327</v>
      </c>
    </row>
    <row r="7720" spans="1:13">
      <c r="A7720" t="s">
        <v>8300</v>
      </c>
      <c r="B7720" t="s">
        <v>8296</v>
      </c>
      <c r="C7720" t="s">
        <v>23</v>
      </c>
      <c r="D7720" t="s">
        <v>19</v>
      </c>
      <c r="E7720" t="str">
        <f t="shared" si="10528"/>
        <v>pso.oepc</v>
      </c>
      <c r="F7720" t="s">
        <v>24</v>
      </c>
      <c r="G7720">
        <v>1.5</v>
      </c>
      <c r="H7720">
        <v>0.04</v>
      </c>
      <c r="I7720" s="1">
        <v>0.06</v>
      </c>
      <c r="J7720" t="s">
        <v>8353</v>
      </c>
      <c r="K7720">
        <f t="shared" ref="K7720:K7751" si="10580">SUMIF(E7716:E7729,"rmo.full",I7716:I7729)</f>
        <v>0.06</v>
      </c>
    </row>
    <row r="7721" spans="1:13">
      <c r="A7721" t="s">
        <v>8301</v>
      </c>
      <c r="B7721" t="s">
        <v>8296</v>
      </c>
      <c r="C7721" t="s">
        <v>23</v>
      </c>
      <c r="D7721" t="s">
        <v>21</v>
      </c>
      <c r="E7721" t="str">
        <f t="shared" si="10528"/>
        <v>pso.opt</v>
      </c>
      <c r="F7721" t="s">
        <v>24</v>
      </c>
      <c r="G7721">
        <v>1.25</v>
      </c>
      <c r="H7721">
        <v>0.04</v>
      </c>
      <c r="I7721" s="1">
        <v>0.05</v>
      </c>
      <c r="J7721" t="s">
        <v>8354</v>
      </c>
      <c r="K7721">
        <f t="shared" ref="K7721:K7752" si="10581">SUMIF(E7716:E7729,"power.full",I7716:I7729)</f>
        <v>0.13</v>
      </c>
      <c r="L7721" t="s">
        <v>26</v>
      </c>
      <c r="M7721">
        <f t="shared" ref="M7721:M7752" si="10582">K7718/K7722</f>
        <v>0.83333333333333337</v>
      </c>
    </row>
    <row r="7722" spans="1:13">
      <c r="A7722" t="s">
        <v>8302</v>
      </c>
      <c r="B7722" t="s">
        <v>8296</v>
      </c>
      <c r="C7722" t="s">
        <v>51</v>
      </c>
      <c r="D7722" t="s">
        <v>16</v>
      </c>
      <c r="E7722" t="str">
        <f t="shared" si="10528"/>
        <v>rmo.full</v>
      </c>
      <c r="F7722" t="s">
        <v>24</v>
      </c>
      <c r="G7722">
        <v>1.5</v>
      </c>
      <c r="H7722">
        <v>0.04</v>
      </c>
      <c r="I7722" s="1">
        <v>0.06</v>
      </c>
      <c r="J7722" t="s">
        <v>8355</v>
      </c>
      <c r="K7722">
        <f t="shared" ref="K7722:K7753" si="10583">SUMIF(E7716:E7729,"tso.oepc",I7716:I7729)</f>
        <v>0.06</v>
      </c>
      <c r="L7722" t="s">
        <v>27</v>
      </c>
      <c r="M7722">
        <f t="shared" si="10582"/>
        <v>0.66666666666666674</v>
      </c>
    </row>
    <row r="7723" spans="1:13">
      <c r="A7723" t="s">
        <v>8303</v>
      </c>
      <c r="B7723" t="s">
        <v>8296</v>
      </c>
      <c r="C7723" t="s">
        <v>51</v>
      </c>
      <c r="D7723" t="s">
        <v>19</v>
      </c>
      <c r="E7723" t="str">
        <f t="shared" si="10528"/>
        <v>rmo.oepc</v>
      </c>
      <c r="F7723" t="s">
        <v>24</v>
      </c>
      <c r="G7723">
        <v>3</v>
      </c>
      <c r="H7723">
        <v>0.04</v>
      </c>
      <c r="I7723" s="1">
        <v>0.12</v>
      </c>
      <c r="J7723" t="s">
        <v>8356</v>
      </c>
      <c r="K7723">
        <f t="shared" ref="K7723:K7754" si="10584">SUMIF(E7716:E7729,"pso.oepc",I7716:I7729)</f>
        <v>0.06</v>
      </c>
      <c r="L7723" t="s">
        <v>28</v>
      </c>
      <c r="M7723">
        <f t="shared" si="10582"/>
        <v>0.5</v>
      </c>
    </row>
    <row r="7724" spans="1:13">
      <c r="A7724" t="s">
        <v>8304</v>
      </c>
      <c r="B7724" t="s">
        <v>8296</v>
      </c>
      <c r="C7724" t="s">
        <v>51</v>
      </c>
      <c r="D7724" t="s">
        <v>21</v>
      </c>
      <c r="E7724" t="str">
        <f t="shared" si="10528"/>
        <v>rmo.opt</v>
      </c>
      <c r="F7724" t="s">
        <v>24</v>
      </c>
      <c r="G7724">
        <v>2.5</v>
      </c>
      <c r="H7724">
        <v>0.04</v>
      </c>
      <c r="I7724" s="1">
        <v>0.1</v>
      </c>
      <c r="J7724" t="s">
        <v>8357</v>
      </c>
      <c r="K7724">
        <f t="shared" ref="K7724:K7771" si="10585">SUMIF(E7716:E7729,"rmo.oepc",I7716:I7729)</f>
        <v>0.12</v>
      </c>
      <c r="L7724" t="s">
        <v>29</v>
      </c>
      <c r="M7724">
        <f t="shared" si="10582"/>
        <v>2.6</v>
      </c>
    </row>
    <row r="7725" spans="1:13">
      <c r="A7725" t="s">
        <v>8305</v>
      </c>
      <c r="B7725" t="s">
        <v>8296</v>
      </c>
      <c r="C7725" t="s">
        <v>55</v>
      </c>
      <c r="D7725" t="s">
        <v>56</v>
      </c>
      <c r="E7725" t="str">
        <f t="shared" si="10528"/>
        <v>sc.none</v>
      </c>
      <c r="F7725" t="s">
        <v>24</v>
      </c>
      <c r="I7725" s="1">
        <v>0.04</v>
      </c>
      <c r="J7725" t="s">
        <v>8358</v>
      </c>
      <c r="K7725">
        <f t="shared" ref="K7725:K7771" si="10586">SUMIF(E7716:E7729,"power.oepc",I7716:I7729)</f>
        <v>0.05</v>
      </c>
    </row>
    <row r="7726" spans="1:13">
      <c r="A7726" t="s">
        <v>8306</v>
      </c>
      <c r="B7726" t="s">
        <v>8296</v>
      </c>
      <c r="C7726" t="s">
        <v>58</v>
      </c>
      <c r="D7726" t="s">
        <v>59</v>
      </c>
      <c r="E7726" t="str">
        <f t="shared" si="10528"/>
        <v>tso.cav11</v>
      </c>
      <c r="F7726" t="s">
        <v>24</v>
      </c>
      <c r="G7726">
        <v>2028.5</v>
      </c>
      <c r="H7726">
        <v>0.04</v>
      </c>
      <c r="I7726" s="1">
        <v>81.14</v>
      </c>
      <c r="J7726" t="s">
        <v>8359</v>
      </c>
      <c r="K7726">
        <f t="shared" ref="K7726:K7771" si="10587">SUMIF(E7716:E7729,"tso.opt",I7716:I7729)</f>
        <v>0.05</v>
      </c>
      <c r="L7726" t="s">
        <v>30</v>
      </c>
      <c r="M7726">
        <f t="shared" ref="M7726:M7771" si="10588">K7718/K7726</f>
        <v>1</v>
      </c>
    </row>
    <row r="7727" spans="1:13">
      <c r="A7727" t="s">
        <v>8307</v>
      </c>
      <c r="B7727" t="s">
        <v>8296</v>
      </c>
      <c r="C7727" t="s">
        <v>58</v>
      </c>
      <c r="D7727" t="s">
        <v>16</v>
      </c>
      <c r="E7727" t="str">
        <f t="shared" si="10528"/>
        <v>tso.full</v>
      </c>
      <c r="F7727" t="s">
        <v>24</v>
      </c>
      <c r="G7727">
        <v>1.25</v>
      </c>
      <c r="H7727">
        <v>0.04</v>
      </c>
      <c r="I7727" s="1">
        <v>0.05</v>
      </c>
      <c r="J7727" t="s">
        <v>8360</v>
      </c>
      <c r="K7727">
        <f t="shared" ref="K7727:K7771" si="10589">SUMIF(E7716:E7729,"pso.opt",I7716:I7729)</f>
        <v>0.05</v>
      </c>
      <c r="L7727" t="s">
        <v>33</v>
      </c>
      <c r="M7727">
        <f t="shared" si="10588"/>
        <v>0.79999999999999993</v>
      </c>
    </row>
    <row r="7728" spans="1:13">
      <c r="A7728" t="s">
        <v>8315</v>
      </c>
      <c r="B7728" t="s">
        <v>8296</v>
      </c>
      <c r="C7728" t="s">
        <v>58</v>
      </c>
      <c r="D7728" t="s">
        <v>19</v>
      </c>
      <c r="E7728" t="str">
        <f t="shared" si="10528"/>
        <v>tso.oepc</v>
      </c>
      <c r="F7728" t="s">
        <v>24</v>
      </c>
      <c r="G7728">
        <v>1.5</v>
      </c>
      <c r="H7728">
        <v>0.04</v>
      </c>
      <c r="I7728" s="1">
        <v>0.06</v>
      </c>
      <c r="J7728" t="s">
        <v>8361</v>
      </c>
      <c r="K7728">
        <f t="shared" ref="K7728:K7771" si="10590">SUMIF(E7716:E7729,"rmo.opt",I7716:I7729)</f>
        <v>0.1</v>
      </c>
      <c r="L7728" t="s">
        <v>32</v>
      </c>
      <c r="M7728">
        <f t="shared" si="10588"/>
        <v>0.6</v>
      </c>
    </row>
    <row r="7729" spans="1:13">
      <c r="A7729" t="s">
        <v>8316</v>
      </c>
      <c r="B7729" t="s">
        <v>8296</v>
      </c>
      <c r="C7729" t="s">
        <v>58</v>
      </c>
      <c r="D7729" t="s">
        <v>21</v>
      </c>
      <c r="E7729" t="str">
        <f t="shared" si="10528"/>
        <v>tso.opt</v>
      </c>
      <c r="F7729" t="s">
        <v>24</v>
      </c>
      <c r="G7729">
        <v>1.25</v>
      </c>
      <c r="H7729">
        <v>0.04</v>
      </c>
      <c r="I7729" s="1">
        <v>0.05</v>
      </c>
      <c r="J7729" t="s">
        <v>8362</v>
      </c>
      <c r="K7729">
        <f t="shared" ref="K7729:K7771" si="10591">SUMIF(E7716:E7729,"power.opt",I7716:I7729)</f>
        <v>0.06</v>
      </c>
      <c r="L7729" t="s">
        <v>31</v>
      </c>
      <c r="M7729">
        <f t="shared" si="10588"/>
        <v>2.166666666666667</v>
      </c>
    </row>
    <row r="7730" spans="1:13">
      <c r="A7730" t="s">
        <v>8317</v>
      </c>
      <c r="B7730" t="s">
        <v>8318</v>
      </c>
      <c r="C7730" t="s">
        <v>15</v>
      </c>
      <c r="D7730" t="s">
        <v>16</v>
      </c>
      <c r="E7730" t="str">
        <f t="shared" si="10528"/>
        <v>power.full</v>
      </c>
      <c r="F7730" t="s">
        <v>17</v>
      </c>
      <c r="G7730">
        <v>167.333333333333</v>
      </c>
      <c r="H7730">
        <v>0.03</v>
      </c>
      <c r="I7730" s="1">
        <v>5.0199999999999996</v>
      </c>
      <c r="L7730" t="s">
        <v>8363</v>
      </c>
      <c r="M7730">
        <f t="shared" ref="M7730:M7771" si="10592">K7731/K7740</f>
        <v>245</v>
      </c>
    </row>
    <row r="7731" spans="1:13">
      <c r="A7731" t="s">
        <v>8319</v>
      </c>
      <c r="B7731" t="s">
        <v>8318</v>
      </c>
      <c r="C7731" t="s">
        <v>15</v>
      </c>
      <c r="D7731" t="s">
        <v>19</v>
      </c>
      <c r="E7731" t="str">
        <f t="shared" si="10528"/>
        <v>power.oepc</v>
      </c>
      <c r="F7731" t="s">
        <v>17</v>
      </c>
      <c r="G7731">
        <v>17.6666666666667</v>
      </c>
      <c r="H7731">
        <v>0.03</v>
      </c>
      <c r="I7731" s="1">
        <v>0.53</v>
      </c>
      <c r="J7731" t="s">
        <v>8333</v>
      </c>
      <c r="K7731">
        <f t="shared" ref="K7731:K7771" si="10593">SUMIF(E7730:E7743,"tso.cav11",I7730:I7743)</f>
        <v>4.9000000000000004</v>
      </c>
      <c r="L7731" t="s">
        <v>8364</v>
      </c>
      <c r="M7731">
        <f t="shared" ref="M7731:M7771" si="10594">K7732/K7736+K7733/K7737+K7734/K7738+K7735/K7739</f>
        <v>15.774329692154915</v>
      </c>
    </row>
    <row r="7732" spans="1:13">
      <c r="A7732" t="s">
        <v>8320</v>
      </c>
      <c r="B7732" t="s">
        <v>8318</v>
      </c>
      <c r="C7732" t="s">
        <v>15</v>
      </c>
      <c r="D7732" t="s">
        <v>21</v>
      </c>
      <c r="E7732" t="str">
        <f t="shared" si="10528"/>
        <v>power.opt</v>
      </c>
      <c r="F7732" t="s">
        <v>17</v>
      </c>
      <c r="G7732">
        <v>30</v>
      </c>
      <c r="H7732">
        <v>0.03</v>
      </c>
      <c r="I7732" s="1">
        <v>0.9</v>
      </c>
      <c r="J7732" t="s">
        <v>8335</v>
      </c>
      <c r="K7732">
        <f t="shared" ref="K7732:K7771" si="10595">SUMIF(E7730:E7743,"tso.full",I7730:I7743)</f>
        <v>0.03</v>
      </c>
      <c r="L7732" t="s">
        <v>8365</v>
      </c>
      <c r="M7732">
        <f t="shared" ref="M7732:M7771" si="10596">K7732/K7740+K7733/K7741+K7734/K7742+K7735/K7743</f>
        <v>11.630409356725146</v>
      </c>
    </row>
    <row r="7733" spans="1:13">
      <c r="A7733" t="s">
        <v>8321</v>
      </c>
      <c r="B7733" t="s">
        <v>8318</v>
      </c>
      <c r="C7733" t="s">
        <v>23</v>
      </c>
      <c r="D7733" t="s">
        <v>16</v>
      </c>
      <c r="E7733" t="str">
        <f t="shared" si="10528"/>
        <v>pso.full</v>
      </c>
      <c r="F7733" t="s">
        <v>24</v>
      </c>
      <c r="G7733">
        <v>1.3333333333333299</v>
      </c>
      <c r="H7733">
        <v>0.03</v>
      </c>
      <c r="I7733" s="1">
        <v>0.04</v>
      </c>
      <c r="J7733" t="s">
        <v>8336</v>
      </c>
      <c r="K7733">
        <f t="shared" ref="K7733:K7771" si="10597">SUMIF(E7730:E7743,"pso.full",I7730:I7743)</f>
        <v>0.04</v>
      </c>
      <c r="L7733" t="s">
        <v>8369</v>
      </c>
      <c r="M7733">
        <f t="shared" ref="M7733:M7771" si="10598">K7736/K7740+K7737/K7741+K7738/K7742+K7739/K7743</f>
        <v>4.0888888888888886</v>
      </c>
    </row>
    <row r="7734" spans="1:13">
      <c r="A7734" t="s">
        <v>8322</v>
      </c>
      <c r="B7734" t="s">
        <v>8318</v>
      </c>
      <c r="C7734" t="s">
        <v>23</v>
      </c>
      <c r="D7734" t="s">
        <v>19</v>
      </c>
      <c r="E7734" t="str">
        <f t="shared" si="10528"/>
        <v>pso.oepc</v>
      </c>
      <c r="F7734" t="s">
        <v>24</v>
      </c>
      <c r="G7734">
        <v>0.66666666666666696</v>
      </c>
      <c r="H7734">
        <v>0.03</v>
      </c>
      <c r="I7734" s="1">
        <v>0.02</v>
      </c>
      <c r="J7734" t="s">
        <v>8353</v>
      </c>
      <c r="K7734">
        <f t="shared" ref="K7734:K7771" si="10599">SUMIF(E7730:E7743,"rmo.full",I7730:I7743)</f>
        <v>1.35</v>
      </c>
    </row>
    <row r="7735" spans="1:13">
      <c r="A7735" t="s">
        <v>8323</v>
      </c>
      <c r="B7735" t="s">
        <v>8318</v>
      </c>
      <c r="C7735" t="s">
        <v>23</v>
      </c>
      <c r="D7735" t="s">
        <v>21</v>
      </c>
      <c r="E7735" t="str">
        <f t="shared" si="10528"/>
        <v>pso.opt</v>
      </c>
      <c r="F7735" t="s">
        <v>24</v>
      </c>
      <c r="G7735">
        <v>1.3333333333333299</v>
      </c>
      <c r="H7735">
        <v>0.03</v>
      </c>
      <c r="I7735" s="1">
        <v>0.04</v>
      </c>
      <c r="J7735" t="s">
        <v>8354</v>
      </c>
      <c r="K7735">
        <f t="shared" ref="K7735:K7771" si="10600">SUMIF(E7730:E7743,"power.full",I7730:I7743)</f>
        <v>5.0199999999999996</v>
      </c>
      <c r="L7735" t="s">
        <v>26</v>
      </c>
      <c r="M7735">
        <f t="shared" ref="M7735:M7771" si="10601">K7732/K7736</f>
        <v>0.75</v>
      </c>
    </row>
    <row r="7736" spans="1:13">
      <c r="A7736" t="s">
        <v>8324</v>
      </c>
      <c r="B7736" t="s">
        <v>8318</v>
      </c>
      <c r="C7736" t="s">
        <v>51</v>
      </c>
      <c r="D7736" t="s">
        <v>16</v>
      </c>
      <c r="E7736" t="str">
        <f t="shared" si="10528"/>
        <v>rmo.full</v>
      </c>
      <c r="F7736" t="s">
        <v>17</v>
      </c>
      <c r="G7736">
        <v>45</v>
      </c>
      <c r="H7736">
        <v>0.03</v>
      </c>
      <c r="I7736" s="1">
        <v>1.35</v>
      </c>
      <c r="J7736" t="s">
        <v>8355</v>
      </c>
      <c r="K7736">
        <f t="shared" ref="K7736:K7771" si="10602">SUMIF(E7730:E7743,"tso.oepc",I7730:I7743)</f>
        <v>0.04</v>
      </c>
      <c r="L7736" t="s">
        <v>27</v>
      </c>
      <c r="M7736">
        <f t="shared" si="10601"/>
        <v>2</v>
      </c>
    </row>
    <row r="7737" spans="1:13">
      <c r="A7737" t="s">
        <v>8325</v>
      </c>
      <c r="B7737" t="s">
        <v>8318</v>
      </c>
      <c r="C7737" t="s">
        <v>51</v>
      </c>
      <c r="D7737" t="s">
        <v>19</v>
      </c>
      <c r="E7737" t="str">
        <f t="shared" si="10528"/>
        <v>rmo.oepc</v>
      </c>
      <c r="F7737" t="s">
        <v>17</v>
      </c>
      <c r="G7737">
        <v>12.6666666666667</v>
      </c>
      <c r="H7737">
        <v>0.03</v>
      </c>
      <c r="I7737" s="1">
        <v>0.38</v>
      </c>
      <c r="J7737" t="s">
        <v>8356</v>
      </c>
      <c r="K7737">
        <f t="shared" ref="K7737:K7771" si="10603">SUMIF(E7730:E7743,"pso.oepc",I7730:I7743)</f>
        <v>0.02</v>
      </c>
      <c r="L7737" t="s">
        <v>28</v>
      </c>
      <c r="M7737">
        <f t="shared" si="10601"/>
        <v>3.5526315789473686</v>
      </c>
    </row>
    <row r="7738" spans="1:13">
      <c r="A7738" t="s">
        <v>8326</v>
      </c>
      <c r="B7738" t="s">
        <v>8318</v>
      </c>
      <c r="C7738" t="s">
        <v>51</v>
      </c>
      <c r="D7738" t="s">
        <v>21</v>
      </c>
      <c r="E7738" t="str">
        <f t="shared" si="10528"/>
        <v>rmo.opt</v>
      </c>
      <c r="F7738" t="s">
        <v>17</v>
      </c>
      <c r="G7738">
        <v>12.6666666666667</v>
      </c>
      <c r="H7738">
        <v>0.03</v>
      </c>
      <c r="I7738" s="1">
        <v>0.38</v>
      </c>
      <c r="J7738" t="s">
        <v>8357</v>
      </c>
      <c r="K7738">
        <f t="shared" ref="K7738:K7771" si="10604">SUMIF(E7730:E7743,"rmo.oepc",I7730:I7743)</f>
        <v>0.38</v>
      </c>
      <c r="L7738" t="s">
        <v>29</v>
      </c>
      <c r="M7738">
        <f t="shared" si="10601"/>
        <v>9.4716981132075464</v>
      </c>
    </row>
    <row r="7739" spans="1:13">
      <c r="A7739" t="s">
        <v>8327</v>
      </c>
      <c r="B7739" t="s">
        <v>8318</v>
      </c>
      <c r="C7739" t="s">
        <v>55</v>
      </c>
      <c r="D7739" t="s">
        <v>56</v>
      </c>
      <c r="E7739" t="str">
        <f t="shared" si="10528"/>
        <v>sc.none</v>
      </c>
      <c r="F7739" t="s">
        <v>24</v>
      </c>
      <c r="I7739" s="1">
        <v>0.03</v>
      </c>
      <c r="J7739" t="s">
        <v>8358</v>
      </c>
      <c r="K7739">
        <f t="shared" ref="K7739:K7771" si="10605">SUMIF(E7730:E7743,"power.oepc",I7730:I7743)</f>
        <v>0.53</v>
      </c>
    </row>
    <row r="7740" spans="1:13">
      <c r="A7740" t="s">
        <v>8328</v>
      </c>
      <c r="B7740" t="s">
        <v>8318</v>
      </c>
      <c r="C7740" t="s">
        <v>58</v>
      </c>
      <c r="D7740" t="s">
        <v>59</v>
      </c>
      <c r="E7740" t="str">
        <f t="shared" si="10528"/>
        <v>tso.cav11</v>
      </c>
      <c r="F7740" t="s">
        <v>24</v>
      </c>
      <c r="G7740">
        <v>163.333333333333</v>
      </c>
      <c r="H7740">
        <v>0.03</v>
      </c>
      <c r="I7740" s="1">
        <v>4.9000000000000004</v>
      </c>
      <c r="J7740" t="s">
        <v>8359</v>
      </c>
      <c r="K7740">
        <f t="shared" ref="K7740:K7771" si="10606">SUMIF(E7730:E7743,"tso.opt",I7730:I7743)</f>
        <v>0.02</v>
      </c>
      <c r="L7740" t="s">
        <v>30</v>
      </c>
      <c r="M7740">
        <f t="shared" ref="M7740:M7771" si="10607">K7732/K7740</f>
        <v>1.5</v>
      </c>
    </row>
    <row r="7741" spans="1:13">
      <c r="A7741" t="s">
        <v>8329</v>
      </c>
      <c r="B7741" t="s">
        <v>8318</v>
      </c>
      <c r="C7741" t="s">
        <v>58</v>
      </c>
      <c r="D7741" t="s">
        <v>16</v>
      </c>
      <c r="E7741" t="str">
        <f t="shared" si="10528"/>
        <v>tso.full</v>
      </c>
      <c r="F7741" t="s">
        <v>24</v>
      </c>
      <c r="G7741">
        <v>1</v>
      </c>
      <c r="H7741">
        <v>0.03</v>
      </c>
      <c r="I7741" s="1">
        <v>0.03</v>
      </c>
      <c r="J7741" t="s">
        <v>8360</v>
      </c>
      <c r="K7741">
        <f t="shared" ref="K7741:K7771" si="10608">SUMIF(E7730:E7743,"pso.opt",I7730:I7743)</f>
        <v>0.04</v>
      </c>
      <c r="L7741" t="s">
        <v>33</v>
      </c>
      <c r="M7741">
        <f t="shared" si="10607"/>
        <v>1</v>
      </c>
    </row>
    <row r="7742" spans="1:13">
      <c r="A7742" t="s">
        <v>8330</v>
      </c>
      <c r="B7742" t="s">
        <v>8318</v>
      </c>
      <c r="C7742" t="s">
        <v>58</v>
      </c>
      <c r="D7742" t="s">
        <v>19</v>
      </c>
      <c r="E7742" t="str">
        <f t="shared" si="10528"/>
        <v>tso.oepc</v>
      </c>
      <c r="F7742" t="s">
        <v>24</v>
      </c>
      <c r="G7742">
        <v>1.3333333333333299</v>
      </c>
      <c r="H7742">
        <v>0.03</v>
      </c>
      <c r="I7742" s="1">
        <v>0.04</v>
      </c>
      <c r="J7742" t="s">
        <v>8361</v>
      </c>
      <c r="K7742">
        <f t="shared" ref="K7742:K7771" si="10609">SUMIF(E7730:E7743,"rmo.opt",I7730:I7743)</f>
        <v>0.38</v>
      </c>
      <c r="L7742" t="s">
        <v>32</v>
      </c>
      <c r="M7742">
        <f t="shared" si="10607"/>
        <v>3.5526315789473686</v>
      </c>
    </row>
    <row r="7743" spans="1:13">
      <c r="A7743" t="s">
        <v>8337</v>
      </c>
      <c r="B7743" t="s">
        <v>8318</v>
      </c>
      <c r="C7743" t="s">
        <v>58</v>
      </c>
      <c r="D7743" t="s">
        <v>21</v>
      </c>
      <c r="E7743" t="str">
        <f t="shared" si="10528"/>
        <v>tso.opt</v>
      </c>
      <c r="F7743" t="s">
        <v>24</v>
      </c>
      <c r="G7743">
        <v>0.66666666666666696</v>
      </c>
      <c r="H7743">
        <v>0.03</v>
      </c>
      <c r="I7743" s="1">
        <v>0.02</v>
      </c>
      <c r="J7743" t="s">
        <v>8362</v>
      </c>
      <c r="K7743">
        <f t="shared" ref="K7743:K7771" si="10610">SUMIF(E7730:E7743,"power.opt",I7730:I7743)</f>
        <v>0.9</v>
      </c>
      <c r="L7743" t="s">
        <v>31</v>
      </c>
      <c r="M7743">
        <f t="shared" si="10607"/>
        <v>5.5777777777777775</v>
      </c>
    </row>
    <row r="7744" spans="1:13">
      <c r="A7744" t="s">
        <v>8338</v>
      </c>
      <c r="B7744" t="s">
        <v>8339</v>
      </c>
      <c r="C7744" t="s">
        <v>15</v>
      </c>
      <c r="D7744" t="s">
        <v>16</v>
      </c>
      <c r="E7744" t="str">
        <f t="shared" si="10528"/>
        <v>power.full</v>
      </c>
      <c r="F7744" t="s">
        <v>17</v>
      </c>
      <c r="G7744">
        <v>209.142857142857</v>
      </c>
      <c r="H7744">
        <v>7.0000000000000007E-2</v>
      </c>
      <c r="I7744" s="1">
        <v>14.64</v>
      </c>
      <c r="L7744" t="s">
        <v>8363</v>
      </c>
      <c r="M7744">
        <f t="shared" ref="M7744:M7771" si="10611">K7745/K7754</f>
        <v>357.5</v>
      </c>
    </row>
    <row r="7745" spans="1:13">
      <c r="A7745" t="s">
        <v>8340</v>
      </c>
      <c r="B7745" t="s">
        <v>8339</v>
      </c>
      <c r="C7745" t="s">
        <v>15</v>
      </c>
      <c r="D7745" t="s">
        <v>19</v>
      </c>
      <c r="E7745" t="str">
        <f t="shared" si="10528"/>
        <v>power.oepc</v>
      </c>
      <c r="F7745" t="s">
        <v>17</v>
      </c>
      <c r="G7745">
        <v>6.71428571428571</v>
      </c>
      <c r="H7745">
        <v>7.0000000000000007E-2</v>
      </c>
      <c r="I7745" s="1">
        <v>0.47</v>
      </c>
      <c r="J7745" t="s">
        <v>8333</v>
      </c>
      <c r="K7745">
        <f t="shared" ref="K7745:K7771" si="10612">SUMIF(E7744:E7757,"tso.cav11",I7744:I7757)</f>
        <v>14.3</v>
      </c>
      <c r="L7745" t="s">
        <v>8364</v>
      </c>
      <c r="M7745">
        <f t="shared" ref="M7745:M7771" si="10613">K7746/K7750+K7747/K7751+K7748/K7752+K7749/K7753</f>
        <v>37.615602836879432</v>
      </c>
    </row>
    <row r="7746" spans="1:13">
      <c r="A7746" t="s">
        <v>8341</v>
      </c>
      <c r="B7746" t="s">
        <v>8339</v>
      </c>
      <c r="C7746" t="s">
        <v>15</v>
      </c>
      <c r="D7746" t="s">
        <v>21</v>
      </c>
      <c r="E7746" t="str">
        <f t="shared" si="10528"/>
        <v>power.opt</v>
      </c>
      <c r="F7746" t="s">
        <v>17</v>
      </c>
      <c r="G7746">
        <v>14.5714285714286</v>
      </c>
      <c r="H7746">
        <v>7.0000000000000007E-2</v>
      </c>
      <c r="I7746" s="1">
        <v>1.02</v>
      </c>
      <c r="J7746" t="s">
        <v>8335</v>
      </c>
      <c r="K7746">
        <f t="shared" ref="K7746:K7771" si="10614">SUMIF(E7744:E7757,"tso.full",I7744:I7757)</f>
        <v>0.04</v>
      </c>
      <c r="L7746" t="s">
        <v>8365</v>
      </c>
      <c r="M7746">
        <f t="shared" ref="M7746:M7771" si="10615">K7746/K7754+K7747/K7755+K7748/K7756+K7749/K7757</f>
        <v>20.719607843137254</v>
      </c>
    </row>
    <row r="7747" spans="1:13">
      <c r="A7747" t="s">
        <v>8342</v>
      </c>
      <c r="B7747" t="s">
        <v>8339</v>
      </c>
      <c r="C7747" t="s">
        <v>23</v>
      </c>
      <c r="D7747" t="s">
        <v>16</v>
      </c>
      <c r="E7747" t="str">
        <f t="shared" ref="E7747:E7771" si="10616">CONCATENATE(C7747,".",D7747)</f>
        <v>pso.full</v>
      </c>
      <c r="F7747" t="s">
        <v>24</v>
      </c>
      <c r="G7747">
        <v>0.71428571428571397</v>
      </c>
      <c r="H7747">
        <v>7.0000000000000007E-2</v>
      </c>
      <c r="I7747" s="1">
        <v>0.05</v>
      </c>
      <c r="J7747" t="s">
        <v>8336</v>
      </c>
      <c r="K7747">
        <f t="shared" ref="K7747:K7771" si="10617">SUMIF(E7744:E7757,"pso.full",I7744:I7757)</f>
        <v>0.05</v>
      </c>
      <c r="L7747" t="s">
        <v>8369</v>
      </c>
      <c r="M7747">
        <f t="shared" ref="M7747:M7771" si="10618">K7750/K7754+K7751/K7755+K7752/K7756+K7753/K7757</f>
        <v>3.3441176470588236</v>
      </c>
    </row>
    <row r="7748" spans="1:13">
      <c r="A7748" t="s">
        <v>8343</v>
      </c>
      <c r="B7748" t="s">
        <v>8339</v>
      </c>
      <c r="C7748" t="s">
        <v>23</v>
      </c>
      <c r="D7748" t="s">
        <v>19</v>
      </c>
      <c r="E7748" t="str">
        <f t="shared" si="10616"/>
        <v>pso.oepc</v>
      </c>
      <c r="F7748" t="s">
        <v>24</v>
      </c>
      <c r="G7748">
        <v>0.42857142857142799</v>
      </c>
      <c r="H7748">
        <v>7.0000000000000007E-2</v>
      </c>
      <c r="I7748" s="1">
        <v>0.03</v>
      </c>
      <c r="J7748" t="s">
        <v>8353</v>
      </c>
      <c r="K7748">
        <f t="shared" ref="K7748:K7771" si="10619">SUMIF(E7744:E7757,"rmo.full",I7744:I7757)</f>
        <v>2.04</v>
      </c>
    </row>
    <row r="7749" spans="1:13">
      <c r="A7749" t="s">
        <v>8344</v>
      </c>
      <c r="B7749" t="s">
        <v>8339</v>
      </c>
      <c r="C7749" t="s">
        <v>23</v>
      </c>
      <c r="D7749" t="s">
        <v>21</v>
      </c>
      <c r="E7749" t="str">
        <f t="shared" si="10616"/>
        <v>pso.opt</v>
      </c>
      <c r="F7749" t="s">
        <v>24</v>
      </c>
      <c r="G7749">
        <v>0.85714285714285698</v>
      </c>
      <c r="H7749">
        <v>7.0000000000000007E-2</v>
      </c>
      <c r="I7749" s="1">
        <v>0.06</v>
      </c>
      <c r="J7749" t="s">
        <v>8354</v>
      </c>
      <c r="K7749">
        <f t="shared" ref="K7749:K7771" si="10620">SUMIF(E7744:E7757,"power.full",I7744:I7757)</f>
        <v>14.64</v>
      </c>
      <c r="L7749" t="s">
        <v>26</v>
      </c>
      <c r="M7749">
        <f t="shared" ref="M7749:M7771" si="10621">K7746/K7750</f>
        <v>0.79999999999999993</v>
      </c>
    </row>
    <row r="7750" spans="1:13">
      <c r="A7750" t="s">
        <v>8345</v>
      </c>
      <c r="B7750" t="s">
        <v>8339</v>
      </c>
      <c r="C7750" t="s">
        <v>51</v>
      </c>
      <c r="D7750" t="s">
        <v>16</v>
      </c>
      <c r="E7750" t="str">
        <f t="shared" si="10616"/>
        <v>rmo.full</v>
      </c>
      <c r="F7750" t="s">
        <v>17</v>
      </c>
      <c r="G7750">
        <v>29.1428571428571</v>
      </c>
      <c r="H7750">
        <v>7.0000000000000007E-2</v>
      </c>
      <c r="I7750" s="1">
        <v>2.04</v>
      </c>
      <c r="J7750" t="s">
        <v>8355</v>
      </c>
      <c r="K7750">
        <f t="shared" ref="K7750:K7771" si="10622">SUMIF(E7744:E7757,"tso.oepc",I7744:I7757)</f>
        <v>0.05</v>
      </c>
      <c r="L7750" t="s">
        <v>27</v>
      </c>
      <c r="M7750">
        <f t="shared" si="10621"/>
        <v>1.6666666666666667</v>
      </c>
    </row>
    <row r="7751" spans="1:13">
      <c r="A7751" t="s">
        <v>8346</v>
      </c>
      <c r="B7751" t="s">
        <v>8339</v>
      </c>
      <c r="C7751" t="s">
        <v>51</v>
      </c>
      <c r="D7751" t="s">
        <v>19</v>
      </c>
      <c r="E7751" t="str">
        <f t="shared" si="10616"/>
        <v>rmo.oepc</v>
      </c>
      <c r="F7751" t="s">
        <v>17</v>
      </c>
      <c r="G7751">
        <v>7.28571428571429</v>
      </c>
      <c r="H7751">
        <v>7.0000000000000007E-2</v>
      </c>
      <c r="I7751" s="1">
        <v>0.51</v>
      </c>
      <c r="J7751" t="s">
        <v>8356</v>
      </c>
      <c r="K7751">
        <f t="shared" ref="K7751:K7771" si="10623">SUMIF(E7744:E7757,"pso.oepc",I7744:I7757)</f>
        <v>0.03</v>
      </c>
      <c r="L7751" t="s">
        <v>28</v>
      </c>
      <c r="M7751">
        <f t="shared" si="10621"/>
        <v>4</v>
      </c>
    </row>
    <row r="7752" spans="1:13">
      <c r="A7752" t="s">
        <v>8347</v>
      </c>
      <c r="B7752" t="s">
        <v>8339</v>
      </c>
      <c r="C7752" t="s">
        <v>51</v>
      </c>
      <c r="D7752" t="s">
        <v>21</v>
      </c>
      <c r="E7752" t="str">
        <f t="shared" si="10616"/>
        <v>rmo.opt</v>
      </c>
      <c r="F7752" t="s">
        <v>17</v>
      </c>
      <c r="G7752">
        <v>6.4285714285714297</v>
      </c>
      <c r="H7752">
        <v>7.0000000000000007E-2</v>
      </c>
      <c r="I7752" s="1">
        <v>0.45</v>
      </c>
      <c r="J7752" t="s">
        <v>8357</v>
      </c>
      <c r="K7752">
        <f t="shared" ref="K7752:K7771" si="10624">SUMIF(E7744:E7757,"rmo.oepc",I7744:I7757)</f>
        <v>0.51</v>
      </c>
      <c r="L7752" t="s">
        <v>29</v>
      </c>
      <c r="M7752">
        <f t="shared" si="10621"/>
        <v>31.148936170212767</v>
      </c>
    </row>
    <row r="7753" spans="1:13">
      <c r="A7753" t="s">
        <v>8348</v>
      </c>
      <c r="B7753" t="s">
        <v>8339</v>
      </c>
      <c r="C7753" t="s">
        <v>55</v>
      </c>
      <c r="D7753" t="s">
        <v>56</v>
      </c>
      <c r="E7753" t="str">
        <f t="shared" si="10616"/>
        <v>sc.none</v>
      </c>
      <c r="F7753" t="s">
        <v>24</v>
      </c>
      <c r="I7753" s="1">
        <v>7.0000000000000007E-2</v>
      </c>
      <c r="J7753" t="s">
        <v>8358</v>
      </c>
      <c r="K7753">
        <f t="shared" ref="K7753:K7771" si="10625">SUMIF(E7744:E7757,"power.oepc",I7744:I7757)</f>
        <v>0.47</v>
      </c>
    </row>
    <row r="7754" spans="1:13">
      <c r="A7754" t="s">
        <v>8349</v>
      </c>
      <c r="B7754" t="s">
        <v>8339</v>
      </c>
      <c r="C7754" t="s">
        <v>58</v>
      </c>
      <c r="D7754" t="s">
        <v>59</v>
      </c>
      <c r="E7754" t="str">
        <f t="shared" si="10616"/>
        <v>tso.cav11</v>
      </c>
      <c r="F7754" t="s">
        <v>24</v>
      </c>
      <c r="G7754">
        <v>204.28571428571399</v>
      </c>
      <c r="H7754">
        <v>7.0000000000000007E-2</v>
      </c>
      <c r="I7754" s="1">
        <v>14.3</v>
      </c>
      <c r="J7754" t="s">
        <v>8359</v>
      </c>
      <c r="K7754">
        <f t="shared" ref="K7754:K7771" si="10626">SUMIF(E7744:E7757,"tso.opt",I7744:I7757)</f>
        <v>0.04</v>
      </c>
      <c r="L7754" t="s">
        <v>30</v>
      </c>
      <c r="M7754">
        <f t="shared" ref="M7754:M7771" si="10627">K7746/K7754</f>
        <v>1</v>
      </c>
    </row>
    <row r="7755" spans="1:13">
      <c r="A7755" t="s">
        <v>8350</v>
      </c>
      <c r="B7755" t="s">
        <v>8339</v>
      </c>
      <c r="C7755" t="s">
        <v>58</v>
      </c>
      <c r="D7755" t="s">
        <v>16</v>
      </c>
      <c r="E7755" t="str">
        <f t="shared" si="10616"/>
        <v>tso.full</v>
      </c>
      <c r="F7755" t="s">
        <v>24</v>
      </c>
      <c r="G7755">
        <v>0.57142857142857095</v>
      </c>
      <c r="H7755">
        <v>7.0000000000000007E-2</v>
      </c>
      <c r="I7755" s="1">
        <v>0.04</v>
      </c>
      <c r="J7755" t="s">
        <v>8360</v>
      </c>
      <c r="K7755">
        <f t="shared" ref="K7755:K7771" si="10628">SUMIF(E7744:E7757,"pso.opt",I7744:I7757)</f>
        <v>0.06</v>
      </c>
      <c r="L7755" t="s">
        <v>33</v>
      </c>
      <c r="M7755">
        <f t="shared" si="10627"/>
        <v>0.83333333333333337</v>
      </c>
    </row>
    <row r="7756" spans="1:13">
      <c r="A7756" t="s">
        <v>8351</v>
      </c>
      <c r="B7756" t="s">
        <v>8339</v>
      </c>
      <c r="C7756" t="s">
        <v>58</v>
      </c>
      <c r="D7756" t="s">
        <v>19</v>
      </c>
      <c r="E7756" t="str">
        <f t="shared" si="10616"/>
        <v>tso.oepc</v>
      </c>
      <c r="F7756" t="s">
        <v>24</v>
      </c>
      <c r="G7756">
        <v>0.71428571428571397</v>
      </c>
      <c r="H7756">
        <v>7.0000000000000007E-2</v>
      </c>
      <c r="I7756" s="1">
        <v>0.05</v>
      </c>
      <c r="J7756" t="s">
        <v>8361</v>
      </c>
      <c r="K7756">
        <f t="shared" ref="K7756:K7771" si="10629">SUMIF(E7744:E7757,"rmo.opt",I7744:I7757)</f>
        <v>0.45</v>
      </c>
      <c r="L7756" t="s">
        <v>32</v>
      </c>
      <c r="M7756">
        <f t="shared" si="10627"/>
        <v>4.5333333333333332</v>
      </c>
    </row>
    <row r="7757" spans="1:13">
      <c r="A7757" t="s">
        <v>8352</v>
      </c>
      <c r="B7757" t="s">
        <v>8339</v>
      </c>
      <c r="C7757" t="s">
        <v>58</v>
      </c>
      <c r="D7757" t="s">
        <v>21</v>
      </c>
      <c r="E7757" t="str">
        <f t="shared" si="10616"/>
        <v>tso.opt</v>
      </c>
      <c r="F7757" t="s">
        <v>24</v>
      </c>
      <c r="G7757">
        <v>0.57142857142857095</v>
      </c>
      <c r="H7757">
        <v>7.0000000000000007E-2</v>
      </c>
      <c r="I7757" s="1">
        <v>0.04</v>
      </c>
      <c r="J7757" t="s">
        <v>8362</v>
      </c>
      <c r="K7757">
        <f t="shared" ref="K7757:K7771" si="10630">SUMIF(E7744:E7757,"power.opt",I7744:I7757)</f>
        <v>1.02</v>
      </c>
      <c r="L7757" t="s">
        <v>31</v>
      </c>
      <c r="M7757">
        <f t="shared" si="10627"/>
        <v>14.352941176470589</v>
      </c>
    </row>
    <row r="7758" spans="1:13">
      <c r="A7758" t="s">
        <v>8313</v>
      </c>
      <c r="B7758" t="s">
        <v>8314</v>
      </c>
      <c r="C7758" t="s">
        <v>15</v>
      </c>
      <c r="D7758" t="s">
        <v>16</v>
      </c>
      <c r="E7758" t="str">
        <f t="shared" si="10616"/>
        <v>power.full</v>
      </c>
      <c r="F7758" t="s">
        <v>17</v>
      </c>
      <c r="G7758">
        <v>284.83333333333297</v>
      </c>
      <c r="H7758">
        <v>0.06</v>
      </c>
      <c r="I7758" s="1">
        <v>17.09</v>
      </c>
      <c r="L7758" t="s">
        <v>8363</v>
      </c>
      <c r="M7758">
        <f t="shared" ref="M7758:M7771" si="10631">K7759/K7768</f>
        <v>417.12499999999994</v>
      </c>
    </row>
    <row r="7759" spans="1:13">
      <c r="A7759" t="s">
        <v>8374</v>
      </c>
      <c r="B7759" t="s">
        <v>8314</v>
      </c>
      <c r="C7759" t="s">
        <v>15</v>
      </c>
      <c r="D7759" t="s">
        <v>19</v>
      </c>
      <c r="E7759" t="str">
        <f t="shared" si="10616"/>
        <v>power.oepc</v>
      </c>
      <c r="F7759" t="s">
        <v>17</v>
      </c>
      <c r="G7759">
        <v>12.8333333333333</v>
      </c>
      <c r="H7759">
        <v>0.06</v>
      </c>
      <c r="I7759" s="1">
        <v>0.77</v>
      </c>
      <c r="J7759" t="s">
        <v>8333</v>
      </c>
      <c r="K7759">
        <f t="shared" ref="K7759:K7771" si="10632">SUMIF(E7758:E7771,"tso.cav11",I7758:I7771)</f>
        <v>33.369999999999997</v>
      </c>
      <c r="L7759" t="s">
        <v>8364</v>
      </c>
      <c r="M7759">
        <f t="shared" ref="M7759:M7771" si="10633">K7760/K7764+K7761/K7765+K7762/K7766+K7763/K7767</f>
        <v>39.717404064861697</v>
      </c>
    </row>
    <row r="7760" spans="1:13">
      <c r="A7760" t="s">
        <v>8375</v>
      </c>
      <c r="B7760" t="s">
        <v>8314</v>
      </c>
      <c r="C7760" t="s">
        <v>15</v>
      </c>
      <c r="D7760" t="s">
        <v>21</v>
      </c>
      <c r="E7760" t="str">
        <f t="shared" si="10616"/>
        <v>power.opt</v>
      </c>
      <c r="F7760" t="s">
        <v>17</v>
      </c>
      <c r="G7760">
        <v>14</v>
      </c>
      <c r="H7760">
        <v>0.06</v>
      </c>
      <c r="I7760" s="1">
        <v>0.84</v>
      </c>
      <c r="J7760" t="s">
        <v>8335</v>
      </c>
      <c r="K7760">
        <f t="shared" ref="K7760:K7771" si="10634">SUMIF(E7758:E7771,"tso.full",I7758:I7771)</f>
        <v>7.0000000000000007E-2</v>
      </c>
      <c r="L7760" t="s">
        <v>8365</v>
      </c>
      <c r="M7760">
        <f t="shared" ref="M7760:M7771" si="10635">K7760/K7768+K7761/K7769+K7762/K7770+K7763/K7771</f>
        <v>45.036904761904765</v>
      </c>
    </row>
    <row r="7761" spans="1:13">
      <c r="A7761" t="s">
        <v>8376</v>
      </c>
      <c r="B7761" t="s">
        <v>8314</v>
      </c>
      <c r="C7761" t="s">
        <v>23</v>
      </c>
      <c r="D7761" t="s">
        <v>16</v>
      </c>
      <c r="E7761" t="str">
        <f t="shared" si="10616"/>
        <v>pso.full</v>
      </c>
      <c r="F7761" t="s">
        <v>24</v>
      </c>
      <c r="G7761">
        <v>1.1666666666666701</v>
      </c>
      <c r="H7761">
        <v>0.06</v>
      </c>
      <c r="I7761" s="1">
        <v>7.0000000000000007E-2</v>
      </c>
      <c r="J7761" t="s">
        <v>8336</v>
      </c>
      <c r="K7761">
        <f t="shared" ref="K7761:K7771" si="10636">SUMIF(E7758:E7771,"pso.full",I7758:I7771)</f>
        <v>7.0000000000000007E-2</v>
      </c>
      <c r="L7761" t="s">
        <v>8369</v>
      </c>
      <c r="M7761">
        <f t="shared" ref="M7761:M7771" si="10637">K7764/K7768+K7765/K7769+K7766/K7770+K7767/K7771</f>
        <v>4.2666666666666666</v>
      </c>
    </row>
    <row r="7762" spans="1:13">
      <c r="A7762" t="s">
        <v>8377</v>
      </c>
      <c r="B7762" t="s">
        <v>8314</v>
      </c>
      <c r="C7762" t="s">
        <v>23</v>
      </c>
      <c r="D7762" t="s">
        <v>19</v>
      </c>
      <c r="E7762" t="str">
        <f t="shared" si="10616"/>
        <v>pso.oepc</v>
      </c>
      <c r="F7762" t="s">
        <v>24</v>
      </c>
      <c r="G7762">
        <v>1</v>
      </c>
      <c r="H7762">
        <v>0.06</v>
      </c>
      <c r="I7762" s="1">
        <v>0.06</v>
      </c>
      <c r="J7762" t="s">
        <v>8353</v>
      </c>
      <c r="K7762">
        <f t="shared" ref="K7762:K7771" si="10638">SUMIF(E7758:E7771,"rmo.full",I7758:I7771)</f>
        <v>9.06</v>
      </c>
    </row>
    <row r="7763" spans="1:13">
      <c r="A7763" t="s">
        <v>8378</v>
      </c>
      <c r="B7763" t="s">
        <v>8314</v>
      </c>
      <c r="C7763" t="s">
        <v>23</v>
      </c>
      <c r="D7763" t="s">
        <v>21</v>
      </c>
      <c r="E7763" t="str">
        <f t="shared" si="10616"/>
        <v>pso.opt</v>
      </c>
      <c r="F7763" t="s">
        <v>24</v>
      </c>
      <c r="G7763">
        <v>1</v>
      </c>
      <c r="H7763">
        <v>0.06</v>
      </c>
      <c r="I7763" s="1">
        <v>0.06</v>
      </c>
      <c r="J7763" t="s">
        <v>8354</v>
      </c>
      <c r="K7763">
        <f t="shared" ref="K7763:K7771" si="10639">SUMIF(E7758:E7771,"power.full",I7758:I7771)</f>
        <v>17.09</v>
      </c>
      <c r="L7763" t="s">
        <v>26</v>
      </c>
      <c r="M7763">
        <f t="shared" ref="M7763:M7771" si="10640">K7760/K7764</f>
        <v>1</v>
      </c>
    </row>
    <row r="7764" spans="1:13">
      <c r="A7764" t="s">
        <v>8379</v>
      </c>
      <c r="B7764" t="s">
        <v>8314</v>
      </c>
      <c r="C7764" t="s">
        <v>51</v>
      </c>
      <c r="D7764" t="s">
        <v>16</v>
      </c>
      <c r="E7764" t="str">
        <f t="shared" si="10616"/>
        <v>rmo.full</v>
      </c>
      <c r="F7764" t="s">
        <v>17</v>
      </c>
      <c r="G7764">
        <v>151</v>
      </c>
      <c r="H7764">
        <v>0.06</v>
      </c>
      <c r="I7764" s="1">
        <v>9.06</v>
      </c>
      <c r="J7764" t="s">
        <v>8355</v>
      </c>
      <c r="K7764">
        <f t="shared" ref="K7764:K7771" si="10641">SUMIF(E7758:E7771,"tso.oepc",I7758:I7771)</f>
        <v>7.0000000000000007E-2</v>
      </c>
      <c r="L7764" t="s">
        <v>27</v>
      </c>
      <c r="M7764">
        <f t="shared" si="10640"/>
        <v>1.1666666666666667</v>
      </c>
    </row>
    <row r="7765" spans="1:13">
      <c r="A7765" t="s">
        <v>8380</v>
      </c>
      <c r="B7765" t="s">
        <v>8314</v>
      </c>
      <c r="C7765" t="s">
        <v>51</v>
      </c>
      <c r="D7765" t="s">
        <v>19</v>
      </c>
      <c r="E7765" t="str">
        <f t="shared" si="10616"/>
        <v>rmo.oepc</v>
      </c>
      <c r="F7765" t="s">
        <v>17</v>
      </c>
      <c r="G7765">
        <v>9.8333333333333304</v>
      </c>
      <c r="H7765">
        <v>0.06</v>
      </c>
      <c r="I7765" s="1">
        <v>0.59</v>
      </c>
      <c r="J7765" t="s">
        <v>8356</v>
      </c>
      <c r="K7765">
        <f t="shared" ref="K7765:K7771" si="10642">SUMIF(E7758:E7771,"pso.oepc",I7758:I7771)</f>
        <v>0.06</v>
      </c>
      <c r="L7765" t="s">
        <v>28</v>
      </c>
      <c r="M7765">
        <f t="shared" si="10640"/>
        <v>15.355932203389832</v>
      </c>
    </row>
    <row r="7766" spans="1:13">
      <c r="A7766" t="s">
        <v>8381</v>
      </c>
      <c r="B7766" t="s">
        <v>8314</v>
      </c>
      <c r="C7766" t="s">
        <v>51</v>
      </c>
      <c r="D7766" t="s">
        <v>21</v>
      </c>
      <c r="E7766" t="str">
        <f t="shared" si="10616"/>
        <v>rmo.opt</v>
      </c>
      <c r="F7766" t="s">
        <v>17</v>
      </c>
      <c r="G7766">
        <v>6.6666666666666696</v>
      </c>
      <c r="H7766">
        <v>0.06</v>
      </c>
      <c r="I7766" s="1">
        <v>0.4</v>
      </c>
      <c r="J7766" t="s">
        <v>8357</v>
      </c>
      <c r="K7766">
        <f t="shared" ref="K7766:K7771" si="10643">SUMIF(E7758:E7771,"rmo.oepc",I7758:I7771)</f>
        <v>0.59</v>
      </c>
      <c r="L7766" t="s">
        <v>29</v>
      </c>
      <c r="M7766">
        <f t="shared" si="10640"/>
        <v>22.194805194805195</v>
      </c>
    </row>
    <row r="7767" spans="1:13">
      <c r="A7767" t="s">
        <v>8382</v>
      </c>
      <c r="B7767" t="s">
        <v>8314</v>
      </c>
      <c r="C7767" t="s">
        <v>55</v>
      </c>
      <c r="D7767" t="s">
        <v>56</v>
      </c>
      <c r="E7767" t="str">
        <f t="shared" si="10616"/>
        <v>sc.none</v>
      </c>
      <c r="F7767" t="s">
        <v>24</v>
      </c>
      <c r="I7767" s="1">
        <v>0.06</v>
      </c>
      <c r="J7767" t="s">
        <v>8358</v>
      </c>
      <c r="K7767">
        <f t="shared" ref="K7767:K7771" si="10644">SUMIF(E7758:E7771,"power.oepc",I7758:I7771)</f>
        <v>0.77</v>
      </c>
    </row>
    <row r="7768" spans="1:13">
      <c r="A7768" t="s">
        <v>8383</v>
      </c>
      <c r="B7768" t="s">
        <v>8314</v>
      </c>
      <c r="C7768" t="s">
        <v>58</v>
      </c>
      <c r="D7768" t="s">
        <v>59</v>
      </c>
      <c r="E7768" t="str">
        <f t="shared" si="10616"/>
        <v>tso.cav11</v>
      </c>
      <c r="F7768" t="s">
        <v>24</v>
      </c>
      <c r="G7768">
        <v>556.16666666666697</v>
      </c>
      <c r="H7768">
        <v>0.06</v>
      </c>
      <c r="I7768" s="1">
        <v>33.369999999999997</v>
      </c>
      <c r="J7768" t="s">
        <v>8359</v>
      </c>
      <c r="K7768">
        <f t="shared" ref="K7768:K7771" si="10645">SUMIF(E7758:E7771,"tso.opt",I7758:I7771)</f>
        <v>0.08</v>
      </c>
      <c r="L7768" t="s">
        <v>30</v>
      </c>
      <c r="M7768">
        <f t="shared" ref="M7768:M7771" si="10646">K7760/K7768</f>
        <v>0.87500000000000011</v>
      </c>
    </row>
    <row r="7769" spans="1:13">
      <c r="A7769" t="s">
        <v>8384</v>
      </c>
      <c r="B7769" t="s">
        <v>8314</v>
      </c>
      <c r="C7769" t="s">
        <v>58</v>
      </c>
      <c r="D7769" t="s">
        <v>16</v>
      </c>
      <c r="E7769" t="str">
        <f t="shared" si="10616"/>
        <v>tso.full</v>
      </c>
      <c r="F7769" t="s">
        <v>24</v>
      </c>
      <c r="G7769">
        <v>1.1666666666666701</v>
      </c>
      <c r="H7769">
        <v>0.06</v>
      </c>
      <c r="I7769" s="1">
        <v>7.0000000000000007E-2</v>
      </c>
      <c r="J7769" t="s">
        <v>8360</v>
      </c>
      <c r="K7769">
        <f t="shared" ref="K7769:K7771" si="10647">SUMIF(E7758:E7771,"pso.opt",I7758:I7771)</f>
        <v>0.06</v>
      </c>
      <c r="L7769" t="s">
        <v>33</v>
      </c>
      <c r="M7769">
        <f t="shared" si="10646"/>
        <v>1.1666666666666667</v>
      </c>
    </row>
    <row r="7770" spans="1:13">
      <c r="A7770" t="s">
        <v>8385</v>
      </c>
      <c r="B7770" t="s">
        <v>8314</v>
      </c>
      <c r="C7770" t="s">
        <v>58</v>
      </c>
      <c r="D7770" t="s">
        <v>19</v>
      </c>
      <c r="E7770" t="str">
        <f t="shared" si="10616"/>
        <v>tso.oepc</v>
      </c>
      <c r="F7770" t="s">
        <v>24</v>
      </c>
      <c r="G7770">
        <v>1.1666666666666701</v>
      </c>
      <c r="H7770">
        <v>0.06</v>
      </c>
      <c r="I7770" s="1">
        <v>7.0000000000000007E-2</v>
      </c>
      <c r="J7770" t="s">
        <v>8361</v>
      </c>
      <c r="K7770">
        <f t="shared" ref="K7770:K7771" si="10648">SUMIF(E7758:E7771,"rmo.opt",I7758:I7771)</f>
        <v>0.4</v>
      </c>
      <c r="L7770" t="s">
        <v>32</v>
      </c>
      <c r="M7770">
        <f t="shared" si="10646"/>
        <v>22.65</v>
      </c>
    </row>
    <row r="7771" spans="1:13">
      <c r="A7771" t="s">
        <v>8332</v>
      </c>
      <c r="B7771" t="s">
        <v>8314</v>
      </c>
      <c r="C7771" t="s">
        <v>58</v>
      </c>
      <c r="D7771" t="s">
        <v>21</v>
      </c>
      <c r="E7771" t="str">
        <f t="shared" si="10616"/>
        <v>tso.opt</v>
      </c>
      <c r="F7771" t="s">
        <v>24</v>
      </c>
      <c r="G7771">
        <v>1.3333333333333299</v>
      </c>
      <c r="H7771">
        <v>0.06</v>
      </c>
      <c r="I7771" s="1">
        <v>0.08</v>
      </c>
      <c r="J7771" t="s">
        <v>8362</v>
      </c>
      <c r="K7771">
        <f t="shared" ref="K7771" si="10649">SUMIF(E7758:E7771,"power.opt",I7758:I7771)</f>
        <v>0.84</v>
      </c>
      <c r="L7771" t="s">
        <v>31</v>
      </c>
      <c r="M7771">
        <f t="shared" si="10646"/>
        <v>20.345238095238095</v>
      </c>
    </row>
  </sheetData>
  <phoneticPr fontId="1" type="noConversion"/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cbmc-sc.csv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Tautschnig</dc:creator>
  <cp:lastModifiedBy>Michael Tautschnig</cp:lastModifiedBy>
  <dcterms:created xsi:type="dcterms:W3CDTF">2012-10-14T11:27:01Z</dcterms:created>
  <dcterms:modified xsi:type="dcterms:W3CDTF">2012-10-16T19:27:57Z</dcterms:modified>
</cp:coreProperties>
</file>